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9" i="6"/>
  <c r="M109" s="1"/>
  <c r="K111"/>
  <c r="M111" s="1"/>
  <c r="K110" l="1"/>
  <c r="M110" s="1"/>
  <c r="K108"/>
  <c r="M108" s="1"/>
  <c r="K106"/>
  <c r="M106" s="1"/>
  <c r="K107"/>
  <c r="M107" s="1"/>
  <c r="L80"/>
  <c r="K80"/>
  <c r="M80" s="1"/>
  <c r="L79"/>
  <c r="M79" s="1"/>
  <c r="K79"/>
  <c r="L81"/>
  <c r="K81"/>
  <c r="M81" l="1"/>
  <c r="L45" l="1"/>
  <c r="K45"/>
  <c r="K105"/>
  <c r="M105" s="1"/>
  <c r="K99"/>
  <c r="M99" s="1"/>
  <c r="M45" l="1"/>
  <c r="K101"/>
  <c r="M101" s="1"/>
  <c r="K104"/>
  <c r="M104" s="1"/>
  <c r="K103"/>
  <c r="K102"/>
  <c r="M102" s="1"/>
  <c r="K100"/>
  <c r="M100" s="1"/>
  <c r="L78"/>
  <c r="K78"/>
  <c r="L76"/>
  <c r="K76"/>
  <c r="K93"/>
  <c r="M93" s="1"/>
  <c r="L14"/>
  <c r="K14"/>
  <c r="L77"/>
  <c r="K77"/>
  <c r="L22"/>
  <c r="K22"/>
  <c r="L75"/>
  <c r="K75"/>
  <c r="L47"/>
  <c r="K47"/>
  <c r="L46"/>
  <c r="K46"/>
  <c r="M78" l="1"/>
  <c r="M47"/>
  <c r="M76"/>
  <c r="M46"/>
  <c r="M14"/>
  <c r="M22"/>
  <c r="M75"/>
  <c r="M77"/>
  <c r="L20"/>
  <c r="K20"/>
  <c r="K98"/>
  <c r="M98" s="1"/>
  <c r="K94"/>
  <c r="M94" s="1"/>
  <c r="K97"/>
  <c r="M97" s="1"/>
  <c r="M20" l="1"/>
  <c r="K96"/>
  <c r="M96" s="1"/>
  <c r="K95"/>
  <c r="M95" s="1"/>
  <c r="K92"/>
  <c r="M92" s="1"/>
  <c r="K91"/>
  <c r="M91" s="1"/>
  <c r="L74"/>
  <c r="K74"/>
  <c r="L69"/>
  <c r="K69"/>
  <c r="L44"/>
  <c r="K44"/>
  <c r="K305"/>
  <c r="L305" s="1"/>
  <c r="K90"/>
  <c r="M90" s="1"/>
  <c r="M44" l="1"/>
  <c r="M69"/>
  <c r="M74"/>
  <c r="K288"/>
  <c r="L288" s="1"/>
  <c r="L73"/>
  <c r="K73"/>
  <c r="L72"/>
  <c r="K72"/>
  <c r="L70"/>
  <c r="K70"/>
  <c r="L68"/>
  <c r="K68"/>
  <c r="M72" l="1"/>
  <c r="M73"/>
  <c r="M70"/>
  <c r="M68"/>
  <c r="L43"/>
  <c r="K43"/>
  <c r="L13"/>
  <c r="K13"/>
  <c r="L41"/>
  <c r="K41"/>
  <c r="L71"/>
  <c r="K71"/>
  <c r="L42"/>
  <c r="K42"/>
  <c r="L38"/>
  <c r="K38"/>
  <c r="L67"/>
  <c r="K67"/>
  <c r="L66"/>
  <c r="K66"/>
  <c r="L64"/>
  <c r="K64"/>
  <c r="L62"/>
  <c r="K62"/>
  <c r="M41" l="1"/>
  <c r="M71"/>
  <c r="M13"/>
  <c r="M67"/>
  <c r="M66"/>
  <c r="M38"/>
  <c r="M42"/>
  <c r="M43"/>
  <c r="M64"/>
  <c r="M62"/>
  <c r="L17" l="1"/>
  <c r="L65"/>
  <c r="K65"/>
  <c r="L61"/>
  <c r="K61"/>
  <c r="L37"/>
  <c r="K37"/>
  <c r="L40"/>
  <c r="K40"/>
  <c r="L39"/>
  <c r="K39"/>
  <c r="L15"/>
  <c r="K15"/>
  <c r="L63"/>
  <c r="K63"/>
  <c r="L60"/>
  <c r="K60"/>
  <c r="L59"/>
  <c r="K59"/>
  <c r="M39" l="1"/>
  <c r="M65"/>
  <c r="M15"/>
  <c r="M40"/>
  <c r="M61"/>
  <c r="M59"/>
  <c r="M37"/>
  <c r="M63"/>
  <c r="M60"/>
  <c r="K302" l="1"/>
  <c r="L302" s="1"/>
  <c r="K17"/>
  <c r="M17" l="1"/>
  <c r="L16"/>
  <c r="K16"/>
  <c r="M16" l="1"/>
  <c r="L11" l="1"/>
  <c r="K11"/>
  <c r="M11" l="1"/>
  <c r="K294" l="1"/>
  <c r="L294" s="1"/>
  <c r="K304" l="1"/>
  <c r="L304" s="1"/>
  <c r="H300" l="1"/>
  <c r="K300" l="1"/>
  <c r="L300" s="1"/>
  <c r="K289"/>
  <c r="L289" s="1"/>
  <c r="K279"/>
  <c r="L279" s="1"/>
  <c r="K295" l="1"/>
  <c r="L295" s="1"/>
  <c r="K296" l="1"/>
  <c r="L296" s="1"/>
  <c r="K293" l="1"/>
  <c r="L293" s="1"/>
  <c r="K272"/>
  <c r="L272" s="1"/>
  <c r="K292"/>
  <c r="L292" s="1"/>
  <c r="K291"/>
  <c r="L291" s="1"/>
  <c r="K290"/>
  <c r="L290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70"/>
  <c r="L270" s="1"/>
  <c r="K269"/>
  <c r="L269" s="1"/>
  <c r="F268"/>
  <c r="K268" s="1"/>
  <c r="L268" s="1"/>
  <c r="K267"/>
  <c r="L267" s="1"/>
  <c r="K266"/>
  <c r="L266" s="1"/>
  <c r="K265"/>
  <c r="L265" s="1"/>
  <c r="K264"/>
  <c r="L264" s="1"/>
  <c r="K263"/>
  <c r="L263" s="1"/>
  <c r="F262"/>
  <c r="K262" s="1"/>
  <c r="L262" s="1"/>
  <c r="F261"/>
  <c r="K261" s="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F239"/>
  <c r="K239" s="1"/>
  <c r="L239" s="1"/>
  <c r="K238"/>
  <c r="L238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F191"/>
  <c r="K191" s="1"/>
  <c r="L191" s="1"/>
  <c r="H190"/>
  <c r="K190" s="1"/>
  <c r="L190" s="1"/>
  <c r="K187"/>
  <c r="L187" s="1"/>
  <c r="K186"/>
  <c r="L186" s="1"/>
  <c r="K185"/>
  <c r="L185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M7"/>
  <c r="D7" i="5"/>
  <c r="K6" i="4"/>
  <c r="K6" i="3"/>
  <c r="L6" i="2"/>
</calcChain>
</file>

<file path=xl/sharedStrings.xml><?xml version="1.0" encoding="utf-8"?>
<sst xmlns="http://schemas.openxmlformats.org/spreadsheetml/2006/main" count="2954" uniqueCount="1146">
  <si>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</si>
  <si>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</si>
  <si>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</si>
  <si>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</si>
  <si>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</si>
  <si>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</si>
  <si>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</si>
  <si>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</si>
  <si>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</si>
  <si>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</si>
  <si>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</si>
  <si>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</si>
  <si>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</si>
  <si>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</si>
  <si>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</si>
  <si>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</si>
  <si>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</si>
  <si>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</si>
  <si>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</si>
  <si>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</si>
  <si>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</si>
  <si>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</si>
  <si>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</si>
  <si>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</si>
  <si>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</si>
  <si>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</si>
  <si>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</si>
  <si>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</si>
  <si>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</si>
  <si>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</si>
  <si>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</si>
  <si>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</si>
  <si>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</si>
  <si>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</si>
  <si>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</si>
  <si>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</si>
  <si>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</si>
  <si>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</si>
  <si>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</si>
  <si>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</si>
  <si>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</si>
  <si>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</si>
  <si>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</si>
  <si>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</si>
  <si>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</si>
  <si>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</si>
  <si>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</si>
  <si>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</si>
  <si>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</si>
  <si>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</si>
  <si>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</si>
  <si>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</si>
  <si>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</si>
  <si>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</si>
  <si>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</si>
  <si>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</si>
  <si>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</si>
  <si>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</si>
  <si>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</si>
  <si>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</si>
  <si>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</si>
  <si>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</si>
  <si>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</si>
  <si>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</si>
  <si>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</si>
  <si>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</si>
  <si>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</si>
  <si>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</si>
  <si>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</si>
  <si>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</si>
  <si>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</si>
  <si>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</si>
  <si>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</si>
  <si>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</si>
  <si>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</si>
  <si>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</si>
  <si>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</si>
  <si>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</si>
  <si>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</si>
  <si>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</si>
  <si>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</si>
  <si>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</si>
  <si>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</si>
  <si>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</si>
  <si>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</si>
  <si>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</si>
  <si>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</si>
  <si>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</si>
  <si>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</si>
  <si>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</si>
  <si>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</si>
  <si>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</si>
  <si>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</si>
  <si>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</si>
  <si>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</si>
  <si>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</si>
  <si>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</si>
  <si>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</si>
  <si>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</si>
  <si>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</si>
  <si>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</si>
  <si>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</si>
  <si>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</si>
  <si>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</si>
  <si>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</si>
  <si>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</si>
  <si>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</si>
  <si>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</si>
  <si>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</si>
  <si>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</si>
  <si>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</si>
  <si>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</si>
  <si>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</si>
  <si>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</si>
  <si>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</si>
  <si>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</si>
  <si>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</si>
  <si>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</si>
  <si>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</si>
  <si>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</si>
  <si>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</si>
  <si>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</si>
  <si>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</si>
  <si>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</si>
  <si>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</si>
  <si>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</si>
  <si>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</si>
  <si>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</si>
  <si>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</si>
  <si>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</si>
  <si>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</si>
  <si>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</si>
  <si>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</si>
  <si>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</si>
  <si>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</si>
  <si>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</si>
  <si>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</si>
  <si>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</si>
  <si>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</si>
  <si>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</si>
  <si>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</si>
  <si>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</si>
  <si>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</si>
  <si>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</si>
  <si>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</si>
  <si>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</si>
  <si>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</si>
  <si>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</si>
  <si>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</si>
  <si>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</si>
  <si>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</si>
  <si>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</si>
  <si>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</si>
  <si>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</si>
  <si>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</si>
  <si>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</si>
  <si>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</si>
  <si>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</si>
  <si>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</si>
  <si>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</si>
  <si>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</si>
  <si>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</si>
  <si>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</si>
  <si>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</si>
  <si>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</si>
  <si>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</si>
  <si>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</si>
  <si>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</si>
  <si>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</si>
  <si>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</si>
  <si>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</si>
  <si>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</si>
  <si>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</si>
  <si>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</si>
  <si>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</si>
  <si>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</si>
  <si>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</si>
  <si>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</si>
  <si>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</si>
  <si>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</si>
  <si>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</si>
  <si>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</si>
  <si>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</si>
  <si>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</si>
  <si>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</si>
  <si>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</si>
  <si>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</si>
  <si>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</si>
  <si>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</si>
  <si>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</si>
  <si>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</si>
  <si>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</si>
  <si>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</si>
  <si>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</si>
  <si>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</si>
  <si>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</si>
  <si>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</si>
  <si>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</si>
  <si>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</si>
  <si>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</si>
  <si>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</si>
  <si>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</si>
  <si>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</si>
  <si>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</si>
  <si>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</si>
  <si>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</si>
  <si>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</si>
  <si>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</si>
  <si>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</si>
  <si>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</si>
  <si>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</si>
  <si>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</si>
  <si>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</si>
  <si>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</si>
  <si>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</si>
  <si>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</si>
  <si>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</si>
  <si>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</si>
  <si>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</si>
  <si>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</si>
  <si>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</si>
  <si>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</si>
  <si>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</si>
  <si>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</si>
  <si>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</si>
  <si>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</si>
  <si>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</si>
  <si>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</si>
  <si>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</si>
  <si>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</si>
  <si>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</si>
  <si>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</si>
  <si>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</si>
  <si>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</si>
  <si>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</si>
  <si>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</si>
  <si>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</si>
  <si>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</si>
  <si>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</si>
  <si>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</si>
  <si>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</si>
  <si>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</si>
  <si>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</si>
  <si>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</si>
  <si>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</si>
  <si>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</si>
  <si>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</si>
  <si>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</si>
  <si>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</si>
  <si>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</si>
  <si>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</si>
  <si>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</si>
  <si>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</si>
  <si>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</si>
  <si>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</si>
  <si>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</si>
  <si>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</si>
  <si>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</si>
  <si>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</si>
  <si>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</si>
  <si>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</si>
  <si>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</si>
  <si>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</si>
  <si>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</si>
  <si>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</si>
  <si>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</si>
  <si>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</si>
  <si>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</si>
  <si>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</si>
  <si>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</si>
  <si>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</si>
  <si>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</si>
  <si>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</si>
  <si>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</si>
  <si>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</si>
  <si>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</si>
  <si>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</si>
  <si>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</si>
  <si>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</si>
  <si>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</si>
  <si>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</si>
  <si>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</si>
  <si>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</si>
  <si>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</si>
  <si>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</si>
  <si>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</si>
  <si>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</si>
  <si>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</si>
  <si>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</si>
  <si>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</si>
  <si>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</si>
  <si>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</si>
  <si>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</si>
  <si>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</si>
  <si>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</si>
  <si>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</si>
  <si>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</si>
  <si>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</si>
  <si>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</si>
  <si>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</si>
  <si>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</si>
  <si>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</si>
  <si>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</si>
  <si>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</si>
  <si>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</si>
  <si>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</si>
  <si>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</si>
  <si>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</si>
  <si>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</si>
  <si>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</si>
  <si>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</si>
  <si>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</si>
  <si>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</si>
  <si>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</si>
  <si>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</si>
  <si>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</si>
  <si>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</si>
  <si>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</si>
  <si>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</si>
  <si>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</si>
  <si>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</si>
  <si>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</si>
  <si>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</si>
  <si>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</si>
  <si>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</si>
  <si>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</si>
  <si>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</si>
  <si>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</si>
  <si>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</si>
  <si>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</si>
  <si>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</si>
  <si>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</si>
  <si>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</si>
  <si>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</si>
  <si>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</si>
  <si>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</si>
  <si>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</si>
  <si>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</si>
  <si>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</si>
  <si>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</si>
  <si>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</si>
  <si>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</si>
  <si>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</si>
  <si>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</si>
  <si>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</si>
  <si>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</si>
  <si>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</si>
  <si>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</si>
  <si>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</si>
  <si>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</si>
  <si>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</si>
  <si>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</si>
  <si>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</si>
  <si>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</si>
  <si>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</si>
  <si>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</si>
  <si>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</si>
  <si>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</si>
  <si>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</si>
  <si>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</si>
  <si>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</si>
  <si>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</si>
  <si>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</si>
  <si>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</si>
  <si>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</si>
  <si>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</si>
  <si>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</si>
  <si>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</si>
  <si>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</si>
  <si>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</si>
  <si>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</si>
  <si>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</si>
  <si>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</si>
  <si>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</si>
  <si>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</si>
  <si>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</si>
  <si>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</si>
  <si>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</si>
  <si>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</si>
  <si>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</si>
  <si>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</si>
  <si>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</si>
  <si>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</si>
  <si>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</si>
  <si>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</si>
  <si>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</si>
  <si>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</si>
  <si>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</si>
  <si>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</si>
  <si>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</si>
  <si>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</si>
  <si>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</si>
  <si>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</si>
  <si>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</si>
  <si>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</si>
  <si>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</si>
  <si>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</si>
  <si>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</si>
  <si>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</si>
  <si>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</si>
  <si>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</si>
  <si>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</si>
  <si>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</si>
  <si>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</si>
  <si>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</si>
  <si>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</si>
  <si>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</si>
  <si>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</si>
  <si>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</si>
  <si>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</si>
  <si>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</si>
  <si>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</si>
  <si>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</si>
  <si>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</si>
  <si>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</si>
  <si>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</si>
  <si>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</si>
  <si>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</si>
  <si>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</si>
  <si>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</si>
  <si>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</si>
  <si>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</si>
  <si>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</si>
  <si>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</si>
  <si>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</si>
  <si>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</si>
  <si>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</si>
  <si>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</si>
  <si>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</si>
  <si>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</si>
  <si>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</si>
  <si>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</si>
  <si>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</si>
  <si>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</si>
  <si>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</si>
  <si>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</si>
  <si>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</si>
  <si>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</si>
  <si>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</si>
  <si>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</si>
  <si>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</si>
  <si>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</si>
  <si>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</si>
  <si>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</si>
  <si>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</si>
  <si>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</si>
  <si>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</si>
  <si>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</si>
  <si>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</si>
  <si>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</si>
  <si>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</si>
  <si>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</si>
  <si>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</si>
  <si>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</si>
  <si>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</si>
  <si>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</si>
  <si>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</si>
  <si>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</si>
  <si>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</si>
  <si>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</si>
  <si>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</si>
  <si>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</si>
  <si>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</si>
  <si>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</si>
  <si>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</si>
  <si>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</si>
  <si>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</si>
  <si>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</si>
  <si>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</si>
  <si>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</si>
  <si>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</si>
  <si>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</si>
  <si>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</si>
  <si>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</si>
  <si>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</si>
  <si>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</si>
  <si>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</si>
  <si>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</si>
  <si>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</si>
  <si>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</si>
  <si>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</si>
  <si>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</si>
  <si>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</si>
  <si>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</si>
  <si>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</si>
  <si>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</si>
  <si>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</si>
  <si>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</si>
  <si>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</si>
  <si>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</si>
  <si>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</si>
  <si>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</si>
  <si>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</si>
  <si>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</si>
  <si>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</si>
  <si>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</si>
  <si>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</si>
  <si>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</si>
  <si>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</si>
  <si>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</si>
  <si>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</si>
  <si>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</si>
  <si>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</si>
  <si>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</si>
  <si>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</si>
  <si>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</si>
  <si>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</si>
  <si>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</si>
  <si>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</si>
  <si>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</si>
  <si>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</si>
  <si>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</si>
  <si>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</si>
  <si>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</si>
  <si>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</si>
  <si>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</si>
  <si>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</si>
  <si>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</si>
  <si>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</si>
  <si>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</si>
  <si>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</si>
  <si>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</si>
  <si>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</si>
  <si>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</si>
  <si>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</si>
  <si>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</si>
  <si>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</si>
  <si>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</si>
  <si>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</si>
  <si>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</si>
  <si>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</si>
  <si>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</si>
  <si>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</si>
  <si>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</si>
  <si>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</si>
  <si>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</si>
  <si>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</si>
  <si>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</si>
  <si>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</si>
  <si>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</si>
  <si>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</si>
  <si>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</si>
  <si>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</si>
  <si>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</si>
  <si>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</si>
  <si>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</si>
  <si>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</si>
  <si>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</si>
  <si>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</si>
  <si>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</si>
  <si>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</si>
  <si>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</si>
  <si>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</si>
  <si>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</si>
  <si>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</si>
  <si>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</si>
  <si>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</si>
  <si>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</si>
  <si>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</si>
  <si>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</si>
  <si>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</si>
  <si>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</si>
  <si>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</si>
  <si>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</si>
  <si>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</si>
  <si>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</si>
  <si>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</si>
  <si>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</si>
  <si>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</si>
  <si>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</si>
  <si>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</si>
  <si>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</si>
  <si>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</si>
  <si>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</si>
  <si>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</si>
  <si>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</si>
  <si>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</si>
  <si>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</si>
  <si>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</si>
  <si>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</si>
  <si>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</si>
  <si>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</si>
  <si>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</si>
  <si>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</si>
  <si>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</si>
  <si>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</si>
  <si>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</si>
  <si>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</si>
  <si>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</si>
  <si>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</si>
  <si>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</si>
  <si>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</si>
  <si>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</si>
  <si>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</si>
  <si>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</si>
  <si>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</si>
  <si>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</si>
  <si>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</si>
  <si>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</si>
  <si>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</si>
  <si>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</si>
  <si>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</si>
  <si>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</si>
  <si>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</si>
  <si>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</si>
  <si>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</si>
  <si>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</si>
  <si>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</si>
  <si>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</si>
  <si>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</si>
  <si>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</si>
  <si>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</si>
  <si>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</si>
  <si>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</si>
  <si>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</si>
  <si>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</si>
  <si>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</si>
  <si>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</si>
  <si>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</si>
  <si>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</si>
  <si>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</si>
  <si>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</si>
  <si>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</si>
  <si>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</si>
  <si>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</si>
  <si>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</si>
  <si>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</si>
  <si>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</si>
  <si>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</si>
  <si>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</si>
  <si>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</si>
  <si>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</si>
  <si>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</si>
  <si>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</si>
  <si>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</si>
  <si>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</si>
  <si>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</si>
  <si>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</si>
  <si>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</si>
  <si>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</si>
  <si>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</si>
  <si>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</si>
  <si>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</si>
  <si>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</si>
  <si>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</si>
  <si>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</si>
  <si>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</si>
  <si>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</si>
  <si>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</si>
  <si>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</si>
  <si>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</si>
  <si>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</si>
  <si>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</si>
  <si>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</si>
  <si>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</si>
  <si>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</si>
  <si>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</si>
  <si>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</si>
  <si>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</si>
  <si>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</si>
  <si>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</si>
  <si>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</si>
  <si>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</si>
  <si>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</si>
  <si>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</si>
  <si>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</si>
  <si>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</si>
  <si>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</si>
  <si>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</si>
  <si>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</si>
  <si>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</si>
  <si>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</si>
  <si>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</si>
  <si>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</si>
  <si>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</si>
  <si>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</si>
  <si>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</si>
  <si>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</si>
  <si>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</si>
  <si>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</si>
  <si>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</si>
  <si>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</si>
  <si>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</si>
  <si>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</si>
  <si>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</si>
  <si>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</si>
  <si>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</si>
  <si>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</si>
  <si>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</si>
  <si>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</si>
  <si>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</si>
  <si>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</si>
  <si>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</si>
  <si>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</si>
  <si>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</si>
  <si>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</si>
  <si>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</si>
  <si>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</si>
  <si>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</si>
  <si>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</si>
  <si>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</si>
  <si>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</si>
  <si>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</si>
  <si>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</si>
  <si>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</si>
  <si>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</si>
  <si>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</si>
  <si>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</si>
  <si>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</si>
  <si>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</si>
  <si>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</si>
  <si>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</si>
  <si>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</si>
  <si>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</si>
  <si>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</si>
  <si>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</si>
  <si>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</si>
  <si>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</si>
  <si>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</si>
  <si>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</si>
  <si>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</si>
  <si>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</si>
  <si>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</si>
  <si>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</si>
  <si>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</si>
  <si>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</si>
  <si>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</si>
  <si>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</si>
  <si>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</si>
  <si>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</si>
  <si>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</si>
  <si>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</si>
  <si>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</si>
  <si>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</si>
  <si>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</si>
  <si>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</si>
  <si>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</si>
  <si>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</si>
  <si>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</si>
  <si>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</si>
  <si>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</si>
  <si>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</si>
  <si>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</si>
  <si>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</si>
  <si>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</si>
  <si>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</si>
  <si>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</si>
  <si>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</si>
  <si>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</si>
  <si>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</si>
  <si>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</si>
  <si>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</si>
  <si>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</si>
  <si>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</si>
  <si>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</si>
  <si>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</si>
  <si>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</si>
  <si>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</si>
  <si>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</si>
  <si>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</si>
  <si>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</si>
  <si>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</si>
  <si>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</si>
  <si>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</si>
  <si>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</si>
  <si>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</si>
  <si>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</si>
  <si>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</si>
  <si>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</si>
  <si>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</si>
  <si>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</si>
  <si>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</si>
  <si>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</si>
  <si>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</si>
  <si>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</si>
  <si>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</si>
  <si>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</si>
  <si>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</si>
  <si>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</si>
  <si>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</si>
  <si>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</si>
  <si>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</si>
  <si>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</si>
  <si>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</si>
  <si>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</si>
  <si>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</si>
  <si>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</si>
  <si>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</si>
  <si>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</si>
  <si>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</si>
  <si>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</si>
  <si>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</si>
  <si>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</si>
  <si>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</si>
  <si>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</si>
  <si>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</si>
  <si>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</si>
  <si>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</si>
  <si>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</si>
  <si>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</si>
  <si>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</si>
  <si>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</si>
  <si>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</si>
  <si>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</si>
  <si>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</si>
  <si>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</si>
  <si>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</si>
  <si>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</si>
  <si>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</si>
  <si>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</si>
  <si>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</si>
  <si>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</si>
  <si>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</si>
  <si>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</si>
  <si>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</si>
  <si>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</si>
  <si>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</si>
  <si>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</si>
  <si>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</si>
  <si>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</si>
  <si>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</si>
  <si>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</si>
  <si>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</si>
  <si>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</si>
  <si>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</si>
  <si>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</si>
  <si>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</si>
  <si>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</si>
  <si>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</si>
  <si>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</si>
  <si>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</si>
  <si>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</si>
  <si>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</si>
  <si>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</si>
  <si>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</si>
  <si>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</si>
  <si>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</si>
  <si>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</si>
  <si>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</si>
  <si>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</si>
  <si>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</si>
  <si>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</si>
  <si>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</si>
  <si>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</si>
  <si>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</si>
  <si>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</si>
  <si>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</si>
  <si>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</si>
  <si>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</si>
  <si>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</si>
  <si>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</si>
  <si>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</si>
  <si>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</si>
  <si>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</si>
  <si>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</si>
  <si>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</si>
  <si>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</si>
  <si>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</si>
  <si>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</si>
  <si>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</si>
  <si>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</si>
  <si>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</si>
  <si>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</si>
  <si>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</si>
  <si>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</si>
  <si>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</si>
  <si>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</si>
  <si>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</si>
  <si>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</si>
  <si>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</si>
  <si>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</si>
  <si>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</si>
  <si>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</si>
  <si>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</si>
  <si>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</si>
  <si>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</si>
  <si>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</si>
  <si>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</si>
  <si>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</si>
  <si>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</si>
  <si>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</si>
  <si>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</si>
  <si>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</si>
  <si>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</si>
  <si>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</si>
  <si>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</si>
  <si>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</si>
  <si>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</si>
  <si>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</si>
  <si>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</si>
  <si>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</si>
  <si>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</si>
  <si>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</si>
  <si>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</si>
  <si>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</si>
  <si>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</si>
  <si>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</si>
  <si>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</si>
  <si>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</si>
  <si>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</si>
  <si>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</si>
  <si>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</si>
  <si>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</si>
  <si>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</si>
  <si>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</si>
  <si>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</si>
  <si>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</si>
  <si>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</si>
  <si>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</si>
  <si>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</si>
  <si>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</si>
  <si>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</si>
  <si>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</si>
  <si>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</si>
  <si>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</si>
  <si>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</si>
  <si>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</si>
  <si>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</si>
  <si>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</si>
  <si>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</si>
  <si>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</si>
  <si>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</si>
  <si>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</si>
  <si>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</si>
  <si>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</si>
  <si>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</si>
  <si>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</si>
  <si>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</si>
  <si>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</si>
  <si>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</si>
  <si>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</si>
  <si>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</si>
  <si>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</si>
  <si>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</si>
  <si>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</si>
  <si>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</si>
  <si>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</si>
  <si>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</si>
  <si>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</si>
  <si>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</si>
  <si>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</si>
  <si>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</si>
  <si>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</si>
  <si>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</si>
  <si>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</si>
  <si>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</si>
  <si>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</si>
  <si>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</si>
  <si>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</si>
  <si>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</si>
  <si>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</si>
  <si>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</si>
  <si>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</si>
  <si>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</si>
  <si>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</si>
  <si>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</si>
  <si>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</si>
  <si>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</si>
  <si>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</si>
  <si>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</si>
  <si>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</si>
  <si>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</si>
  <si>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</si>
  <si>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</si>
  <si>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</si>
  <si>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</si>
  <si>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</si>
  <si>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</si>
  <si>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</si>
  <si>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</si>
  <si>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</si>
  <si>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</si>
  <si>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</si>
  <si>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</si>
  <si>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</si>
  <si>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</si>
  <si>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</si>
  <si>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</si>
  <si>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</si>
  <si>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</si>
  <si>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</si>
  <si>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</si>
  <si>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</si>
  <si>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</si>
  <si>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</si>
  <si>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</si>
  <si>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CONTAINE</t>
  </si>
  <si>
    <t>3040-3070</t>
  </si>
  <si>
    <t>Loss of Rs.15/-</t>
  </si>
  <si>
    <t>3340-3380</t>
  </si>
  <si>
    <t>3600-3700</t>
  </si>
  <si>
    <t xml:space="preserve">CROMPTON OCT FUT </t>
  </si>
  <si>
    <t>390-395</t>
  </si>
  <si>
    <t>Profit of Rs.6/-</t>
  </si>
  <si>
    <t>1050-1060</t>
  </si>
  <si>
    <t>TECHM 1040 CE 27-OCT</t>
  </si>
  <si>
    <t>20-25</t>
  </si>
  <si>
    <t>869-873</t>
  </si>
  <si>
    <t>900-920</t>
  </si>
  <si>
    <t>770-774</t>
  </si>
  <si>
    <t>800-820</t>
  </si>
  <si>
    <t>6340-6380</t>
  </si>
  <si>
    <t>6700-6800</t>
  </si>
  <si>
    <t>CROMPTON OCT FUT</t>
  </si>
  <si>
    <t>395-400</t>
  </si>
  <si>
    <t>ACC 2260 CE 27-OCT</t>
  </si>
  <si>
    <t>60-80</t>
  </si>
  <si>
    <t>ICICIGI OCT FUT</t>
  </si>
  <si>
    <t>1170-1190</t>
  </si>
  <si>
    <t>Profit of Rs.3/-</t>
  </si>
  <si>
    <t>Profit of Rs.6.5/-</t>
  </si>
  <si>
    <t>Profit of Rs.15/-</t>
  </si>
  <si>
    <t>NIFTY 17500 CE 20-OCT</t>
  </si>
  <si>
    <t>30-40</t>
  </si>
  <si>
    <t>BANKNIFTY 40100 CE 27-OCT</t>
  </si>
  <si>
    <t>BANKNIFTY 40200 CE 20-OCT</t>
  </si>
  <si>
    <t>700-800</t>
  </si>
  <si>
    <t>Profit of Rs.8/-</t>
  </si>
  <si>
    <t>ICICIBANK 900 CE 27-OCT</t>
  </si>
  <si>
    <t>16-20</t>
  </si>
  <si>
    <t>Profit of Rs.79/-</t>
  </si>
  <si>
    <t>HINDUNILVR 2620 CE 27-OCT</t>
  </si>
  <si>
    <t>Profit of Rs.4.75/-</t>
  </si>
  <si>
    <t>Profit of Rs.24/-</t>
  </si>
  <si>
    <t>Profit of Rs.20.5/-</t>
  </si>
  <si>
    <t>HDFCBANK OCT FUT</t>
  </si>
  <si>
    <t>1470-1485</t>
  </si>
  <si>
    <t>1400-1420</t>
  </si>
  <si>
    <t>1550-1600</t>
  </si>
  <si>
    <t>Profit of Rs.28.5/-</t>
  </si>
  <si>
    <t>SCBL</t>
  </si>
  <si>
    <t>SYLPH</t>
  </si>
  <si>
    <t>Loss of Rs.9.5/-</t>
  </si>
  <si>
    <t>Profit of Rs.16/-</t>
  </si>
  <si>
    <t>NIFTY 17750 CE OCT</t>
  </si>
  <si>
    <t>80-100</t>
  </si>
  <si>
    <t xml:space="preserve">BANKNIFTY 41600 CE OCT </t>
  </si>
  <si>
    <t>Profit of Rs.62.5/-</t>
  </si>
  <si>
    <t>MULTIPLIER SHARE &amp; STOCK ADVISORS PRIVATE LIMITED</t>
  </si>
  <si>
    <t>METALLURGICAL ENGINEERING AND EQUIPMENTS LIMITED</t>
  </si>
  <si>
    <t>TATIAGLOB</t>
  </si>
  <si>
    <t>GUMMALAPURAM ESTATES PRIVATE LTD</t>
  </si>
  <si>
    <t>CHETAN RASIKLAL SHAH</t>
  </si>
  <si>
    <t>XTX MARKETS LLP</t>
  </si>
  <si>
    <t>OMKARCHEM</t>
  </si>
  <si>
    <t>Omkar Spl Chem Ltd</t>
  </si>
  <si>
    <t>Profit of Rs.180/-</t>
  </si>
  <si>
    <t>Profit of Rs.27/-</t>
  </si>
  <si>
    <t>Profit of Rs.50/-</t>
  </si>
  <si>
    <t>BANKNIFTY 41500 CE 03-NOV</t>
  </si>
  <si>
    <t>500-600</t>
  </si>
  <si>
    <t>NIFTY 17700 CE OCT</t>
  </si>
  <si>
    <t>40-60</t>
  </si>
  <si>
    <t>813-814</t>
  </si>
  <si>
    <t>830-845</t>
  </si>
  <si>
    <t>BHARTIARTL NOV FUT</t>
  </si>
  <si>
    <t>146-148</t>
  </si>
  <si>
    <t>160-170</t>
  </si>
  <si>
    <t>336-338</t>
  </si>
  <si>
    <t>BANKNIFTY 41400 PE OCT</t>
  </si>
  <si>
    <t>BP EQUITIES PVT. LTD.</t>
  </si>
  <si>
    <t>BHARAT KUMAR SHEETAL</t>
  </si>
  <si>
    <t>CHIRAG BHARATKUMAR SHAH</t>
  </si>
  <si>
    <t>GREENCREST</t>
  </si>
  <si>
    <t>SHETH BROTHER</t>
  </si>
  <si>
    <t>MAFIA</t>
  </si>
  <si>
    <t>PRABHAT VISHNU SOMANI SOMANI</t>
  </si>
  <si>
    <t>SOFCOM</t>
  </si>
  <si>
    <t>KISHORE MEHTA</t>
  </si>
  <si>
    <t>GAURI NANDAN TRADERS</t>
  </si>
  <si>
    <t>TAAZAINT</t>
  </si>
  <si>
    <t>RBL Bank Limited</t>
  </si>
  <si>
    <t>JUMP TRADING FINANCIAL INDIA PRIVATE LIMITED</t>
  </si>
  <si>
    <t>NIFTY 18000 CE 03-NOV</t>
  </si>
  <si>
    <t>Profit of Rs.17.5/-</t>
  </si>
  <si>
    <t>Loss of Rs.135/-</t>
  </si>
  <si>
    <t>SBIN NOV FUT</t>
  </si>
  <si>
    <t>576-578</t>
  </si>
  <si>
    <t>590-600</t>
  </si>
  <si>
    <t>ALSTONE</t>
  </si>
  <si>
    <t>VEENA RAJESH SHAH</t>
  </si>
  <si>
    <t>FINDOC INVESTMART PVT LTD</t>
  </si>
  <si>
    <t>BRANDBUCKT</t>
  </si>
  <si>
    <t>HIRAL JAGDISH GORJI</t>
  </si>
  <si>
    <t>SHETHIA NARENDRAKUMAR VEL JI HUF</t>
  </si>
  <si>
    <t>SUMICKSHA</t>
  </si>
  <si>
    <t>SURYANARAYANMURGESHNADAR</t>
  </si>
  <si>
    <t>ETT</t>
  </si>
  <si>
    <t>MANISH MISHRA</t>
  </si>
  <si>
    <t>GKP</t>
  </si>
  <si>
    <t>KHUSHBU BHAVIN SHAH</t>
  </si>
  <si>
    <t>MAAGHADV</t>
  </si>
  <si>
    <t>NNM SECURITIES PVT LTD</t>
  </si>
  <si>
    <t>YASHWANTBHAI A THAKKER</t>
  </si>
  <si>
    <t>MATHEWE</t>
  </si>
  <si>
    <t>DIVYA KANDA</t>
  </si>
  <si>
    <t>PBAINFRA</t>
  </si>
  <si>
    <t>VIBHU GUPTA</t>
  </si>
  <si>
    <t>REGENTRP</t>
  </si>
  <si>
    <t>BHARATHDHANEKULA</t>
  </si>
  <si>
    <t>SWAGTAM</t>
  </si>
  <si>
    <t>VIKRAMJEET SINGH</t>
  </si>
  <si>
    <t>GOPAL AGARWAL</t>
  </si>
  <si>
    <t>SITA RAM</t>
  </si>
  <si>
    <t>SEEMA</t>
  </si>
  <si>
    <t>DEVESHWAR REALTY PRIVATE LIMITED</t>
  </si>
  <si>
    <t>CHANDRIMA MERCANTILES LIMITED</t>
  </si>
  <si>
    <t>SUBRATA HAZRA</t>
  </si>
  <si>
    <t>ANIL SHAW</t>
  </si>
  <si>
    <t>SOMISETTYPAVANAAKARSH</t>
  </si>
  <si>
    <t>SANJAYKUMARBAGADI</t>
  </si>
  <si>
    <t>TRIVENIENT</t>
  </si>
  <si>
    <t>DHARMPALKUMAR</t>
  </si>
  <si>
    <t>VAL</t>
  </si>
  <si>
    <t>KAUSHIK MAHESH WAGHELA</t>
  </si>
  <si>
    <t>YELLOWSTONE VENTURES LLP</t>
  </si>
  <si>
    <t>WORL</t>
  </si>
  <si>
    <t>ANUPAM NARAIN GUPTA</t>
  </si>
  <si>
    <t>ABHAY NARAIN GUPTA</t>
  </si>
  <si>
    <t>GSS</t>
  </si>
  <si>
    <t>GSS Infotech Limited</t>
  </si>
  <si>
    <t>RAJ KUMAR</t>
  </si>
  <si>
    <t>MAKS</t>
  </si>
  <si>
    <t>Maks Energy Sol India Ltd</t>
  </si>
  <si>
    <t>HARYANA REFRACTORIES PRIVATE LIMITED</t>
  </si>
  <si>
    <t>TOWER RESEARCH CAPITAL MARKETS INDIA PRIVATE LIMITED</t>
  </si>
  <si>
    <t>SUULD</t>
  </si>
  <si>
    <t>Suumaya Industries Ltd</t>
  </si>
  <si>
    <t>TAINWALCHM</t>
  </si>
  <si>
    <t>Tainwala Chem &amp; Plastics</t>
  </si>
  <si>
    <t>SILVER LINE VENTURES PRIVATE LIMITED</t>
  </si>
  <si>
    <t>TFCILTD</t>
  </si>
  <si>
    <t>Tourism Finance Corp</t>
  </si>
  <si>
    <t>RAJASTHAN GLOBAL SECURITIES PVT LTD</t>
  </si>
  <si>
    <t>GRAVITON RESEARCH CAPITAL LLP</t>
  </si>
  <si>
    <t>UNITEDPOLY</t>
  </si>
  <si>
    <t>United Polyfab Guj. Ltd.</t>
  </si>
  <si>
    <t>ATALREAL</t>
  </si>
  <si>
    <t>Atal Realtech Limited</t>
  </si>
  <si>
    <t>VIPULKUMAR PRAVINCHANDRA KOTADIYA</t>
  </si>
  <si>
    <t>JAIPURKURT</t>
  </si>
  <si>
    <t>Nandani Creation Limited</t>
  </si>
  <si>
    <t>ANUJ MUNDRA</t>
  </si>
  <si>
    <t>LIBERTSHOE</t>
  </si>
  <si>
    <t>Liberty Shoes Ltd</t>
  </si>
  <si>
    <t>ROHAN S HEGDE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</si>
</sst>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7" t="s">
        <v>16</v>
      </c>
      <c r="B9" s="409" t="s">
        <v>17</v>
      </c>
      <c r="C9" s="409" t="s">
        <v>18</v>
      </c>
      <c r="D9" s="409" t="s">
        <v>19</v>
      </c>
      <c r="E9" s="23" t="s">
        <v>20</v>
      </c>
      <c r="F9" s="23" t="s">
        <v>21</v>
      </c>
      <c r="G9" s="404" t="s">
        <v>22</v>
      </c>
      <c r="H9" s="405"/>
      <c r="I9" s="406"/>
      <c r="J9" s="404" t="s">
        <v>23</v>
      </c>
      <c r="K9" s="405"/>
      <c r="L9" s="406"/>
      <c r="M9" s="23"/>
      <c r="N9" s="24"/>
      <c r="O9" s="24"/>
      <c r="P9" s="24"/>
    </row>
    <row r="10" spans="1:16" ht="59.25" customHeight="1">
      <c r="A10" s="408"/>
      <c r="B10" s="410"/>
      <c r="C10" s="410"/>
      <c r="D10" s="41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17830.2</v>
      </c>
      <c r="F11" s="32">
        <v>17830.2</v>
      </c>
      <c r="G11" s="33">
        <v>17773.300000000003</v>
      </c>
      <c r="H11" s="33">
        <v>17716.400000000001</v>
      </c>
      <c r="I11" s="33">
        <v>17659.500000000004</v>
      </c>
      <c r="J11" s="33">
        <v>17887.100000000002</v>
      </c>
      <c r="K11" s="33">
        <v>17944.000000000004</v>
      </c>
      <c r="L11" s="33">
        <v>18000.900000000001</v>
      </c>
      <c r="M11" s="34">
        <v>17887.099999999999</v>
      </c>
      <c r="N11" s="34">
        <v>17773.3</v>
      </c>
      <c r="O11" s="35">
        <v>12300900</v>
      </c>
      <c r="P11" s="36">
        <v>4.3722848221558509E-2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41149.449999999997</v>
      </c>
      <c r="F12" s="37">
        <v>41267.1</v>
      </c>
      <c r="G12" s="38">
        <v>40897.35</v>
      </c>
      <c r="H12" s="38">
        <v>40645.25</v>
      </c>
      <c r="I12" s="38">
        <v>40275.5</v>
      </c>
      <c r="J12" s="38">
        <v>41519.199999999997</v>
      </c>
      <c r="K12" s="38">
        <v>41888.949999999997</v>
      </c>
      <c r="L12" s="38">
        <v>42141.049999999996</v>
      </c>
      <c r="M12" s="28">
        <v>41636.85</v>
      </c>
      <c r="N12" s="28">
        <v>41015</v>
      </c>
      <c r="O12" s="39">
        <v>2041575</v>
      </c>
      <c r="P12" s="40">
        <v>7.9327526731076778E-2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18354.8</v>
      </c>
      <c r="F13" s="37">
        <v>18383.483333333334</v>
      </c>
      <c r="G13" s="38">
        <v>18266.966666666667</v>
      </c>
      <c r="H13" s="38">
        <v>18179.133333333335</v>
      </c>
      <c r="I13" s="38">
        <v>18062.616666666669</v>
      </c>
      <c r="J13" s="38">
        <v>18471.316666666666</v>
      </c>
      <c r="K13" s="38">
        <v>18587.833333333336</v>
      </c>
      <c r="L13" s="38">
        <v>18675.666666666664</v>
      </c>
      <c r="M13" s="28">
        <v>18500</v>
      </c>
      <c r="N13" s="28">
        <v>18295.650000000001</v>
      </c>
      <c r="O13" s="39">
        <v>5120</v>
      </c>
      <c r="P13" s="40">
        <v>-0.18471337579617833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681.6</v>
      </c>
      <c r="F15" s="37">
        <v>683.36666666666667</v>
      </c>
      <c r="G15" s="38">
        <v>675.23333333333335</v>
      </c>
      <c r="H15" s="38">
        <v>668.86666666666667</v>
      </c>
      <c r="I15" s="38">
        <v>660.73333333333335</v>
      </c>
      <c r="J15" s="38">
        <v>689.73333333333335</v>
      </c>
      <c r="K15" s="38">
        <v>697.86666666666679</v>
      </c>
      <c r="L15" s="38">
        <v>704.23333333333335</v>
      </c>
      <c r="M15" s="28">
        <v>691.5</v>
      </c>
      <c r="N15" s="28">
        <v>677</v>
      </c>
      <c r="O15" s="39">
        <v>1983050</v>
      </c>
      <c r="P15" s="40">
        <v>9.3764650726676044E-2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2979.45</v>
      </c>
      <c r="F16" s="37">
        <v>2997.5333333333333</v>
      </c>
      <c r="G16" s="38">
        <v>2939.0166666666664</v>
      </c>
      <c r="H16" s="38">
        <v>2898.583333333333</v>
      </c>
      <c r="I16" s="38">
        <v>2840.0666666666662</v>
      </c>
      <c r="J16" s="38">
        <v>3037.9666666666667</v>
      </c>
      <c r="K16" s="38">
        <v>3096.483333333334</v>
      </c>
      <c r="L16" s="38">
        <v>3136.916666666667</v>
      </c>
      <c r="M16" s="28">
        <v>3056.05</v>
      </c>
      <c r="N16" s="28">
        <v>2957.1</v>
      </c>
      <c r="O16" s="39">
        <v>1328750</v>
      </c>
      <c r="P16" s="40">
        <v>4.5231071779744343E-2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18989.900000000001</v>
      </c>
      <c r="F17" s="37">
        <v>19055.533333333336</v>
      </c>
      <c r="G17" s="38">
        <v>18816.116666666672</v>
      </c>
      <c r="H17" s="38">
        <v>18642.333333333336</v>
      </c>
      <c r="I17" s="38">
        <v>18402.916666666672</v>
      </c>
      <c r="J17" s="38">
        <v>19229.316666666673</v>
      </c>
      <c r="K17" s="38">
        <v>19468.733333333337</v>
      </c>
      <c r="L17" s="38">
        <v>19642.516666666674</v>
      </c>
      <c r="M17" s="28">
        <v>19294.95</v>
      </c>
      <c r="N17" s="28">
        <v>18881.75</v>
      </c>
      <c r="O17" s="39">
        <v>52000</v>
      </c>
      <c r="P17" s="40">
        <v>-1.1406844106463879E-2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116.65</v>
      </c>
      <c r="F18" s="37">
        <v>117.28333333333335</v>
      </c>
      <c r="G18" s="38">
        <v>115.41666666666669</v>
      </c>
      <c r="H18" s="38">
        <v>114.18333333333334</v>
      </c>
      <c r="I18" s="38">
        <v>112.31666666666668</v>
      </c>
      <c r="J18" s="38">
        <v>118.51666666666669</v>
      </c>
      <c r="K18" s="38">
        <v>120.38333333333334</v>
      </c>
      <c r="L18" s="38">
        <v>121.6166666666667</v>
      </c>
      <c r="M18" s="28">
        <v>119.15</v>
      </c>
      <c r="N18" s="28">
        <v>116.05</v>
      </c>
      <c r="O18" s="39">
        <v>21405600</v>
      </c>
      <c r="P18" s="40">
        <v>1.5629003330771201E-2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344.4</v>
      </c>
      <c r="F19" s="37">
        <v>343.40000000000003</v>
      </c>
      <c r="G19" s="38">
        <v>341.30000000000007</v>
      </c>
      <c r="H19" s="38">
        <v>338.20000000000005</v>
      </c>
      <c r="I19" s="38">
        <v>336.10000000000008</v>
      </c>
      <c r="J19" s="38">
        <v>346.50000000000006</v>
      </c>
      <c r="K19" s="38">
        <v>348.60000000000008</v>
      </c>
      <c r="L19" s="38">
        <v>351.70000000000005</v>
      </c>
      <c r="M19" s="28">
        <v>345.5</v>
      </c>
      <c r="N19" s="28">
        <v>340.3</v>
      </c>
      <c r="O19" s="39">
        <v>7334600</v>
      </c>
      <c r="P19" s="40">
        <v>1.7755681818181818E-3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2331</v>
      </c>
      <c r="F20" s="37">
        <v>2319.7166666666667</v>
      </c>
      <c r="G20" s="38">
        <v>2301.5333333333333</v>
      </c>
      <c r="H20" s="38">
        <v>2272.0666666666666</v>
      </c>
      <c r="I20" s="38">
        <v>2253.8833333333332</v>
      </c>
      <c r="J20" s="38">
        <v>2349.1833333333334</v>
      </c>
      <c r="K20" s="38">
        <v>2367.3666666666668</v>
      </c>
      <c r="L20" s="38">
        <v>2396.8333333333335</v>
      </c>
      <c r="M20" s="28">
        <v>2337.9</v>
      </c>
      <c r="N20" s="28">
        <v>2290.25</v>
      </c>
      <c r="O20" s="39">
        <v>4022250</v>
      </c>
      <c r="P20" s="40">
        <v>-3.3635653793020602E-2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3340.85</v>
      </c>
      <c r="F21" s="37">
        <v>3352.9666666666672</v>
      </c>
      <c r="G21" s="38">
        <v>3300.9333333333343</v>
      </c>
      <c r="H21" s="38">
        <v>3261.0166666666673</v>
      </c>
      <c r="I21" s="38">
        <v>3208.9833333333345</v>
      </c>
      <c r="J21" s="38">
        <v>3392.8833333333341</v>
      </c>
      <c r="K21" s="38">
        <v>3444.916666666667</v>
      </c>
      <c r="L21" s="38">
        <v>3484.8333333333339</v>
      </c>
      <c r="M21" s="28">
        <v>3405</v>
      </c>
      <c r="N21" s="28">
        <v>3313.05</v>
      </c>
      <c r="O21" s="39">
        <v>14287000</v>
      </c>
      <c r="P21" s="40">
        <v>1.5170355632927133E-2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824.6</v>
      </c>
      <c r="F22" s="37">
        <v>827.65</v>
      </c>
      <c r="G22" s="38">
        <v>817.3</v>
      </c>
      <c r="H22" s="38">
        <v>810</v>
      </c>
      <c r="I22" s="38">
        <v>799.65</v>
      </c>
      <c r="J22" s="38">
        <v>834.94999999999993</v>
      </c>
      <c r="K22" s="38">
        <v>845.30000000000007</v>
      </c>
      <c r="L22" s="38">
        <v>852.59999999999991</v>
      </c>
      <c r="M22" s="28">
        <v>838</v>
      </c>
      <c r="N22" s="28">
        <v>820.35</v>
      </c>
      <c r="O22" s="39">
        <v>69382500</v>
      </c>
      <c r="P22" s="40">
        <v>5.7256749411125204E-3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3126.65</v>
      </c>
      <c r="F23" s="37">
        <v>3134.5499999999997</v>
      </c>
      <c r="G23" s="38">
        <v>3102.2499999999995</v>
      </c>
      <c r="H23" s="38">
        <v>3077.85</v>
      </c>
      <c r="I23" s="38">
        <v>3045.5499999999997</v>
      </c>
      <c r="J23" s="38">
        <v>3158.9499999999994</v>
      </c>
      <c r="K23" s="38">
        <v>3191.2499999999995</v>
      </c>
      <c r="L23" s="38">
        <v>3215.6499999999992</v>
      </c>
      <c r="M23" s="28">
        <v>3166.85</v>
      </c>
      <c r="N23" s="28">
        <v>3110.15</v>
      </c>
      <c r="O23" s="39">
        <v>243000</v>
      </c>
      <c r="P23" s="40">
        <v>5.7441253263707574E-2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503.7</v>
      </c>
      <c r="F24" s="37">
        <v>504.98333333333335</v>
      </c>
      <c r="G24" s="38">
        <v>500.16666666666669</v>
      </c>
      <c r="H24" s="38">
        <v>496.63333333333333</v>
      </c>
      <c r="I24" s="38">
        <v>491.81666666666666</v>
      </c>
      <c r="J24" s="38">
        <v>508.51666666666671</v>
      </c>
      <c r="K24" s="38">
        <v>513.33333333333326</v>
      </c>
      <c r="L24" s="38">
        <v>516.86666666666679</v>
      </c>
      <c r="M24" s="28">
        <v>509.8</v>
      </c>
      <c r="N24" s="28">
        <v>501.45</v>
      </c>
      <c r="O24" s="39">
        <v>5713000</v>
      </c>
      <c r="P24" s="40">
        <v>2.2552353678181494E-2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521.5</v>
      </c>
      <c r="F25" s="37">
        <v>523.91666666666663</v>
      </c>
      <c r="G25" s="38">
        <v>514.88333333333321</v>
      </c>
      <c r="H25" s="38">
        <v>508.26666666666654</v>
      </c>
      <c r="I25" s="38">
        <v>499.23333333333312</v>
      </c>
      <c r="J25" s="38">
        <v>530.5333333333333</v>
      </c>
      <c r="K25" s="38">
        <v>539.56666666666683</v>
      </c>
      <c r="L25" s="38">
        <v>546.18333333333339</v>
      </c>
      <c r="M25" s="28">
        <v>532.95000000000005</v>
      </c>
      <c r="N25" s="28">
        <v>517.29999999999995</v>
      </c>
      <c r="O25" s="39">
        <v>65907000</v>
      </c>
      <c r="P25" s="40">
        <v>1.6236469608659449E-2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4580.95</v>
      </c>
      <c r="F26" s="37">
        <v>4542.583333333333</v>
      </c>
      <c r="G26" s="38">
        <v>4474.9166666666661</v>
      </c>
      <c r="H26" s="38">
        <v>4368.8833333333332</v>
      </c>
      <c r="I26" s="38">
        <v>4301.2166666666662</v>
      </c>
      <c r="J26" s="38">
        <v>4648.6166666666659</v>
      </c>
      <c r="K26" s="38">
        <v>4716.2833333333319</v>
      </c>
      <c r="L26" s="38">
        <v>4822.3166666666657</v>
      </c>
      <c r="M26" s="28">
        <v>4610.25</v>
      </c>
      <c r="N26" s="28">
        <v>4436.55</v>
      </c>
      <c r="O26" s="39">
        <v>1522750</v>
      </c>
      <c r="P26" s="40">
        <v>6.4860139860139859E-2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290.8</v>
      </c>
      <c r="F27" s="37">
        <v>290.43333333333334</v>
      </c>
      <c r="G27" s="38">
        <v>287.61666666666667</v>
      </c>
      <c r="H27" s="38">
        <v>284.43333333333334</v>
      </c>
      <c r="I27" s="38">
        <v>281.61666666666667</v>
      </c>
      <c r="J27" s="38">
        <v>293.61666666666667</v>
      </c>
      <c r="K27" s="38">
        <v>296.43333333333339</v>
      </c>
      <c r="L27" s="38">
        <v>299.61666666666667</v>
      </c>
      <c r="M27" s="28">
        <v>293.25</v>
      </c>
      <c r="N27" s="28">
        <v>287.25</v>
      </c>
      <c r="O27" s="39">
        <v>12740000</v>
      </c>
      <c r="P27" s="40">
        <v>6.4638783269961975E-2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149.94999999999999</v>
      </c>
      <c r="F28" s="37">
        <v>149.9</v>
      </c>
      <c r="G28" s="38">
        <v>148.4</v>
      </c>
      <c r="H28" s="38">
        <v>146.85</v>
      </c>
      <c r="I28" s="38">
        <v>145.35</v>
      </c>
      <c r="J28" s="38">
        <v>151.45000000000002</v>
      </c>
      <c r="K28" s="38">
        <v>152.95000000000002</v>
      </c>
      <c r="L28" s="38">
        <v>154.50000000000003</v>
      </c>
      <c r="M28" s="28">
        <v>151.4</v>
      </c>
      <c r="N28" s="28">
        <v>148.35</v>
      </c>
      <c r="O28" s="39">
        <v>60095000</v>
      </c>
      <c r="P28" s="40">
        <v>5.5131243964533401E-2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3065.65</v>
      </c>
      <c r="F29" s="37">
        <v>3067.7000000000003</v>
      </c>
      <c r="G29" s="38">
        <v>3051.4500000000007</v>
      </c>
      <c r="H29" s="38">
        <v>3037.2500000000005</v>
      </c>
      <c r="I29" s="38">
        <v>3021.0000000000009</v>
      </c>
      <c r="J29" s="38">
        <v>3081.9000000000005</v>
      </c>
      <c r="K29" s="38">
        <v>3098.1499999999996</v>
      </c>
      <c r="L29" s="38">
        <v>3112.3500000000004</v>
      </c>
      <c r="M29" s="28">
        <v>3083.95</v>
      </c>
      <c r="N29" s="28">
        <v>3053.5</v>
      </c>
      <c r="O29" s="39">
        <v>6444200</v>
      </c>
      <c r="P29" s="40">
        <v>1.9071415016762603E-2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1963.3</v>
      </c>
      <c r="F30" s="37">
        <v>1972.8166666666666</v>
      </c>
      <c r="G30" s="38">
        <v>1942.5833333333333</v>
      </c>
      <c r="H30" s="38">
        <v>1921.8666666666666</v>
      </c>
      <c r="I30" s="38">
        <v>1891.6333333333332</v>
      </c>
      <c r="J30" s="38">
        <v>1993.5333333333333</v>
      </c>
      <c r="K30" s="38">
        <v>2023.7666666666669</v>
      </c>
      <c r="L30" s="38">
        <v>2044.4833333333333</v>
      </c>
      <c r="M30" s="28">
        <v>2003.05</v>
      </c>
      <c r="N30" s="28">
        <v>1952.1</v>
      </c>
      <c r="O30" s="39">
        <v>1496000</v>
      </c>
      <c r="P30" s="40">
        <v>6.6617320503330867E-3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8318.2999999999993</v>
      </c>
      <c r="F31" s="37">
        <v>8375.1333333333332</v>
      </c>
      <c r="G31" s="38">
        <v>8249.3166666666657</v>
      </c>
      <c r="H31" s="38">
        <v>8180.3333333333321</v>
      </c>
      <c r="I31" s="38">
        <v>8054.5166666666646</v>
      </c>
      <c r="J31" s="38">
        <v>8444.1166666666668</v>
      </c>
      <c r="K31" s="38">
        <v>8569.9333333333361</v>
      </c>
      <c r="L31" s="38">
        <v>8638.9166666666679</v>
      </c>
      <c r="M31" s="28">
        <v>8500.9500000000007</v>
      </c>
      <c r="N31" s="28">
        <v>8306.15</v>
      </c>
      <c r="O31" s="39">
        <v>153825</v>
      </c>
      <c r="P31" s="40">
        <v>2.7040560841261892E-2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571.95000000000005</v>
      </c>
      <c r="F32" s="37">
        <v>574.18333333333339</v>
      </c>
      <c r="G32" s="38">
        <v>567.36666666666679</v>
      </c>
      <c r="H32" s="38">
        <v>562.78333333333342</v>
      </c>
      <c r="I32" s="38">
        <v>555.96666666666681</v>
      </c>
      <c r="J32" s="38">
        <v>578.76666666666677</v>
      </c>
      <c r="K32" s="38">
        <v>585.58333333333337</v>
      </c>
      <c r="L32" s="38">
        <v>590.16666666666674</v>
      </c>
      <c r="M32" s="28">
        <v>581</v>
      </c>
      <c r="N32" s="28">
        <v>569.6</v>
      </c>
      <c r="O32" s="39">
        <v>7287000</v>
      </c>
      <c r="P32" s="40">
        <v>4.1446334143204228E-2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525.35</v>
      </c>
      <c r="F33" s="37">
        <v>527.6</v>
      </c>
      <c r="G33" s="38">
        <v>521.20000000000005</v>
      </c>
      <c r="H33" s="38">
        <v>517.05000000000007</v>
      </c>
      <c r="I33" s="38">
        <v>510.65000000000009</v>
      </c>
      <c r="J33" s="38">
        <v>531.75</v>
      </c>
      <c r="K33" s="38">
        <v>538.14999999999986</v>
      </c>
      <c r="L33" s="38">
        <v>542.29999999999995</v>
      </c>
      <c r="M33" s="28">
        <v>534</v>
      </c>
      <c r="N33" s="28">
        <v>523.45000000000005</v>
      </c>
      <c r="O33" s="39">
        <v>12593000</v>
      </c>
      <c r="P33" s="40">
        <v>7.1982724146204911E-3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908.45</v>
      </c>
      <c r="F34" s="37">
        <v>911.03333333333342</v>
      </c>
      <c r="G34" s="38">
        <v>901.46666666666681</v>
      </c>
      <c r="H34" s="38">
        <v>894.48333333333335</v>
      </c>
      <c r="I34" s="38">
        <v>884.91666666666674</v>
      </c>
      <c r="J34" s="38">
        <v>918.01666666666688</v>
      </c>
      <c r="K34" s="38">
        <v>927.58333333333348</v>
      </c>
      <c r="L34" s="38">
        <v>934.56666666666695</v>
      </c>
      <c r="M34" s="28">
        <v>920.6</v>
      </c>
      <c r="N34" s="28">
        <v>904.05</v>
      </c>
      <c r="O34" s="39">
        <v>41058000</v>
      </c>
      <c r="P34" s="40">
        <v>-1.5707258134115821E-2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3691.75</v>
      </c>
      <c r="F35" s="37">
        <v>3689.0833333333335</v>
      </c>
      <c r="G35" s="38">
        <v>3651.8666666666668</v>
      </c>
      <c r="H35" s="38">
        <v>3611.9833333333331</v>
      </c>
      <c r="I35" s="38">
        <v>3574.7666666666664</v>
      </c>
      <c r="J35" s="38">
        <v>3728.9666666666672</v>
      </c>
      <c r="K35" s="38">
        <v>3766.1833333333334</v>
      </c>
      <c r="L35" s="38">
        <v>3806.0666666666675</v>
      </c>
      <c r="M35" s="28">
        <v>3726.3</v>
      </c>
      <c r="N35" s="28">
        <v>3649.2</v>
      </c>
      <c r="O35" s="39">
        <v>1504000</v>
      </c>
      <c r="P35" s="40">
        <v>-3.9744612928970469E-2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1659.6</v>
      </c>
      <c r="F36" s="37">
        <v>1655.95</v>
      </c>
      <c r="G36" s="38">
        <v>1644.9</v>
      </c>
      <c r="H36" s="38">
        <v>1630.2</v>
      </c>
      <c r="I36" s="38">
        <v>1619.15</v>
      </c>
      <c r="J36" s="38">
        <v>1670.65</v>
      </c>
      <c r="K36" s="38">
        <v>1681.6999999999998</v>
      </c>
      <c r="L36" s="38">
        <v>1696.4</v>
      </c>
      <c r="M36" s="28">
        <v>1667</v>
      </c>
      <c r="N36" s="28">
        <v>1641.25</v>
      </c>
      <c r="O36" s="39">
        <v>6558500</v>
      </c>
      <c r="P36" s="40">
        <v>-1.7232336854723907E-2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7046</v>
      </c>
      <c r="F37" s="37">
        <v>7064.6500000000005</v>
      </c>
      <c r="G37" s="38">
        <v>6995.3000000000011</v>
      </c>
      <c r="H37" s="38">
        <v>6944.6</v>
      </c>
      <c r="I37" s="38">
        <v>6875.2500000000009</v>
      </c>
      <c r="J37" s="38">
        <v>7115.3500000000013</v>
      </c>
      <c r="K37" s="38">
        <v>7184.7000000000016</v>
      </c>
      <c r="L37" s="38">
        <v>7235.4000000000015</v>
      </c>
      <c r="M37" s="28">
        <v>7134</v>
      </c>
      <c r="N37" s="28">
        <v>7013.95</v>
      </c>
      <c r="O37" s="39">
        <v>5021000</v>
      </c>
      <c r="P37" s="40">
        <v>-2.5403372558534514E-2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1952.5</v>
      </c>
      <c r="F38" s="37">
        <v>1953.7833333333335</v>
      </c>
      <c r="G38" s="38">
        <v>1939.5666666666671</v>
      </c>
      <c r="H38" s="38">
        <v>1926.6333333333334</v>
      </c>
      <c r="I38" s="38">
        <v>1912.416666666667</v>
      </c>
      <c r="J38" s="38">
        <v>1966.7166666666672</v>
      </c>
      <c r="K38" s="38">
        <v>1980.9333333333338</v>
      </c>
      <c r="L38" s="38">
        <v>1993.8666666666672</v>
      </c>
      <c r="M38" s="28">
        <v>1968</v>
      </c>
      <c r="N38" s="28">
        <v>1940.85</v>
      </c>
      <c r="O38" s="39">
        <v>2063100</v>
      </c>
      <c r="P38" s="40">
        <v>3.3979852653736278E-2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312</v>
      </c>
      <c r="F39" s="37">
        <v>319.95</v>
      </c>
      <c r="G39" s="38">
        <v>303.45</v>
      </c>
      <c r="H39" s="38">
        <v>294.89999999999998</v>
      </c>
      <c r="I39" s="38">
        <v>278.39999999999998</v>
      </c>
      <c r="J39" s="38">
        <v>328.5</v>
      </c>
      <c r="K39" s="38">
        <v>345</v>
      </c>
      <c r="L39" s="38">
        <v>353.55</v>
      </c>
      <c r="M39" s="28">
        <v>336.45</v>
      </c>
      <c r="N39" s="28">
        <v>311.39999999999998</v>
      </c>
      <c r="O39" s="39">
        <v>9337600</v>
      </c>
      <c r="P39" s="40">
        <v>0.14836678473042109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266.14999999999998</v>
      </c>
      <c r="F40" s="37">
        <v>268.18333333333334</v>
      </c>
      <c r="G40" s="38">
        <v>262.16666666666669</v>
      </c>
      <c r="H40" s="38">
        <v>258.18333333333334</v>
      </c>
      <c r="I40" s="38">
        <v>252.16666666666669</v>
      </c>
      <c r="J40" s="38">
        <v>272.16666666666669</v>
      </c>
      <c r="K40" s="38">
        <v>278.18333333333334</v>
      </c>
      <c r="L40" s="38">
        <v>282.16666666666669</v>
      </c>
      <c r="M40" s="28">
        <v>274.2</v>
      </c>
      <c r="N40" s="28">
        <v>264.2</v>
      </c>
      <c r="O40" s="39">
        <v>27451800</v>
      </c>
      <c r="P40" s="40">
        <v>5.7408306177632949E-2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147.85</v>
      </c>
      <c r="F41" s="37">
        <v>148.79999999999998</v>
      </c>
      <c r="G41" s="38">
        <v>145.74999999999997</v>
      </c>
      <c r="H41" s="38">
        <v>143.64999999999998</v>
      </c>
      <c r="I41" s="38">
        <v>140.59999999999997</v>
      </c>
      <c r="J41" s="38">
        <v>150.89999999999998</v>
      </c>
      <c r="K41" s="38">
        <v>153.94999999999999</v>
      </c>
      <c r="L41" s="38">
        <v>156.04999999999998</v>
      </c>
      <c r="M41" s="28">
        <v>151.85</v>
      </c>
      <c r="N41" s="28">
        <v>146.69999999999999</v>
      </c>
      <c r="O41" s="39">
        <v>109827900</v>
      </c>
      <c r="P41" s="40">
        <v>-1.53152208119165E-2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1818.45</v>
      </c>
      <c r="F42" s="37">
        <v>1813.2166666666665</v>
      </c>
      <c r="G42" s="38">
        <v>1801.333333333333</v>
      </c>
      <c r="H42" s="38">
        <v>1784.2166666666665</v>
      </c>
      <c r="I42" s="38">
        <v>1772.333333333333</v>
      </c>
      <c r="J42" s="38">
        <v>1830.333333333333</v>
      </c>
      <c r="K42" s="38">
        <v>1842.2166666666667</v>
      </c>
      <c r="L42" s="38">
        <v>1859.333333333333</v>
      </c>
      <c r="M42" s="28">
        <v>1825.1</v>
      </c>
      <c r="N42" s="28">
        <v>1796.1</v>
      </c>
      <c r="O42" s="39">
        <v>1564475</v>
      </c>
      <c r="P42" s="40">
        <v>2.8203772254539045E-3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105.9</v>
      </c>
      <c r="F43" s="37">
        <v>106.46666666666665</v>
      </c>
      <c r="G43" s="38">
        <v>103.7833333333333</v>
      </c>
      <c r="H43" s="38">
        <v>101.66666666666664</v>
      </c>
      <c r="I43" s="38">
        <v>98.983333333333292</v>
      </c>
      <c r="J43" s="38">
        <v>108.58333333333331</v>
      </c>
      <c r="K43" s="38">
        <v>111.26666666666668</v>
      </c>
      <c r="L43" s="38">
        <v>113.38333333333333</v>
      </c>
      <c r="M43" s="28">
        <v>109.15</v>
      </c>
      <c r="N43" s="28">
        <v>104.35</v>
      </c>
      <c r="O43" s="39">
        <v>81042600</v>
      </c>
      <c r="P43" s="40">
        <v>2.3172135866436384E-2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577.4</v>
      </c>
      <c r="F44" s="37">
        <v>577.93333333333339</v>
      </c>
      <c r="G44" s="38">
        <v>572.86666666666679</v>
      </c>
      <c r="H44" s="38">
        <v>568.33333333333337</v>
      </c>
      <c r="I44" s="38">
        <v>563.26666666666677</v>
      </c>
      <c r="J44" s="38">
        <v>582.46666666666681</v>
      </c>
      <c r="K44" s="38">
        <v>587.53333333333342</v>
      </c>
      <c r="L44" s="38">
        <v>592.06666666666683</v>
      </c>
      <c r="M44" s="28">
        <v>583</v>
      </c>
      <c r="N44" s="28">
        <v>573.4</v>
      </c>
      <c r="O44" s="39">
        <v>8759300</v>
      </c>
      <c r="P44" s="40">
        <v>1.0148420652036028E-2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834.25</v>
      </c>
      <c r="F45" s="37">
        <v>830.98333333333323</v>
      </c>
      <c r="G45" s="38">
        <v>824.96666666666647</v>
      </c>
      <c r="H45" s="38">
        <v>815.68333333333328</v>
      </c>
      <c r="I45" s="38">
        <v>809.66666666666652</v>
      </c>
      <c r="J45" s="38">
        <v>840.26666666666642</v>
      </c>
      <c r="K45" s="38">
        <v>846.28333333333308</v>
      </c>
      <c r="L45" s="38">
        <v>855.56666666666638</v>
      </c>
      <c r="M45" s="28">
        <v>837</v>
      </c>
      <c r="N45" s="28">
        <v>821.7</v>
      </c>
      <c r="O45" s="39">
        <v>8112000</v>
      </c>
      <c r="P45" s="40">
        <v>2.4501136650669362E-2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815</v>
      </c>
      <c r="F46" s="37">
        <v>815.88333333333333</v>
      </c>
      <c r="G46" s="38">
        <v>809.81666666666661</v>
      </c>
      <c r="H46" s="38">
        <v>804.63333333333333</v>
      </c>
      <c r="I46" s="38">
        <v>798.56666666666661</v>
      </c>
      <c r="J46" s="38">
        <v>821.06666666666661</v>
      </c>
      <c r="K46" s="38">
        <v>827.13333333333344</v>
      </c>
      <c r="L46" s="38">
        <v>832.31666666666661</v>
      </c>
      <c r="M46" s="28">
        <v>821.95</v>
      </c>
      <c r="N46" s="28">
        <v>810.7</v>
      </c>
      <c r="O46" s="39">
        <v>39975050</v>
      </c>
      <c r="P46" s="40">
        <v>1.7211787173350739E-2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73.900000000000006</v>
      </c>
      <c r="F47" s="37">
        <v>73.7</v>
      </c>
      <c r="G47" s="38">
        <v>72.300000000000011</v>
      </c>
      <c r="H47" s="38">
        <v>70.7</v>
      </c>
      <c r="I47" s="38">
        <v>69.300000000000011</v>
      </c>
      <c r="J47" s="38">
        <v>75.300000000000011</v>
      </c>
      <c r="K47" s="38">
        <v>76.700000000000017</v>
      </c>
      <c r="L47" s="38">
        <v>78.300000000000011</v>
      </c>
      <c r="M47" s="28">
        <v>75.099999999999994</v>
      </c>
      <c r="N47" s="28">
        <v>72.099999999999994</v>
      </c>
      <c r="O47" s="39">
        <v>130368000</v>
      </c>
      <c r="P47" s="40">
        <v>5.560278864138752E-2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273.89999999999998</v>
      </c>
      <c r="F48" s="37">
        <v>275.34999999999997</v>
      </c>
      <c r="G48" s="38">
        <v>271.69999999999993</v>
      </c>
      <c r="H48" s="38">
        <v>269.49999999999994</v>
      </c>
      <c r="I48" s="38">
        <v>265.84999999999991</v>
      </c>
      <c r="J48" s="38">
        <v>277.54999999999995</v>
      </c>
      <c r="K48" s="38">
        <v>281.19999999999993</v>
      </c>
      <c r="L48" s="38">
        <v>283.39999999999998</v>
      </c>
      <c r="M48" s="28">
        <v>279</v>
      </c>
      <c r="N48" s="28">
        <v>273.14999999999998</v>
      </c>
      <c r="O48" s="39">
        <v>21645300</v>
      </c>
      <c r="P48" s="40">
        <v>1.5867875647668395E-2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16177.6</v>
      </c>
      <c r="F49" s="37">
        <v>16073.916666666666</v>
      </c>
      <c r="G49" s="38">
        <v>15913.833333333332</v>
      </c>
      <c r="H49" s="38">
        <v>15650.066666666666</v>
      </c>
      <c r="I49" s="38">
        <v>15489.983333333332</v>
      </c>
      <c r="J49" s="38">
        <v>16337.683333333332</v>
      </c>
      <c r="K49" s="38">
        <v>16497.766666666663</v>
      </c>
      <c r="L49" s="38">
        <v>16761.533333333333</v>
      </c>
      <c r="M49" s="28">
        <v>16234</v>
      </c>
      <c r="N49" s="28">
        <v>15810.15</v>
      </c>
      <c r="O49" s="39">
        <v>208500</v>
      </c>
      <c r="P49" s="40">
        <v>0.10142630744849446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305.14999999999998</v>
      </c>
      <c r="F50" s="37">
        <v>306.4666666666667</v>
      </c>
      <c r="G50" s="38">
        <v>302.63333333333338</v>
      </c>
      <c r="H50" s="38">
        <v>300.11666666666667</v>
      </c>
      <c r="I50" s="38">
        <v>296.28333333333336</v>
      </c>
      <c r="J50" s="38">
        <v>308.98333333333341</v>
      </c>
      <c r="K50" s="38">
        <v>312.81666666666666</v>
      </c>
      <c r="L50" s="38">
        <v>315.33333333333343</v>
      </c>
      <c r="M50" s="28">
        <v>310.3</v>
      </c>
      <c r="N50" s="28">
        <v>303.95</v>
      </c>
      <c r="O50" s="39">
        <v>16702200</v>
      </c>
      <c r="P50" s="40">
        <v>5.0849377123442806E-2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3787.05</v>
      </c>
      <c r="F51" s="37">
        <v>3776.8833333333337</v>
      </c>
      <c r="G51" s="38">
        <v>3750.2166666666672</v>
      </c>
      <c r="H51" s="38">
        <v>3713.3833333333337</v>
      </c>
      <c r="I51" s="38">
        <v>3686.7166666666672</v>
      </c>
      <c r="J51" s="38">
        <v>3813.7166666666672</v>
      </c>
      <c r="K51" s="38">
        <v>3840.3833333333341</v>
      </c>
      <c r="L51" s="38">
        <v>3877.2166666666672</v>
      </c>
      <c r="M51" s="28">
        <v>3803.55</v>
      </c>
      <c r="N51" s="28">
        <v>3740.05</v>
      </c>
      <c r="O51" s="39">
        <v>1355800</v>
      </c>
      <c r="P51" s="40">
        <v>-1.7670446178766014E-3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262.75</v>
      </c>
      <c r="F52" s="37">
        <v>265.43333333333334</v>
      </c>
      <c r="G52" s="38">
        <v>258.7166666666667</v>
      </c>
      <c r="H52" s="38">
        <v>254.68333333333334</v>
      </c>
      <c r="I52" s="38">
        <v>247.9666666666667</v>
      </c>
      <c r="J52" s="38">
        <v>269.4666666666667</v>
      </c>
      <c r="K52" s="38">
        <v>276.18333333333328</v>
      </c>
      <c r="L52" s="38">
        <v>280.2166666666667</v>
      </c>
      <c r="M52" s="28">
        <v>272.14999999999998</v>
      </c>
      <c r="N52" s="28">
        <v>261.39999999999998</v>
      </c>
      <c r="O52" s="39">
        <v>10188800</v>
      </c>
      <c r="P52" s="40">
        <v>4.1671778513883775E-2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289.55</v>
      </c>
      <c r="F53" s="37">
        <v>290.53333333333336</v>
      </c>
      <c r="G53" s="38">
        <v>286.26666666666671</v>
      </c>
      <c r="H53" s="38">
        <v>282.98333333333335</v>
      </c>
      <c r="I53" s="38">
        <v>278.7166666666667</v>
      </c>
      <c r="J53" s="38">
        <v>293.81666666666672</v>
      </c>
      <c r="K53" s="38">
        <v>298.08333333333337</v>
      </c>
      <c r="L53" s="38">
        <v>301.36666666666673</v>
      </c>
      <c r="M53" s="28">
        <v>294.8</v>
      </c>
      <c r="N53" s="28">
        <v>287.25</v>
      </c>
      <c r="O53" s="39">
        <v>42781500</v>
      </c>
      <c r="P53" s="40">
        <v>4.6219874546054807E-2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519.15</v>
      </c>
      <c r="F54" s="37">
        <v>521.15</v>
      </c>
      <c r="G54" s="38">
        <v>514.79999999999995</v>
      </c>
      <c r="H54" s="38">
        <v>510.44999999999993</v>
      </c>
      <c r="I54" s="38">
        <v>504.09999999999991</v>
      </c>
      <c r="J54" s="38">
        <v>525.5</v>
      </c>
      <c r="K54" s="38">
        <v>531.85000000000014</v>
      </c>
      <c r="L54" s="38">
        <v>536.20000000000005</v>
      </c>
      <c r="M54" s="28">
        <v>527.5</v>
      </c>
      <c r="N54" s="28">
        <v>516.79999999999995</v>
      </c>
      <c r="O54" s="39">
        <v>4604925</v>
      </c>
      <c r="P54" s="40">
        <v>1.0051325919589392E-2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318.10000000000002</v>
      </c>
      <c r="F55" s="37">
        <v>320.59999999999997</v>
      </c>
      <c r="G55" s="38">
        <v>313.24999999999994</v>
      </c>
      <c r="H55" s="38">
        <v>308.39999999999998</v>
      </c>
      <c r="I55" s="38">
        <v>301.04999999999995</v>
      </c>
      <c r="J55" s="38">
        <v>325.44999999999993</v>
      </c>
      <c r="K55" s="38">
        <v>332.79999999999995</v>
      </c>
      <c r="L55" s="38">
        <v>337.64999999999992</v>
      </c>
      <c r="M55" s="28">
        <v>327.95</v>
      </c>
      <c r="N55" s="28">
        <v>315.75</v>
      </c>
      <c r="O55" s="39">
        <v>5952000</v>
      </c>
      <c r="P55" s="40">
        <v>3.7385620915032683E-2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720</v>
      </c>
      <c r="F56" s="37">
        <v>719.65</v>
      </c>
      <c r="G56" s="38">
        <v>716.34999999999991</v>
      </c>
      <c r="H56" s="38">
        <v>712.69999999999993</v>
      </c>
      <c r="I56" s="38">
        <v>709.39999999999986</v>
      </c>
      <c r="J56" s="38">
        <v>723.3</v>
      </c>
      <c r="K56" s="38">
        <v>726.59999999999991</v>
      </c>
      <c r="L56" s="38">
        <v>730.25</v>
      </c>
      <c r="M56" s="28">
        <v>722.95</v>
      </c>
      <c r="N56" s="28">
        <v>716</v>
      </c>
      <c r="O56" s="39">
        <v>7380000</v>
      </c>
      <c r="P56" s="40">
        <v>1.0958904109589041E-2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1151.5999999999999</v>
      </c>
      <c r="F57" s="37">
        <v>1156.0166666666667</v>
      </c>
      <c r="G57" s="38">
        <v>1146.0333333333333</v>
      </c>
      <c r="H57" s="38">
        <v>1140.4666666666667</v>
      </c>
      <c r="I57" s="38">
        <v>1130.4833333333333</v>
      </c>
      <c r="J57" s="38">
        <v>1161.5833333333333</v>
      </c>
      <c r="K57" s="38">
        <v>1171.5666666666664</v>
      </c>
      <c r="L57" s="38">
        <v>1177.1333333333332</v>
      </c>
      <c r="M57" s="28">
        <v>1166</v>
      </c>
      <c r="N57" s="28">
        <v>1150.45</v>
      </c>
      <c r="O57" s="39">
        <v>8737300</v>
      </c>
      <c r="P57" s="40">
        <v>3.0591121674461395E-2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245.9</v>
      </c>
      <c r="F58" s="37">
        <v>245.4</v>
      </c>
      <c r="G58" s="38">
        <v>241.9</v>
      </c>
      <c r="H58" s="38">
        <v>237.9</v>
      </c>
      <c r="I58" s="38">
        <v>234.4</v>
      </c>
      <c r="J58" s="38">
        <v>249.4</v>
      </c>
      <c r="K58" s="38">
        <v>252.9</v>
      </c>
      <c r="L58" s="38">
        <v>256.89999999999998</v>
      </c>
      <c r="M58" s="28">
        <v>248.9</v>
      </c>
      <c r="N58" s="28">
        <v>241.4</v>
      </c>
      <c r="O58" s="39">
        <v>23839200</v>
      </c>
      <c r="P58" s="40">
        <v>0.10600155884645363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3664.95</v>
      </c>
      <c r="F59" s="37">
        <v>3702.7166666666667</v>
      </c>
      <c r="G59" s="38">
        <v>3616.5833333333335</v>
      </c>
      <c r="H59" s="38">
        <v>3568.2166666666667</v>
      </c>
      <c r="I59" s="38">
        <v>3482.0833333333335</v>
      </c>
      <c r="J59" s="38">
        <v>3751.0833333333335</v>
      </c>
      <c r="K59" s="38">
        <v>3837.2166666666667</v>
      </c>
      <c r="L59" s="38">
        <v>3885.5833333333335</v>
      </c>
      <c r="M59" s="28">
        <v>3788.85</v>
      </c>
      <c r="N59" s="28">
        <v>3654.35</v>
      </c>
      <c r="O59" s="39">
        <v>687300</v>
      </c>
      <c r="P59" s="40">
        <v>-1.2500000000000001E-2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1611.9</v>
      </c>
      <c r="F60" s="37">
        <v>1611.2666666666664</v>
      </c>
      <c r="G60" s="38">
        <v>1599.9833333333329</v>
      </c>
      <c r="H60" s="38">
        <v>1588.0666666666664</v>
      </c>
      <c r="I60" s="38">
        <v>1576.7833333333328</v>
      </c>
      <c r="J60" s="38">
        <v>1623.1833333333329</v>
      </c>
      <c r="K60" s="38">
        <v>1634.4666666666667</v>
      </c>
      <c r="L60" s="38">
        <v>1646.383333333333</v>
      </c>
      <c r="M60" s="28">
        <v>1622.55</v>
      </c>
      <c r="N60" s="28">
        <v>1599.35</v>
      </c>
      <c r="O60" s="39">
        <v>1967700</v>
      </c>
      <c r="P60" s="40">
        <v>3.9285714285714288E-3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784.7</v>
      </c>
      <c r="F61" s="37">
        <v>788.61666666666679</v>
      </c>
      <c r="G61" s="38">
        <v>779.28333333333353</v>
      </c>
      <c r="H61" s="38">
        <v>773.86666666666679</v>
      </c>
      <c r="I61" s="38">
        <v>764.53333333333353</v>
      </c>
      <c r="J61" s="38">
        <v>794.03333333333353</v>
      </c>
      <c r="K61" s="38">
        <v>803.36666666666679</v>
      </c>
      <c r="L61" s="38">
        <v>808.78333333333353</v>
      </c>
      <c r="M61" s="28">
        <v>797.95</v>
      </c>
      <c r="N61" s="28">
        <v>783.2</v>
      </c>
      <c r="O61" s="39">
        <v>6846000</v>
      </c>
      <c r="P61" s="40">
        <v>-1.155067860236789E-2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980.3</v>
      </c>
      <c r="F62" s="37">
        <v>984.86666666666667</v>
      </c>
      <c r="G62" s="38">
        <v>971.73333333333335</v>
      </c>
      <c r="H62" s="38">
        <v>963.16666666666663</v>
      </c>
      <c r="I62" s="38">
        <v>950.0333333333333</v>
      </c>
      <c r="J62" s="38">
        <v>993.43333333333339</v>
      </c>
      <c r="K62" s="38">
        <v>1006.5666666666668</v>
      </c>
      <c r="L62" s="38">
        <v>1015.1333333333334</v>
      </c>
      <c r="M62" s="28">
        <v>998</v>
      </c>
      <c r="N62" s="28">
        <v>976.3</v>
      </c>
      <c r="O62" s="39">
        <v>1080100</v>
      </c>
      <c r="P62" s="40">
        <v>-1.9404915912031048E-3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354.3</v>
      </c>
      <c r="F63" s="37">
        <v>359.01666666666665</v>
      </c>
      <c r="G63" s="38">
        <v>348.2833333333333</v>
      </c>
      <c r="H63" s="38">
        <v>342.26666666666665</v>
      </c>
      <c r="I63" s="38">
        <v>331.5333333333333</v>
      </c>
      <c r="J63" s="38">
        <v>365.0333333333333</v>
      </c>
      <c r="K63" s="38">
        <v>375.76666666666665</v>
      </c>
      <c r="L63" s="38">
        <v>381.7833333333333</v>
      </c>
      <c r="M63" s="28">
        <v>369.75</v>
      </c>
      <c r="N63" s="28">
        <v>353</v>
      </c>
      <c r="O63" s="39">
        <v>5485500</v>
      </c>
      <c r="P63" s="40">
        <v>0.16576346828179789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183.05</v>
      </c>
      <c r="F64" s="37">
        <v>184.16666666666666</v>
      </c>
      <c r="G64" s="38">
        <v>180.88333333333333</v>
      </c>
      <c r="H64" s="38">
        <v>178.71666666666667</v>
      </c>
      <c r="I64" s="38">
        <v>175.43333333333334</v>
      </c>
      <c r="J64" s="38">
        <v>186.33333333333331</v>
      </c>
      <c r="K64" s="38">
        <v>189.61666666666667</v>
      </c>
      <c r="L64" s="38">
        <v>191.7833333333333</v>
      </c>
      <c r="M64" s="28">
        <v>187.45</v>
      </c>
      <c r="N64" s="28">
        <v>182</v>
      </c>
      <c r="O64" s="39">
        <v>9835000</v>
      </c>
      <c r="P64" s="40">
        <v>2.4479166666666666E-2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1298.1500000000001</v>
      </c>
      <c r="F65" s="37">
        <v>1287.3999999999999</v>
      </c>
      <c r="G65" s="38">
        <v>1272.2999999999997</v>
      </c>
      <c r="H65" s="38">
        <v>1246.4499999999998</v>
      </c>
      <c r="I65" s="38">
        <v>1231.3499999999997</v>
      </c>
      <c r="J65" s="38">
        <v>1313.2499999999998</v>
      </c>
      <c r="K65" s="38">
        <v>1328.3499999999997</v>
      </c>
      <c r="L65" s="38">
        <v>1354.1999999999998</v>
      </c>
      <c r="M65" s="28">
        <v>1302.5</v>
      </c>
      <c r="N65" s="28">
        <v>1261.55</v>
      </c>
      <c r="O65" s="39">
        <v>3273000</v>
      </c>
      <c r="P65" s="40">
        <v>5.9429015342785003E-2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551.9</v>
      </c>
      <c r="F66" s="37">
        <v>550.70000000000005</v>
      </c>
      <c r="G66" s="38">
        <v>547.40000000000009</v>
      </c>
      <c r="H66" s="38">
        <v>542.90000000000009</v>
      </c>
      <c r="I66" s="38">
        <v>539.60000000000014</v>
      </c>
      <c r="J66" s="38">
        <v>555.20000000000005</v>
      </c>
      <c r="K66" s="38">
        <v>558.5</v>
      </c>
      <c r="L66" s="38">
        <v>563</v>
      </c>
      <c r="M66" s="28">
        <v>554</v>
      </c>
      <c r="N66" s="28">
        <v>546.20000000000005</v>
      </c>
      <c r="O66" s="39">
        <v>13968750</v>
      </c>
      <c r="P66" s="40">
        <v>3.0713890426120643E-2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1540.85</v>
      </c>
      <c r="F67" s="37">
        <v>1554.1833333333334</v>
      </c>
      <c r="G67" s="38">
        <v>1518.4166666666667</v>
      </c>
      <c r="H67" s="38">
        <v>1495.9833333333333</v>
      </c>
      <c r="I67" s="38">
        <v>1460.2166666666667</v>
      </c>
      <c r="J67" s="38">
        <v>1576.6166666666668</v>
      </c>
      <c r="K67" s="38">
        <v>1612.3833333333332</v>
      </c>
      <c r="L67" s="38">
        <v>1634.8166666666668</v>
      </c>
      <c r="M67" s="28">
        <v>1589.95</v>
      </c>
      <c r="N67" s="28">
        <v>1531.75</v>
      </c>
      <c r="O67" s="39">
        <v>1264000</v>
      </c>
      <c r="P67" s="40">
        <v>-2.2428460943542151E-2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2238.6999999999998</v>
      </c>
      <c r="F68" s="37">
        <v>2236.5166666666664</v>
      </c>
      <c r="G68" s="38">
        <v>2210.2833333333328</v>
      </c>
      <c r="H68" s="38">
        <v>2181.8666666666663</v>
      </c>
      <c r="I68" s="38">
        <v>2155.6333333333328</v>
      </c>
      <c r="J68" s="38">
        <v>2264.9333333333329</v>
      </c>
      <c r="K68" s="38">
        <v>2291.1666666666665</v>
      </c>
      <c r="L68" s="38">
        <v>2319.583333333333</v>
      </c>
      <c r="M68" s="28">
        <v>2262.75</v>
      </c>
      <c r="N68" s="28">
        <v>2208.1</v>
      </c>
      <c r="O68" s="39">
        <v>1439750</v>
      </c>
      <c r="P68" s="40">
        <v>2.1099290780141843E-2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222.7</v>
      </c>
      <c r="F69" s="37">
        <v>223.33333333333334</v>
      </c>
      <c r="G69" s="38">
        <v>220.66666666666669</v>
      </c>
      <c r="H69" s="38">
        <v>218.63333333333335</v>
      </c>
      <c r="I69" s="38">
        <v>215.9666666666667</v>
      </c>
      <c r="J69" s="38">
        <v>225.36666666666667</v>
      </c>
      <c r="K69" s="38">
        <v>228.03333333333336</v>
      </c>
      <c r="L69" s="38">
        <v>230.06666666666666</v>
      </c>
      <c r="M69" s="28">
        <v>226</v>
      </c>
      <c r="N69" s="28">
        <v>221.3</v>
      </c>
      <c r="O69" s="39">
        <v>15080000</v>
      </c>
      <c r="P69" s="40">
        <v>2.8958213925052538E-2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3567.15</v>
      </c>
      <c r="F70" s="37">
        <v>3592.4666666666667</v>
      </c>
      <c r="G70" s="38">
        <v>3537.6833333333334</v>
      </c>
      <c r="H70" s="38">
        <v>3508.2166666666667</v>
      </c>
      <c r="I70" s="38">
        <v>3453.4333333333334</v>
      </c>
      <c r="J70" s="38">
        <v>3621.9333333333334</v>
      </c>
      <c r="K70" s="38">
        <v>3676.7166666666672</v>
      </c>
      <c r="L70" s="38">
        <v>3706.1833333333334</v>
      </c>
      <c r="M70" s="28">
        <v>3647.25</v>
      </c>
      <c r="N70" s="28">
        <v>3563</v>
      </c>
      <c r="O70" s="39">
        <v>2051850</v>
      </c>
      <c r="P70" s="40">
        <v>4.8279561652233891E-2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4395.5</v>
      </c>
      <c r="F71" s="37">
        <v>4411.4833333333336</v>
      </c>
      <c r="G71" s="38">
        <v>4364.0166666666673</v>
      </c>
      <c r="H71" s="38">
        <v>4332.5333333333338</v>
      </c>
      <c r="I71" s="38">
        <v>4285.0666666666675</v>
      </c>
      <c r="J71" s="38">
        <v>4442.9666666666672</v>
      </c>
      <c r="K71" s="38">
        <v>4490.4333333333343</v>
      </c>
      <c r="L71" s="38">
        <v>4521.916666666667</v>
      </c>
      <c r="M71" s="28">
        <v>4458.95</v>
      </c>
      <c r="N71" s="28">
        <v>4380</v>
      </c>
      <c r="O71" s="39">
        <v>487625</v>
      </c>
      <c r="P71" s="40">
        <v>2.8473503822831533E-2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386.75</v>
      </c>
      <c r="F72" s="37">
        <v>385.73333333333335</v>
      </c>
      <c r="G72" s="38">
        <v>383.56666666666672</v>
      </c>
      <c r="H72" s="38">
        <v>380.38333333333338</v>
      </c>
      <c r="I72" s="38">
        <v>378.21666666666675</v>
      </c>
      <c r="J72" s="38">
        <v>388.91666666666669</v>
      </c>
      <c r="K72" s="38">
        <v>391.08333333333331</v>
      </c>
      <c r="L72" s="38">
        <v>394.26666666666665</v>
      </c>
      <c r="M72" s="28">
        <v>387.9</v>
      </c>
      <c r="N72" s="28">
        <v>382.55</v>
      </c>
      <c r="O72" s="39">
        <v>43319100</v>
      </c>
      <c r="P72" s="40">
        <v>1.0935695032730073E-2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4453.1000000000004</v>
      </c>
      <c r="F73" s="37">
        <v>4468.0333333333328</v>
      </c>
      <c r="G73" s="38">
        <v>4419.1166666666659</v>
      </c>
      <c r="H73" s="38">
        <v>4385.1333333333332</v>
      </c>
      <c r="I73" s="38">
        <v>4336.2166666666662</v>
      </c>
      <c r="J73" s="38">
        <v>4502.0166666666655</v>
      </c>
      <c r="K73" s="38">
        <v>4550.9333333333334</v>
      </c>
      <c r="L73" s="38">
        <v>4584.9166666666652</v>
      </c>
      <c r="M73" s="28">
        <v>4516.95</v>
      </c>
      <c r="N73" s="28">
        <v>4434.05</v>
      </c>
      <c r="O73" s="39">
        <v>1612625</v>
      </c>
      <c r="P73" s="40">
        <v>0.1015198087431694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3742.85</v>
      </c>
      <c r="F74" s="37">
        <v>3731.7166666666672</v>
      </c>
      <c r="G74" s="38">
        <v>3698.4333333333343</v>
      </c>
      <c r="H74" s="38">
        <v>3654.0166666666673</v>
      </c>
      <c r="I74" s="38">
        <v>3620.7333333333345</v>
      </c>
      <c r="J74" s="38">
        <v>3776.1333333333341</v>
      </c>
      <c r="K74" s="38">
        <v>3809.416666666667</v>
      </c>
      <c r="L74" s="38">
        <v>3853.8333333333339</v>
      </c>
      <c r="M74" s="28">
        <v>3765</v>
      </c>
      <c r="N74" s="28">
        <v>3687.3</v>
      </c>
      <c r="O74" s="39">
        <v>2742250</v>
      </c>
      <c r="P74" s="40">
        <v>-1.1605903872839662E-2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2008.1</v>
      </c>
      <c r="F75" s="37">
        <v>2016.1000000000001</v>
      </c>
      <c r="G75" s="38">
        <v>1987.2000000000003</v>
      </c>
      <c r="H75" s="38">
        <v>1966.3000000000002</v>
      </c>
      <c r="I75" s="38">
        <v>1937.4000000000003</v>
      </c>
      <c r="J75" s="38">
        <v>2037.0000000000002</v>
      </c>
      <c r="K75" s="38">
        <v>2065.9000000000005</v>
      </c>
      <c r="L75" s="38">
        <v>2086.8000000000002</v>
      </c>
      <c r="M75" s="28">
        <v>2045</v>
      </c>
      <c r="N75" s="28">
        <v>1995.2</v>
      </c>
      <c r="O75" s="39">
        <v>1031525</v>
      </c>
      <c r="P75" s="40">
        <v>-3.4537725823591925E-3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166.15</v>
      </c>
      <c r="F76" s="37">
        <v>166.23333333333335</v>
      </c>
      <c r="G76" s="38">
        <v>164.76666666666671</v>
      </c>
      <c r="H76" s="38">
        <v>163.38333333333335</v>
      </c>
      <c r="I76" s="38">
        <v>161.91666666666671</v>
      </c>
      <c r="J76" s="38">
        <v>167.6166666666667</v>
      </c>
      <c r="K76" s="38">
        <v>169.08333333333334</v>
      </c>
      <c r="L76" s="38">
        <v>170.4666666666667</v>
      </c>
      <c r="M76" s="28">
        <v>167.7</v>
      </c>
      <c r="N76" s="28">
        <v>164.85</v>
      </c>
      <c r="O76" s="39">
        <v>25293600</v>
      </c>
      <c r="P76" s="40">
        <v>-6.7854113655640372E-3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131.80000000000001</v>
      </c>
      <c r="F77" s="37">
        <v>132.81666666666669</v>
      </c>
      <c r="G77" s="38">
        <v>130.23333333333338</v>
      </c>
      <c r="H77" s="38">
        <v>128.66666666666669</v>
      </c>
      <c r="I77" s="38">
        <v>126.08333333333337</v>
      </c>
      <c r="J77" s="38">
        <v>134.38333333333338</v>
      </c>
      <c r="K77" s="38">
        <v>136.9666666666667</v>
      </c>
      <c r="L77" s="38">
        <v>138.53333333333339</v>
      </c>
      <c r="M77" s="28">
        <v>135.4</v>
      </c>
      <c r="N77" s="28">
        <v>131.25</v>
      </c>
      <c r="O77" s="39">
        <v>81625000</v>
      </c>
      <c r="P77" s="40">
        <v>-1.5736163029060654E-2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101</v>
      </c>
      <c r="F78" s="37">
        <v>101.95</v>
      </c>
      <c r="G78" s="38">
        <v>99.850000000000009</v>
      </c>
      <c r="H78" s="38">
        <v>98.7</v>
      </c>
      <c r="I78" s="38">
        <v>96.600000000000009</v>
      </c>
      <c r="J78" s="38">
        <v>103.10000000000001</v>
      </c>
      <c r="K78" s="38">
        <v>105.2</v>
      </c>
      <c r="L78" s="38">
        <v>106.35000000000001</v>
      </c>
      <c r="M78" s="28">
        <v>104.05</v>
      </c>
      <c r="N78" s="28">
        <v>100.8</v>
      </c>
      <c r="O78" s="39">
        <v>14939600</v>
      </c>
      <c r="P78" s="40">
        <v>7.6433121019108277E-2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90.55</v>
      </c>
      <c r="F79" s="37">
        <v>89.84999999999998</v>
      </c>
      <c r="G79" s="38">
        <v>88.849999999999966</v>
      </c>
      <c r="H79" s="38">
        <v>87.149999999999991</v>
      </c>
      <c r="I79" s="38">
        <v>86.149999999999977</v>
      </c>
      <c r="J79" s="38">
        <v>91.549999999999955</v>
      </c>
      <c r="K79" s="38">
        <v>92.549999999999983</v>
      </c>
      <c r="L79" s="38">
        <v>94.249999999999943</v>
      </c>
      <c r="M79" s="28">
        <v>90.85</v>
      </c>
      <c r="N79" s="28">
        <v>88.15</v>
      </c>
      <c r="O79" s="39">
        <v>46747350</v>
      </c>
      <c r="P79" s="40">
        <v>-8.7310826542491265E-3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400.9</v>
      </c>
      <c r="F80" s="37">
        <v>401.16666666666669</v>
      </c>
      <c r="G80" s="38">
        <v>397.73333333333335</v>
      </c>
      <c r="H80" s="38">
        <v>394.56666666666666</v>
      </c>
      <c r="I80" s="38">
        <v>391.13333333333333</v>
      </c>
      <c r="J80" s="38">
        <v>404.33333333333337</v>
      </c>
      <c r="K80" s="38">
        <v>407.76666666666665</v>
      </c>
      <c r="L80" s="38">
        <v>410.93333333333339</v>
      </c>
      <c r="M80" s="28">
        <v>404.6</v>
      </c>
      <c r="N80" s="28">
        <v>398</v>
      </c>
      <c r="O80" s="39">
        <v>7731450</v>
      </c>
      <c r="P80" s="40">
        <v>1.7881090746535539E-3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37.049999999999997</v>
      </c>
      <c r="F81" s="37">
        <v>37.366666666666667</v>
      </c>
      <c r="G81" s="38">
        <v>36.583333333333336</v>
      </c>
      <c r="H81" s="38">
        <v>36.116666666666667</v>
      </c>
      <c r="I81" s="38">
        <v>35.333333333333336</v>
      </c>
      <c r="J81" s="38">
        <v>37.833333333333336</v>
      </c>
      <c r="K81" s="38">
        <v>38.616666666666667</v>
      </c>
      <c r="L81" s="38">
        <v>39.083333333333336</v>
      </c>
      <c r="M81" s="28">
        <v>38.15</v>
      </c>
      <c r="N81" s="28">
        <v>36.9</v>
      </c>
      <c r="O81" s="39">
        <v>111172500</v>
      </c>
      <c r="P81" s="40">
        <v>6.7237163814180927E-3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705.5</v>
      </c>
      <c r="F82" s="37">
        <v>711.9</v>
      </c>
      <c r="G82" s="38">
        <v>696.9</v>
      </c>
      <c r="H82" s="38">
        <v>688.3</v>
      </c>
      <c r="I82" s="38">
        <v>673.3</v>
      </c>
      <c r="J82" s="38">
        <v>720.5</v>
      </c>
      <c r="K82" s="38">
        <v>735.5</v>
      </c>
      <c r="L82" s="38">
        <v>744.1</v>
      </c>
      <c r="M82" s="28">
        <v>726.9</v>
      </c>
      <c r="N82" s="28">
        <v>703.3</v>
      </c>
      <c r="O82" s="39">
        <v>5166200</v>
      </c>
      <c r="P82" s="40">
        <v>3.7327068650482902E-2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834.3</v>
      </c>
      <c r="F83" s="37">
        <v>835.78333333333342</v>
      </c>
      <c r="G83" s="38">
        <v>829.21666666666681</v>
      </c>
      <c r="H83" s="38">
        <v>824.13333333333344</v>
      </c>
      <c r="I83" s="38">
        <v>817.56666666666683</v>
      </c>
      <c r="J83" s="38">
        <v>840.86666666666679</v>
      </c>
      <c r="K83" s="38">
        <v>847.43333333333339</v>
      </c>
      <c r="L83" s="38">
        <v>852.51666666666677</v>
      </c>
      <c r="M83" s="28">
        <v>842.35</v>
      </c>
      <c r="N83" s="28">
        <v>830.7</v>
      </c>
      <c r="O83" s="39">
        <v>6320000</v>
      </c>
      <c r="P83" s="40">
        <v>-1.4220255964607362E-3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1249.45</v>
      </c>
      <c r="F84" s="37">
        <v>1246.4833333333333</v>
      </c>
      <c r="G84" s="38">
        <v>1238.9666666666667</v>
      </c>
      <c r="H84" s="38">
        <v>1228.4833333333333</v>
      </c>
      <c r="I84" s="38">
        <v>1220.9666666666667</v>
      </c>
      <c r="J84" s="38">
        <v>1256.9666666666667</v>
      </c>
      <c r="K84" s="38">
        <v>1264.4833333333336</v>
      </c>
      <c r="L84" s="38">
        <v>1274.9666666666667</v>
      </c>
      <c r="M84" s="28">
        <v>1254</v>
      </c>
      <c r="N84" s="28">
        <v>1236</v>
      </c>
      <c r="O84" s="39">
        <v>4535575</v>
      </c>
      <c r="P84" s="40">
        <v>1.1056682215126032E-2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368.9</v>
      </c>
      <c r="F85" s="37">
        <v>368.83333333333331</v>
      </c>
      <c r="G85" s="38">
        <v>364.46666666666664</v>
      </c>
      <c r="H85" s="38">
        <v>360.0333333333333</v>
      </c>
      <c r="I85" s="38">
        <v>355.66666666666663</v>
      </c>
      <c r="J85" s="38">
        <v>373.26666666666665</v>
      </c>
      <c r="K85" s="38">
        <v>377.63333333333333</v>
      </c>
      <c r="L85" s="38">
        <v>382.06666666666666</v>
      </c>
      <c r="M85" s="28">
        <v>373.2</v>
      </c>
      <c r="N85" s="28">
        <v>364.4</v>
      </c>
      <c r="O85" s="39">
        <v>7400000</v>
      </c>
      <c r="P85" s="40">
        <v>-7.2444325194526427E-3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1691.2</v>
      </c>
      <c r="F86" s="37">
        <v>1705.9833333333333</v>
      </c>
      <c r="G86" s="38">
        <v>1665.7666666666667</v>
      </c>
      <c r="H86" s="38">
        <v>1640.3333333333333</v>
      </c>
      <c r="I86" s="38">
        <v>1600.1166666666666</v>
      </c>
      <c r="J86" s="38">
        <v>1731.4166666666667</v>
      </c>
      <c r="K86" s="38">
        <v>1771.6333333333334</v>
      </c>
      <c r="L86" s="38">
        <v>1797.0666666666668</v>
      </c>
      <c r="M86" s="28">
        <v>1746.2</v>
      </c>
      <c r="N86" s="28">
        <v>1680.55</v>
      </c>
      <c r="O86" s="39">
        <v>7261325</v>
      </c>
      <c r="P86" s="40">
        <v>4.0063050045973988E-3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221.25</v>
      </c>
      <c r="F87" s="37">
        <v>222.91666666666666</v>
      </c>
      <c r="G87" s="38">
        <v>219.0333333333333</v>
      </c>
      <c r="H87" s="38">
        <v>216.81666666666663</v>
      </c>
      <c r="I87" s="38">
        <v>212.93333333333328</v>
      </c>
      <c r="J87" s="38">
        <v>225.13333333333333</v>
      </c>
      <c r="K87" s="38">
        <v>229.01666666666671</v>
      </c>
      <c r="L87" s="38">
        <v>231.23333333333335</v>
      </c>
      <c r="M87" s="28">
        <v>226.8</v>
      </c>
      <c r="N87" s="28">
        <v>220.7</v>
      </c>
      <c r="O87" s="39">
        <v>5500000</v>
      </c>
      <c r="P87" s="40">
        <v>7.6320939334637961E-2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514.9</v>
      </c>
      <c r="F88" s="37">
        <v>517.1</v>
      </c>
      <c r="G88" s="38">
        <v>510.80000000000007</v>
      </c>
      <c r="H88" s="38">
        <v>506.70000000000005</v>
      </c>
      <c r="I88" s="38">
        <v>500.40000000000009</v>
      </c>
      <c r="J88" s="38">
        <v>521.20000000000005</v>
      </c>
      <c r="K88" s="38">
        <v>527.5</v>
      </c>
      <c r="L88" s="38">
        <v>531.6</v>
      </c>
      <c r="M88" s="28">
        <v>523.4</v>
      </c>
      <c r="N88" s="28">
        <v>513</v>
      </c>
      <c r="O88" s="39">
        <v>5062500</v>
      </c>
      <c r="P88" s="40">
        <v>7.9641612742658036E-3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2533.1</v>
      </c>
      <c r="F89" s="37">
        <v>2522.4666666666667</v>
      </c>
      <c r="G89" s="38">
        <v>2502.7833333333333</v>
      </c>
      <c r="H89" s="38">
        <v>2472.4666666666667</v>
      </c>
      <c r="I89" s="38">
        <v>2452.7833333333333</v>
      </c>
      <c r="J89" s="38">
        <v>2552.7833333333333</v>
      </c>
      <c r="K89" s="38">
        <v>2572.4666666666667</v>
      </c>
      <c r="L89" s="38">
        <v>2602.7833333333333</v>
      </c>
      <c r="M89" s="28">
        <v>2542.15</v>
      </c>
      <c r="N89" s="28">
        <v>2492.15</v>
      </c>
      <c r="O89" s="39">
        <v>3813425</v>
      </c>
      <c r="P89" s="40">
        <v>2.5303643724696357E-3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1189.6500000000001</v>
      </c>
      <c r="F90" s="37">
        <v>1186.8666666666668</v>
      </c>
      <c r="G90" s="38">
        <v>1180.7833333333335</v>
      </c>
      <c r="H90" s="38">
        <v>1171.9166666666667</v>
      </c>
      <c r="I90" s="38">
        <v>1165.8333333333335</v>
      </c>
      <c r="J90" s="38">
        <v>1195.7333333333336</v>
      </c>
      <c r="K90" s="38">
        <v>1201.8166666666666</v>
      </c>
      <c r="L90" s="38">
        <v>1210.6833333333336</v>
      </c>
      <c r="M90" s="28">
        <v>1192.95</v>
      </c>
      <c r="N90" s="28">
        <v>1178</v>
      </c>
      <c r="O90" s="39">
        <v>4279000</v>
      </c>
      <c r="P90" s="40">
        <v>1.7598097502972653E-2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1032.8</v>
      </c>
      <c r="F91" s="37">
        <v>1035.05</v>
      </c>
      <c r="G91" s="38">
        <v>1027</v>
      </c>
      <c r="H91" s="38">
        <v>1021.2</v>
      </c>
      <c r="I91" s="38">
        <v>1013.1500000000001</v>
      </c>
      <c r="J91" s="38">
        <v>1040.8499999999999</v>
      </c>
      <c r="K91" s="38">
        <v>1048.8999999999996</v>
      </c>
      <c r="L91" s="38">
        <v>1054.6999999999998</v>
      </c>
      <c r="M91" s="28">
        <v>1043.0999999999999</v>
      </c>
      <c r="N91" s="28">
        <v>1029.25</v>
      </c>
      <c r="O91" s="39">
        <v>14697900</v>
      </c>
      <c r="P91" s="40">
        <v>-2.1210143576356515E-2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2407.1999999999998</v>
      </c>
      <c r="F92" s="37">
        <v>2407.4833333333331</v>
      </c>
      <c r="G92" s="38">
        <v>2386.9666666666662</v>
      </c>
      <c r="H92" s="38">
        <v>2366.7333333333331</v>
      </c>
      <c r="I92" s="38">
        <v>2346.2166666666662</v>
      </c>
      <c r="J92" s="38">
        <v>2427.7166666666662</v>
      </c>
      <c r="K92" s="38">
        <v>2448.2333333333336</v>
      </c>
      <c r="L92" s="38">
        <v>2468.4666666666662</v>
      </c>
      <c r="M92" s="28">
        <v>2428</v>
      </c>
      <c r="N92" s="28">
        <v>2387.25</v>
      </c>
      <c r="O92" s="39">
        <v>18586500</v>
      </c>
      <c r="P92" s="40">
        <v>-8.4344291155852881E-3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2062.75</v>
      </c>
      <c r="F93" s="37">
        <v>2067.1333333333332</v>
      </c>
      <c r="G93" s="38">
        <v>2044.3166666666666</v>
      </c>
      <c r="H93" s="38">
        <v>2025.8833333333332</v>
      </c>
      <c r="I93" s="38">
        <v>2003.0666666666666</v>
      </c>
      <c r="J93" s="38">
        <v>2085.5666666666666</v>
      </c>
      <c r="K93" s="38">
        <v>2108.3833333333332</v>
      </c>
      <c r="L93" s="38">
        <v>2126.8166666666666</v>
      </c>
      <c r="M93" s="28">
        <v>2089.9499999999998</v>
      </c>
      <c r="N93" s="28">
        <v>2048.6999999999998</v>
      </c>
      <c r="O93" s="39">
        <v>1760700</v>
      </c>
      <c r="P93" s="40">
        <v>2.6228361601678615E-2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1463.9</v>
      </c>
      <c r="F94" s="37">
        <v>1465.2333333333333</v>
      </c>
      <c r="G94" s="38">
        <v>1454.1166666666668</v>
      </c>
      <c r="H94" s="38">
        <v>1444.3333333333335</v>
      </c>
      <c r="I94" s="38">
        <v>1433.2166666666669</v>
      </c>
      <c r="J94" s="38">
        <v>1475.0166666666667</v>
      </c>
      <c r="K94" s="38">
        <v>1486.133333333333</v>
      </c>
      <c r="L94" s="38">
        <v>1495.9166666666665</v>
      </c>
      <c r="M94" s="28">
        <v>1476.35</v>
      </c>
      <c r="N94" s="28">
        <v>1455.45</v>
      </c>
      <c r="O94" s="39">
        <v>62689000</v>
      </c>
      <c r="P94" s="40">
        <v>5.3008052637613665E-3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533.25</v>
      </c>
      <c r="F95" s="37">
        <v>534.76666666666665</v>
      </c>
      <c r="G95" s="38">
        <v>529.98333333333335</v>
      </c>
      <c r="H95" s="38">
        <v>526.7166666666667</v>
      </c>
      <c r="I95" s="38">
        <v>521.93333333333339</v>
      </c>
      <c r="J95" s="38">
        <v>538.0333333333333</v>
      </c>
      <c r="K95" s="38">
        <v>542.81666666666661</v>
      </c>
      <c r="L95" s="38">
        <v>546.08333333333326</v>
      </c>
      <c r="M95" s="28">
        <v>539.54999999999995</v>
      </c>
      <c r="N95" s="28">
        <v>531.5</v>
      </c>
      <c r="O95" s="39">
        <v>22331100</v>
      </c>
      <c r="P95" s="40">
        <v>1.5049999999999999E-2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2660.8</v>
      </c>
      <c r="F96" s="37">
        <v>2660.0333333333333</v>
      </c>
      <c r="G96" s="38">
        <v>2636.0666666666666</v>
      </c>
      <c r="H96" s="38">
        <v>2611.3333333333335</v>
      </c>
      <c r="I96" s="38">
        <v>2587.3666666666668</v>
      </c>
      <c r="J96" s="38">
        <v>2684.7666666666664</v>
      </c>
      <c r="K96" s="38">
        <v>2708.7333333333327</v>
      </c>
      <c r="L96" s="38">
        <v>2733.4666666666662</v>
      </c>
      <c r="M96" s="28">
        <v>2684</v>
      </c>
      <c r="N96" s="28">
        <v>2635.3</v>
      </c>
      <c r="O96" s="39">
        <v>2563200</v>
      </c>
      <c r="P96" s="40">
        <v>-7.0889018012783266E-3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406.7</v>
      </c>
      <c r="F97" s="37">
        <v>407</v>
      </c>
      <c r="G97" s="38">
        <v>400.1</v>
      </c>
      <c r="H97" s="38">
        <v>393.5</v>
      </c>
      <c r="I97" s="38">
        <v>386.6</v>
      </c>
      <c r="J97" s="38">
        <v>413.6</v>
      </c>
      <c r="K97" s="38">
        <v>420.5</v>
      </c>
      <c r="L97" s="38">
        <v>427.1</v>
      </c>
      <c r="M97" s="28">
        <v>413.9</v>
      </c>
      <c r="N97" s="28">
        <v>400.4</v>
      </c>
      <c r="O97" s="39">
        <v>28249825</v>
      </c>
      <c r="P97" s="40">
        <v>1.1816840318195982E-2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105.25</v>
      </c>
      <c r="F98" s="37">
        <v>106.31666666666668</v>
      </c>
      <c r="G98" s="38">
        <v>103.58333333333336</v>
      </c>
      <c r="H98" s="38">
        <v>101.91666666666669</v>
      </c>
      <c r="I98" s="38">
        <v>99.183333333333366</v>
      </c>
      <c r="J98" s="38">
        <v>107.98333333333335</v>
      </c>
      <c r="K98" s="38">
        <v>110.71666666666667</v>
      </c>
      <c r="L98" s="38">
        <v>112.38333333333334</v>
      </c>
      <c r="M98" s="28">
        <v>109.05</v>
      </c>
      <c r="N98" s="28">
        <v>104.65</v>
      </c>
      <c r="O98" s="39">
        <v>17548300</v>
      </c>
      <c r="P98" s="40">
        <v>5.4521963824289407E-2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212.55</v>
      </c>
      <c r="F99" s="37">
        <v>212.31666666666669</v>
      </c>
      <c r="G99" s="38">
        <v>210.63333333333338</v>
      </c>
      <c r="H99" s="38">
        <v>208.7166666666667</v>
      </c>
      <c r="I99" s="38">
        <v>207.03333333333339</v>
      </c>
      <c r="J99" s="38">
        <v>214.23333333333338</v>
      </c>
      <c r="K99" s="38">
        <v>215.91666666666671</v>
      </c>
      <c r="L99" s="38">
        <v>217.83333333333337</v>
      </c>
      <c r="M99" s="28">
        <v>214</v>
      </c>
      <c r="N99" s="28">
        <v>210.4</v>
      </c>
      <c r="O99" s="39">
        <v>19021500</v>
      </c>
      <c r="P99" s="40">
        <v>1.206723171958052E-2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2521.85</v>
      </c>
      <c r="F100" s="37">
        <v>2524.25</v>
      </c>
      <c r="G100" s="38">
        <v>2507.6</v>
      </c>
      <c r="H100" s="38">
        <v>2493.35</v>
      </c>
      <c r="I100" s="38">
        <v>2476.6999999999998</v>
      </c>
      <c r="J100" s="38">
        <v>2538.5</v>
      </c>
      <c r="K100" s="38">
        <v>2555.1499999999996</v>
      </c>
      <c r="L100" s="38">
        <v>2569.4</v>
      </c>
      <c r="M100" s="28">
        <v>2540.9</v>
      </c>
      <c r="N100" s="28">
        <v>2510</v>
      </c>
      <c r="O100" s="39">
        <v>8079900</v>
      </c>
      <c r="P100" s="40">
        <v>-1.9762701994467901E-2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39829.949999999997</v>
      </c>
      <c r="F101" s="37">
        <v>39945.5</v>
      </c>
      <c r="G101" s="38">
        <v>38399</v>
      </c>
      <c r="H101" s="38">
        <v>36968.050000000003</v>
      </c>
      <c r="I101" s="38">
        <v>35421.550000000003</v>
      </c>
      <c r="J101" s="38">
        <v>41376.449999999997</v>
      </c>
      <c r="K101" s="38">
        <v>42922.95</v>
      </c>
      <c r="L101" s="38">
        <v>44353.899999999994</v>
      </c>
      <c r="M101" s="28">
        <v>41492</v>
      </c>
      <c r="N101" s="28">
        <v>38514.550000000003</v>
      </c>
      <c r="O101" s="39">
        <v>30780</v>
      </c>
      <c r="P101" s="40">
        <v>0.6298649722001588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127.45</v>
      </c>
      <c r="F102" s="37">
        <v>128.86666666666667</v>
      </c>
      <c r="G102" s="38">
        <v>125.08333333333334</v>
      </c>
      <c r="H102" s="38">
        <v>122.71666666666667</v>
      </c>
      <c r="I102" s="38">
        <v>118.93333333333334</v>
      </c>
      <c r="J102" s="38">
        <v>131.23333333333335</v>
      </c>
      <c r="K102" s="38">
        <v>135.01666666666665</v>
      </c>
      <c r="L102" s="38">
        <v>137.38333333333335</v>
      </c>
      <c r="M102" s="28">
        <v>132.65</v>
      </c>
      <c r="N102" s="28">
        <v>126.5</v>
      </c>
      <c r="O102" s="39">
        <v>39696000</v>
      </c>
      <c r="P102" s="40">
        <v>6.2868158937560245E-2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912.4</v>
      </c>
      <c r="F103" s="37">
        <v>916.7833333333333</v>
      </c>
      <c r="G103" s="38">
        <v>901.91666666666663</v>
      </c>
      <c r="H103" s="38">
        <v>891.43333333333328</v>
      </c>
      <c r="I103" s="38">
        <v>876.56666666666661</v>
      </c>
      <c r="J103" s="38">
        <v>927.26666666666665</v>
      </c>
      <c r="K103" s="38">
        <v>942.13333333333344</v>
      </c>
      <c r="L103" s="38">
        <v>952.61666666666667</v>
      </c>
      <c r="M103" s="28">
        <v>931.65</v>
      </c>
      <c r="N103" s="28">
        <v>906.3</v>
      </c>
      <c r="O103" s="39">
        <v>76554025</v>
      </c>
      <c r="P103" s="40">
        <v>1.8450885277307066E-2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1170.3499999999999</v>
      </c>
      <c r="F104" s="37">
        <v>1170.2</v>
      </c>
      <c r="G104" s="38">
        <v>1163.95</v>
      </c>
      <c r="H104" s="38">
        <v>1157.55</v>
      </c>
      <c r="I104" s="38">
        <v>1151.3</v>
      </c>
      <c r="J104" s="38">
        <v>1176.6000000000001</v>
      </c>
      <c r="K104" s="38">
        <v>1182.8500000000001</v>
      </c>
      <c r="L104" s="38">
        <v>1189.2500000000002</v>
      </c>
      <c r="M104" s="28">
        <v>1176.45</v>
      </c>
      <c r="N104" s="28">
        <v>1163.8</v>
      </c>
      <c r="O104" s="39">
        <v>4777425</v>
      </c>
      <c r="P104" s="40">
        <v>-6.6277836691410394E-3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504.85</v>
      </c>
      <c r="F105" s="37">
        <v>505.90000000000003</v>
      </c>
      <c r="G105" s="38">
        <v>501.55000000000007</v>
      </c>
      <c r="H105" s="38">
        <v>498.25000000000006</v>
      </c>
      <c r="I105" s="38">
        <v>493.90000000000009</v>
      </c>
      <c r="J105" s="38">
        <v>509.20000000000005</v>
      </c>
      <c r="K105" s="38">
        <v>513.55000000000007</v>
      </c>
      <c r="L105" s="38">
        <v>516.85</v>
      </c>
      <c r="M105" s="28">
        <v>510.25</v>
      </c>
      <c r="N105" s="28">
        <v>502.6</v>
      </c>
      <c r="O105" s="39">
        <v>7138500</v>
      </c>
      <c r="P105" s="40">
        <v>1.8185708172871202E-2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</v>
      </c>
      <c r="F106" s="37">
        <v>8.6666666666666661</v>
      </c>
      <c r="G106" s="38">
        <v>8.4833333333333325</v>
      </c>
      <c r="H106" s="38">
        <v>8.3666666666666671</v>
      </c>
      <c r="I106" s="38">
        <v>8.1833333333333336</v>
      </c>
      <c r="J106" s="38">
        <v>8.7833333333333314</v>
      </c>
      <c r="K106" s="38">
        <v>8.966666666666665</v>
      </c>
      <c r="L106" s="38">
        <v>9.0833333333333304</v>
      </c>
      <c r="M106" s="28">
        <v>8.85</v>
      </c>
      <c r="N106" s="28">
        <v>8.5500000000000007</v>
      </c>
      <c r="O106" s="39">
        <v>560070000</v>
      </c>
      <c r="P106" s="40">
        <v>4.4244322631166795E-2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76.599999999999994</v>
      </c>
      <c r="F107" s="37">
        <v>76.983333333333334</v>
      </c>
      <c r="G107" s="38">
        <v>75.866666666666674</v>
      </c>
      <c r="H107" s="38">
        <v>75.13333333333334</v>
      </c>
      <c r="I107" s="38">
        <v>74.01666666666668</v>
      </c>
      <c r="J107" s="38">
        <v>77.716666666666669</v>
      </c>
      <c r="K107" s="38">
        <v>78.833333333333314</v>
      </c>
      <c r="L107" s="38">
        <v>79.566666666666663</v>
      </c>
      <c r="M107" s="28">
        <v>78.099999999999994</v>
      </c>
      <c r="N107" s="28">
        <v>76.25</v>
      </c>
      <c r="O107" s="39">
        <v>110630000</v>
      </c>
      <c r="P107" s="40">
        <v>8.1418491043965988E-4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56.1</v>
      </c>
      <c r="F108" s="37">
        <v>56.433333333333337</v>
      </c>
      <c r="G108" s="38">
        <v>55.416666666666671</v>
      </c>
      <c r="H108" s="38">
        <v>54.733333333333334</v>
      </c>
      <c r="I108" s="38">
        <v>53.716666666666669</v>
      </c>
      <c r="J108" s="38">
        <v>57.116666666666674</v>
      </c>
      <c r="K108" s="38">
        <v>58.13333333333334</v>
      </c>
      <c r="L108" s="38">
        <v>58.816666666666677</v>
      </c>
      <c r="M108" s="28">
        <v>57.45</v>
      </c>
      <c r="N108" s="28">
        <v>55.75</v>
      </c>
      <c r="O108" s="39">
        <v>170310000</v>
      </c>
      <c r="P108" s="40">
        <v>3.35807705903146E-3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138.80000000000001</v>
      </c>
      <c r="F109" s="37">
        <v>139.13333333333333</v>
      </c>
      <c r="G109" s="38">
        <v>137.81666666666666</v>
      </c>
      <c r="H109" s="38">
        <v>136.83333333333334</v>
      </c>
      <c r="I109" s="38">
        <v>135.51666666666668</v>
      </c>
      <c r="J109" s="38">
        <v>140.11666666666665</v>
      </c>
      <c r="K109" s="38">
        <v>141.43333333333331</v>
      </c>
      <c r="L109" s="38">
        <v>142.41666666666663</v>
      </c>
      <c r="M109" s="28">
        <v>140.44999999999999</v>
      </c>
      <c r="N109" s="28">
        <v>138.15</v>
      </c>
      <c r="O109" s="39">
        <v>49271250</v>
      </c>
      <c r="P109" s="40">
        <v>1.4751312944084029E-2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423.85</v>
      </c>
      <c r="F110" s="37">
        <v>425.01666666666671</v>
      </c>
      <c r="G110" s="38">
        <v>417.98333333333341</v>
      </c>
      <c r="H110" s="38">
        <v>412.11666666666667</v>
      </c>
      <c r="I110" s="38">
        <v>405.08333333333337</v>
      </c>
      <c r="J110" s="38">
        <v>430.88333333333344</v>
      </c>
      <c r="K110" s="38">
        <v>437.91666666666674</v>
      </c>
      <c r="L110" s="38">
        <v>443.78333333333347</v>
      </c>
      <c r="M110" s="28">
        <v>432.05</v>
      </c>
      <c r="N110" s="28">
        <v>419.15</v>
      </c>
      <c r="O110" s="39">
        <v>10495375</v>
      </c>
      <c r="P110" s="40">
        <v>-3.6966944234166035E-2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324.05</v>
      </c>
      <c r="F111" s="37">
        <v>323.11666666666662</v>
      </c>
      <c r="G111" s="38">
        <v>321.73333333333323</v>
      </c>
      <c r="H111" s="38">
        <v>319.41666666666663</v>
      </c>
      <c r="I111" s="38">
        <v>318.03333333333325</v>
      </c>
      <c r="J111" s="38">
        <v>325.43333333333322</v>
      </c>
      <c r="K111" s="38">
        <v>326.81666666666655</v>
      </c>
      <c r="L111" s="38">
        <v>329.13333333333321</v>
      </c>
      <c r="M111" s="28">
        <v>324.5</v>
      </c>
      <c r="N111" s="28">
        <v>320.8</v>
      </c>
      <c r="O111" s="39">
        <v>26955422</v>
      </c>
      <c r="P111" s="40">
        <v>-5.7863032065665248E-3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236.15</v>
      </c>
      <c r="F112" s="37">
        <v>238.53333333333333</v>
      </c>
      <c r="G112" s="38">
        <v>232.61666666666667</v>
      </c>
      <c r="H112" s="38">
        <v>229.08333333333334</v>
      </c>
      <c r="I112" s="38">
        <v>223.16666666666669</v>
      </c>
      <c r="J112" s="38">
        <v>242.06666666666666</v>
      </c>
      <c r="K112" s="38">
        <v>247.98333333333335</v>
      </c>
      <c r="L112" s="38">
        <v>251.51666666666665</v>
      </c>
      <c r="M112" s="28">
        <v>244.45</v>
      </c>
      <c r="N112" s="28">
        <v>235</v>
      </c>
      <c r="O112" s="39">
        <v>11933500</v>
      </c>
      <c r="P112" s="40">
        <v>4.4946673438293547E-2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4362.3</v>
      </c>
      <c r="F113" s="37">
        <v>4401.75</v>
      </c>
      <c r="G113" s="38">
        <v>4310.1000000000004</v>
      </c>
      <c r="H113" s="38">
        <v>4257.9000000000005</v>
      </c>
      <c r="I113" s="38">
        <v>4166.2500000000009</v>
      </c>
      <c r="J113" s="38">
        <v>4453.95</v>
      </c>
      <c r="K113" s="38">
        <v>4545.5999999999995</v>
      </c>
      <c r="L113" s="38">
        <v>4597.7999999999993</v>
      </c>
      <c r="M113" s="28">
        <v>4493.3999999999996</v>
      </c>
      <c r="N113" s="28">
        <v>4349.55</v>
      </c>
      <c r="O113" s="39">
        <v>246900</v>
      </c>
      <c r="P113" s="40">
        <v>4.7740292807129214E-2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1768.55</v>
      </c>
      <c r="F114" s="37">
        <v>1765.1833333333334</v>
      </c>
      <c r="G114" s="38">
        <v>1755.3666666666668</v>
      </c>
      <c r="H114" s="38">
        <v>1742.1833333333334</v>
      </c>
      <c r="I114" s="38">
        <v>1732.3666666666668</v>
      </c>
      <c r="J114" s="38">
        <v>1778.3666666666668</v>
      </c>
      <c r="K114" s="38">
        <v>1788.1833333333334</v>
      </c>
      <c r="L114" s="38">
        <v>1801.3666666666668</v>
      </c>
      <c r="M114" s="28">
        <v>1775</v>
      </c>
      <c r="N114" s="28">
        <v>1752</v>
      </c>
      <c r="O114" s="39">
        <v>3966000</v>
      </c>
      <c r="P114" s="40">
        <v>6.0117190472566773E-3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1151.6500000000001</v>
      </c>
      <c r="F115" s="37">
        <v>1153.6000000000001</v>
      </c>
      <c r="G115" s="38">
        <v>1140.7000000000003</v>
      </c>
      <c r="H115" s="38">
        <v>1129.7500000000002</v>
      </c>
      <c r="I115" s="38">
        <v>1116.8500000000004</v>
      </c>
      <c r="J115" s="38">
        <v>1164.5500000000002</v>
      </c>
      <c r="K115" s="38">
        <v>1177.4500000000003</v>
      </c>
      <c r="L115" s="38">
        <v>1188.4000000000001</v>
      </c>
      <c r="M115" s="28">
        <v>1166.5</v>
      </c>
      <c r="N115" s="28">
        <v>1142.6500000000001</v>
      </c>
      <c r="O115" s="39">
        <v>27248400</v>
      </c>
      <c r="P115" s="40">
        <v>-4.8318706241987971E-3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188.35</v>
      </c>
      <c r="F116" s="37">
        <v>187.96666666666667</v>
      </c>
      <c r="G116" s="38">
        <v>186.48333333333335</v>
      </c>
      <c r="H116" s="38">
        <v>184.61666666666667</v>
      </c>
      <c r="I116" s="38">
        <v>183.13333333333335</v>
      </c>
      <c r="J116" s="38">
        <v>189.83333333333334</v>
      </c>
      <c r="K116" s="38">
        <v>191.31666666666663</v>
      </c>
      <c r="L116" s="38">
        <v>193.18333333333334</v>
      </c>
      <c r="M116" s="28">
        <v>189.45</v>
      </c>
      <c r="N116" s="28">
        <v>186.1</v>
      </c>
      <c r="O116" s="39">
        <v>17234000</v>
      </c>
      <c r="P116" s="40">
        <v>6.2122519413287315E-2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1519.75</v>
      </c>
      <c r="F117" s="37">
        <v>1522.5333333333335</v>
      </c>
      <c r="G117" s="38">
        <v>1512.616666666667</v>
      </c>
      <c r="H117" s="38">
        <v>1505.4833333333336</v>
      </c>
      <c r="I117" s="38">
        <v>1495.5666666666671</v>
      </c>
      <c r="J117" s="38">
        <v>1529.666666666667</v>
      </c>
      <c r="K117" s="38">
        <v>1539.5833333333335</v>
      </c>
      <c r="L117" s="38">
        <v>1546.7166666666669</v>
      </c>
      <c r="M117" s="28">
        <v>1532.45</v>
      </c>
      <c r="N117" s="28">
        <v>1515.4</v>
      </c>
      <c r="O117" s="39">
        <v>29071200</v>
      </c>
      <c r="P117" s="40">
        <v>-4.7960891846648389E-3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503.25</v>
      </c>
      <c r="F118" s="37">
        <v>505.63333333333338</v>
      </c>
      <c r="G118" s="38">
        <v>499.26666666666677</v>
      </c>
      <c r="H118" s="38">
        <v>495.28333333333336</v>
      </c>
      <c r="I118" s="38">
        <v>488.91666666666674</v>
      </c>
      <c r="J118" s="38">
        <v>509.61666666666679</v>
      </c>
      <c r="K118" s="38">
        <v>515.98333333333346</v>
      </c>
      <c r="L118" s="38">
        <v>519.96666666666681</v>
      </c>
      <c r="M118" s="28">
        <v>512</v>
      </c>
      <c r="N118" s="28">
        <v>501.65</v>
      </c>
      <c r="O118" s="39">
        <v>1726500</v>
      </c>
      <c r="P118" s="40">
        <v>3.0501089324618735E-3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68.849999999999994</v>
      </c>
      <c r="F119" s="37">
        <v>68.95</v>
      </c>
      <c r="G119" s="38">
        <v>68.25</v>
      </c>
      <c r="H119" s="38">
        <v>67.649999999999991</v>
      </c>
      <c r="I119" s="38">
        <v>66.949999999999989</v>
      </c>
      <c r="J119" s="38">
        <v>69.550000000000011</v>
      </c>
      <c r="K119" s="38">
        <v>70.250000000000028</v>
      </c>
      <c r="L119" s="38">
        <v>70.850000000000023</v>
      </c>
      <c r="M119" s="28">
        <v>69.650000000000006</v>
      </c>
      <c r="N119" s="28">
        <v>68.349999999999994</v>
      </c>
      <c r="O119" s="39">
        <v>78380250</v>
      </c>
      <c r="P119" s="40">
        <v>2.4467949534854084E-2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897.85</v>
      </c>
      <c r="F120" s="37">
        <v>905</v>
      </c>
      <c r="G120" s="38">
        <v>883.3</v>
      </c>
      <c r="H120" s="38">
        <v>868.75</v>
      </c>
      <c r="I120" s="38">
        <v>847.05</v>
      </c>
      <c r="J120" s="38">
        <v>919.55</v>
      </c>
      <c r="K120" s="38">
        <v>941.25</v>
      </c>
      <c r="L120" s="38">
        <v>955.8</v>
      </c>
      <c r="M120" s="28">
        <v>926.7</v>
      </c>
      <c r="N120" s="28">
        <v>890.45</v>
      </c>
      <c r="O120" s="39">
        <v>1196000</v>
      </c>
      <c r="P120" s="40">
        <v>7.1012805587892899E-2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725.35</v>
      </c>
      <c r="F121" s="37">
        <v>724.81666666666672</v>
      </c>
      <c r="G121" s="38">
        <v>718.68333333333339</v>
      </c>
      <c r="H121" s="38">
        <v>712.01666666666665</v>
      </c>
      <c r="I121" s="38">
        <v>705.88333333333333</v>
      </c>
      <c r="J121" s="38">
        <v>731.48333333333346</v>
      </c>
      <c r="K121" s="38">
        <v>737.6166666666669</v>
      </c>
      <c r="L121" s="38">
        <v>744.28333333333353</v>
      </c>
      <c r="M121" s="28">
        <v>730.95</v>
      </c>
      <c r="N121" s="28">
        <v>718.15</v>
      </c>
      <c r="O121" s="39">
        <v>13671875</v>
      </c>
      <c r="P121" s="40">
        <v>1.474169978207922E-3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347.9</v>
      </c>
      <c r="F122" s="37">
        <v>348.41666666666669</v>
      </c>
      <c r="G122" s="38">
        <v>346.63333333333338</v>
      </c>
      <c r="H122" s="38">
        <v>345.36666666666667</v>
      </c>
      <c r="I122" s="38">
        <v>343.58333333333337</v>
      </c>
      <c r="J122" s="38">
        <v>349.68333333333339</v>
      </c>
      <c r="K122" s="38">
        <v>351.4666666666667</v>
      </c>
      <c r="L122" s="38">
        <v>352.73333333333341</v>
      </c>
      <c r="M122" s="28">
        <v>350.2</v>
      </c>
      <c r="N122" s="28">
        <v>347.15</v>
      </c>
      <c r="O122" s="39">
        <v>74892800</v>
      </c>
      <c r="P122" s="40">
        <v>5.1969247949147446E-3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455.2</v>
      </c>
      <c r="F123" s="37">
        <v>458.2166666666667</v>
      </c>
      <c r="G123" s="38">
        <v>446.18333333333339</v>
      </c>
      <c r="H123" s="38">
        <v>437.16666666666669</v>
      </c>
      <c r="I123" s="38">
        <v>425.13333333333338</v>
      </c>
      <c r="J123" s="38">
        <v>467.23333333333341</v>
      </c>
      <c r="K123" s="38">
        <v>479.26666666666671</v>
      </c>
      <c r="L123" s="38">
        <v>488.28333333333342</v>
      </c>
      <c r="M123" s="28">
        <v>470.25</v>
      </c>
      <c r="N123" s="28">
        <v>449.2</v>
      </c>
      <c r="O123" s="39">
        <v>25863750</v>
      </c>
      <c r="P123" s="40">
        <v>-5.0653819683413627E-2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2588.1999999999998</v>
      </c>
      <c r="F124" s="37">
        <v>2602.15</v>
      </c>
      <c r="G124" s="38">
        <v>2559.5500000000002</v>
      </c>
      <c r="H124" s="38">
        <v>2530.9</v>
      </c>
      <c r="I124" s="38">
        <v>2488.3000000000002</v>
      </c>
      <c r="J124" s="38">
        <v>2630.8</v>
      </c>
      <c r="K124" s="38">
        <v>2673.3999999999996</v>
      </c>
      <c r="L124" s="38">
        <v>2702.05</v>
      </c>
      <c r="M124" s="28">
        <v>2644.75</v>
      </c>
      <c r="N124" s="28">
        <v>2573.5</v>
      </c>
      <c r="O124" s="39">
        <v>361000</v>
      </c>
      <c r="P124" s="40">
        <v>3.4746351633078527E-3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672.25</v>
      </c>
      <c r="F125" s="37">
        <v>672.88333333333333</v>
      </c>
      <c r="G125" s="38">
        <v>665.06666666666661</v>
      </c>
      <c r="H125" s="38">
        <v>657.88333333333333</v>
      </c>
      <c r="I125" s="38">
        <v>650.06666666666661</v>
      </c>
      <c r="J125" s="38">
        <v>680.06666666666661</v>
      </c>
      <c r="K125" s="38">
        <v>687.88333333333344</v>
      </c>
      <c r="L125" s="38">
        <v>695.06666666666661</v>
      </c>
      <c r="M125" s="28">
        <v>680.7</v>
      </c>
      <c r="N125" s="28">
        <v>665.7</v>
      </c>
      <c r="O125" s="39">
        <v>26168400</v>
      </c>
      <c r="P125" s="40">
        <v>-8.5417625696895295E-3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596.54999999999995</v>
      </c>
      <c r="F126" s="37">
        <v>597.1</v>
      </c>
      <c r="G126" s="38">
        <v>592.6</v>
      </c>
      <c r="H126" s="38">
        <v>588.65</v>
      </c>
      <c r="I126" s="38">
        <v>584.15</v>
      </c>
      <c r="J126" s="38">
        <v>601.05000000000007</v>
      </c>
      <c r="K126" s="38">
        <v>605.55000000000007</v>
      </c>
      <c r="L126" s="38">
        <v>609.50000000000011</v>
      </c>
      <c r="M126" s="28">
        <v>601.6</v>
      </c>
      <c r="N126" s="28">
        <v>593.15</v>
      </c>
      <c r="O126" s="39">
        <v>11101250</v>
      </c>
      <c r="P126" s="40">
        <v>6.2315884885565378E-3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1890.2</v>
      </c>
      <c r="F127" s="37">
        <v>1890.3</v>
      </c>
      <c r="G127" s="38">
        <v>1876.8999999999999</v>
      </c>
      <c r="H127" s="38">
        <v>1863.6</v>
      </c>
      <c r="I127" s="38">
        <v>1850.1999999999998</v>
      </c>
      <c r="J127" s="38">
        <v>1903.6</v>
      </c>
      <c r="K127" s="38">
        <v>1917</v>
      </c>
      <c r="L127" s="38">
        <v>1930.3</v>
      </c>
      <c r="M127" s="28">
        <v>1903.7</v>
      </c>
      <c r="N127" s="28">
        <v>1877</v>
      </c>
      <c r="O127" s="39">
        <v>23312800</v>
      </c>
      <c r="P127" s="40">
        <v>-1.6102507879950665E-3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80.599999999999994</v>
      </c>
      <c r="F128" s="37">
        <v>80.683333333333323</v>
      </c>
      <c r="G128" s="38">
        <v>79.316666666666649</v>
      </c>
      <c r="H128" s="38">
        <v>78.033333333333331</v>
      </c>
      <c r="I128" s="38">
        <v>76.666666666666657</v>
      </c>
      <c r="J128" s="38">
        <v>81.96666666666664</v>
      </c>
      <c r="K128" s="38">
        <v>83.333333333333314</v>
      </c>
      <c r="L128" s="38">
        <v>84.616666666666632</v>
      </c>
      <c r="M128" s="28">
        <v>82.05</v>
      </c>
      <c r="N128" s="28">
        <v>79.400000000000006</v>
      </c>
      <c r="O128" s="39">
        <v>53463684</v>
      </c>
      <c r="P128" s="40">
        <v>3.1153184165232359E-2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2536.1</v>
      </c>
      <c r="F129" s="37">
        <v>2532.2000000000003</v>
      </c>
      <c r="G129" s="38">
        <v>2484.4000000000005</v>
      </c>
      <c r="H129" s="38">
        <v>2432.7000000000003</v>
      </c>
      <c r="I129" s="38">
        <v>2384.9000000000005</v>
      </c>
      <c r="J129" s="38">
        <v>2583.9000000000005</v>
      </c>
      <c r="K129" s="38">
        <v>2631.7000000000007</v>
      </c>
      <c r="L129" s="38">
        <v>2683.4000000000005</v>
      </c>
      <c r="M129" s="28">
        <v>2580</v>
      </c>
      <c r="N129" s="28">
        <v>2480.5</v>
      </c>
      <c r="O129" s="39">
        <v>1017000</v>
      </c>
      <c r="P129" s="40">
        <v>7.6475258004763166E-2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446.1</v>
      </c>
      <c r="F130" s="37">
        <v>450.48333333333335</v>
      </c>
      <c r="G130" s="38">
        <v>440.16666666666669</v>
      </c>
      <c r="H130" s="38">
        <v>434.23333333333335</v>
      </c>
      <c r="I130" s="38">
        <v>423.91666666666669</v>
      </c>
      <c r="J130" s="38">
        <v>456.41666666666669</v>
      </c>
      <c r="K130" s="38">
        <v>466.73333333333329</v>
      </c>
      <c r="L130" s="38">
        <v>472.66666666666669</v>
      </c>
      <c r="M130" s="28">
        <v>460.8</v>
      </c>
      <c r="N130" s="28">
        <v>444.55</v>
      </c>
      <c r="O130" s="39">
        <v>7269000</v>
      </c>
      <c r="P130" s="40">
        <v>0.10006356124580042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423.05</v>
      </c>
      <c r="F131" s="37">
        <v>424.75</v>
      </c>
      <c r="G131" s="38">
        <v>419.25</v>
      </c>
      <c r="H131" s="38">
        <v>415.45</v>
      </c>
      <c r="I131" s="38">
        <v>409.95</v>
      </c>
      <c r="J131" s="38">
        <v>428.55</v>
      </c>
      <c r="K131" s="38">
        <v>434.05</v>
      </c>
      <c r="L131" s="38">
        <v>437.85</v>
      </c>
      <c r="M131" s="28">
        <v>430.25</v>
      </c>
      <c r="N131" s="28">
        <v>420.95</v>
      </c>
      <c r="O131" s="39">
        <v>13908000</v>
      </c>
      <c r="P131" s="40">
        <v>-2.5094630590214495E-2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1983.65</v>
      </c>
      <c r="F132" s="37">
        <v>1982.5833333333333</v>
      </c>
      <c r="G132" s="38">
        <v>1971.2166666666665</v>
      </c>
      <c r="H132" s="38">
        <v>1958.7833333333333</v>
      </c>
      <c r="I132" s="38">
        <v>1947.4166666666665</v>
      </c>
      <c r="J132" s="38">
        <v>1995.0166666666664</v>
      </c>
      <c r="K132" s="38">
        <v>2006.3833333333332</v>
      </c>
      <c r="L132" s="38">
        <v>2018.8166666666664</v>
      </c>
      <c r="M132" s="28">
        <v>1993.95</v>
      </c>
      <c r="N132" s="28">
        <v>1970.15</v>
      </c>
      <c r="O132" s="39">
        <v>8976300</v>
      </c>
      <c r="P132" s="40">
        <v>-8.2203586462925513E-3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4588.8999999999996</v>
      </c>
      <c r="F133" s="37">
        <v>4618.0166666666664</v>
      </c>
      <c r="G133" s="38">
        <v>4536.583333333333</v>
      </c>
      <c r="H133" s="38">
        <v>4484.2666666666664</v>
      </c>
      <c r="I133" s="38">
        <v>4402.833333333333</v>
      </c>
      <c r="J133" s="38">
        <v>4670.333333333333</v>
      </c>
      <c r="K133" s="38">
        <v>4751.7666666666673</v>
      </c>
      <c r="L133" s="38">
        <v>4804.083333333333</v>
      </c>
      <c r="M133" s="28">
        <v>4699.45</v>
      </c>
      <c r="N133" s="28">
        <v>4565.7</v>
      </c>
      <c r="O133" s="39">
        <v>1158000</v>
      </c>
      <c r="P133" s="40">
        <v>6.2629043358568476E-2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3410.9</v>
      </c>
      <c r="F134" s="37">
        <v>3429.15</v>
      </c>
      <c r="G134" s="38">
        <v>3376.5</v>
      </c>
      <c r="H134" s="38">
        <v>3342.1</v>
      </c>
      <c r="I134" s="38">
        <v>3289.45</v>
      </c>
      <c r="J134" s="38">
        <v>3463.55</v>
      </c>
      <c r="K134" s="38">
        <v>3516.2000000000007</v>
      </c>
      <c r="L134" s="38">
        <v>3550.6000000000004</v>
      </c>
      <c r="M134" s="28">
        <v>3481.8</v>
      </c>
      <c r="N134" s="28">
        <v>3394.75</v>
      </c>
      <c r="O134" s="39">
        <v>1146800</v>
      </c>
      <c r="P134" s="40">
        <v>3.7077229155362636E-2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699.35</v>
      </c>
      <c r="F135" s="37">
        <v>700.93333333333339</v>
      </c>
      <c r="G135" s="38">
        <v>694.56666666666683</v>
      </c>
      <c r="H135" s="38">
        <v>689.78333333333342</v>
      </c>
      <c r="I135" s="38">
        <v>683.41666666666686</v>
      </c>
      <c r="J135" s="38">
        <v>705.71666666666681</v>
      </c>
      <c r="K135" s="38">
        <v>712.08333333333337</v>
      </c>
      <c r="L135" s="38">
        <v>716.86666666666679</v>
      </c>
      <c r="M135" s="28">
        <v>707.3</v>
      </c>
      <c r="N135" s="28">
        <v>696.15</v>
      </c>
      <c r="O135" s="39">
        <v>7020150</v>
      </c>
      <c r="P135" s="40">
        <v>1.549243821468093E-2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1319.4</v>
      </c>
      <c r="F136" s="37">
        <v>1312.0666666666666</v>
      </c>
      <c r="G136" s="38">
        <v>1301.3333333333333</v>
      </c>
      <c r="H136" s="38">
        <v>1283.2666666666667</v>
      </c>
      <c r="I136" s="38">
        <v>1272.5333333333333</v>
      </c>
      <c r="J136" s="38">
        <v>1330.1333333333332</v>
      </c>
      <c r="K136" s="38">
        <v>1340.8666666666668</v>
      </c>
      <c r="L136" s="38">
        <v>1358.9333333333332</v>
      </c>
      <c r="M136" s="28">
        <v>1322.8</v>
      </c>
      <c r="N136" s="28">
        <v>1294</v>
      </c>
      <c r="O136" s="39">
        <v>10262700</v>
      </c>
      <c r="P136" s="40">
        <v>2.3669878508588187E-2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205</v>
      </c>
      <c r="F137" s="37">
        <v>205.95000000000002</v>
      </c>
      <c r="G137" s="38">
        <v>203.10000000000002</v>
      </c>
      <c r="H137" s="38">
        <v>201.20000000000002</v>
      </c>
      <c r="I137" s="38">
        <v>198.35000000000002</v>
      </c>
      <c r="J137" s="38">
        <v>207.85000000000002</v>
      </c>
      <c r="K137" s="38">
        <v>210.7</v>
      </c>
      <c r="L137" s="38">
        <v>212.60000000000002</v>
      </c>
      <c r="M137" s="28">
        <v>208.8</v>
      </c>
      <c r="N137" s="28">
        <v>204.05</v>
      </c>
      <c r="O137" s="39">
        <v>18364000</v>
      </c>
      <c r="P137" s="40">
        <v>3.5875451263537909E-2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104.5</v>
      </c>
      <c r="F138" s="37">
        <v>104.76666666666665</v>
      </c>
      <c r="G138" s="38">
        <v>103.3333333333333</v>
      </c>
      <c r="H138" s="38">
        <v>102.16666666666664</v>
      </c>
      <c r="I138" s="38">
        <v>100.73333333333329</v>
      </c>
      <c r="J138" s="38">
        <v>105.93333333333331</v>
      </c>
      <c r="K138" s="38">
        <v>107.36666666666665</v>
      </c>
      <c r="L138" s="38">
        <v>108.53333333333332</v>
      </c>
      <c r="M138" s="28">
        <v>106.2</v>
      </c>
      <c r="N138" s="28">
        <v>103.6</v>
      </c>
      <c r="O138" s="39">
        <v>25908000</v>
      </c>
      <c r="P138" s="40">
        <v>1.4091122592766557E-2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517.85</v>
      </c>
      <c r="F139" s="37">
        <v>517.91666666666663</v>
      </c>
      <c r="G139" s="38">
        <v>514.08333333333326</v>
      </c>
      <c r="H139" s="38">
        <v>510.31666666666661</v>
      </c>
      <c r="I139" s="38">
        <v>506.48333333333323</v>
      </c>
      <c r="J139" s="38">
        <v>521.68333333333328</v>
      </c>
      <c r="K139" s="38">
        <v>525.51666666666654</v>
      </c>
      <c r="L139" s="38">
        <v>529.2833333333333</v>
      </c>
      <c r="M139" s="28">
        <v>521.75</v>
      </c>
      <c r="N139" s="28">
        <v>514.15</v>
      </c>
      <c r="O139" s="39">
        <v>8583600</v>
      </c>
      <c r="P139" s="40">
        <v>1.5762567452428287E-2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9527.9</v>
      </c>
      <c r="F140" s="37">
        <v>9404.1666666666661</v>
      </c>
      <c r="G140" s="38">
        <v>9214.3333333333321</v>
      </c>
      <c r="H140" s="38">
        <v>8900.7666666666664</v>
      </c>
      <c r="I140" s="38">
        <v>8710.9333333333325</v>
      </c>
      <c r="J140" s="38">
        <v>9717.7333333333318</v>
      </c>
      <c r="K140" s="38">
        <v>9907.5666666666639</v>
      </c>
      <c r="L140" s="38">
        <v>10221.133333333331</v>
      </c>
      <c r="M140" s="28">
        <v>9594</v>
      </c>
      <c r="N140" s="28">
        <v>9090.6</v>
      </c>
      <c r="O140" s="39">
        <v>3199100</v>
      </c>
      <c r="P140" s="40">
        <v>0.12660233835751514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876.15</v>
      </c>
      <c r="F141" s="37">
        <v>874.91666666666663</v>
      </c>
      <c r="G141" s="38">
        <v>866.08333333333326</v>
      </c>
      <c r="H141" s="38">
        <v>856.01666666666665</v>
      </c>
      <c r="I141" s="38">
        <v>847.18333333333328</v>
      </c>
      <c r="J141" s="38">
        <v>884.98333333333323</v>
      </c>
      <c r="K141" s="38">
        <v>893.81666666666649</v>
      </c>
      <c r="L141" s="38">
        <v>903.88333333333321</v>
      </c>
      <c r="M141" s="28">
        <v>883.75</v>
      </c>
      <c r="N141" s="28">
        <v>864.85</v>
      </c>
      <c r="O141" s="39">
        <v>18911250</v>
      </c>
      <c r="P141" s="40">
        <v>-3.0969952556668423E-3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1515.25</v>
      </c>
      <c r="F142" s="37">
        <v>1508.9833333333336</v>
      </c>
      <c r="G142" s="38">
        <v>1496.9166666666672</v>
      </c>
      <c r="H142" s="38">
        <v>1478.5833333333337</v>
      </c>
      <c r="I142" s="38">
        <v>1466.5166666666673</v>
      </c>
      <c r="J142" s="38">
        <v>1527.3166666666671</v>
      </c>
      <c r="K142" s="38">
        <v>1539.3833333333337</v>
      </c>
      <c r="L142" s="38">
        <v>1557.7166666666669</v>
      </c>
      <c r="M142" s="28">
        <v>1521.05</v>
      </c>
      <c r="N142" s="28">
        <v>1490.65</v>
      </c>
      <c r="O142" s="39">
        <v>2306000</v>
      </c>
      <c r="P142" s="40">
        <v>-2.2550016954899967E-2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1605.8</v>
      </c>
      <c r="F143" s="37">
        <v>1615.0833333333333</v>
      </c>
      <c r="G143" s="38">
        <v>1587.5666666666666</v>
      </c>
      <c r="H143" s="38">
        <v>1569.3333333333333</v>
      </c>
      <c r="I143" s="38">
        <v>1541.8166666666666</v>
      </c>
      <c r="J143" s="38">
        <v>1633.3166666666666</v>
      </c>
      <c r="K143" s="38">
        <v>1660.8333333333335</v>
      </c>
      <c r="L143" s="38">
        <v>1679.0666666666666</v>
      </c>
      <c r="M143" s="28">
        <v>1642.6</v>
      </c>
      <c r="N143" s="28">
        <v>1596.85</v>
      </c>
      <c r="O143" s="39">
        <v>643900</v>
      </c>
      <c r="P143" s="40">
        <v>8.0731789191003697E-2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704.4</v>
      </c>
      <c r="F144" s="37">
        <v>697.93333333333339</v>
      </c>
      <c r="G144" s="38">
        <v>689.51666666666677</v>
      </c>
      <c r="H144" s="38">
        <v>674.63333333333333</v>
      </c>
      <c r="I144" s="38">
        <v>666.2166666666667</v>
      </c>
      <c r="J144" s="38">
        <v>712.81666666666683</v>
      </c>
      <c r="K144" s="38">
        <v>721.23333333333335</v>
      </c>
      <c r="L144" s="38">
        <v>736.1166666666669</v>
      </c>
      <c r="M144" s="28">
        <v>706.35</v>
      </c>
      <c r="N144" s="28">
        <v>683.05</v>
      </c>
      <c r="O144" s="39">
        <v>2393300</v>
      </c>
      <c r="P144" s="40">
        <v>-5.3470437017994858E-2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858.15</v>
      </c>
      <c r="F145" s="37">
        <v>864.18333333333339</v>
      </c>
      <c r="G145" s="38">
        <v>849.01666666666677</v>
      </c>
      <c r="H145" s="38">
        <v>839.88333333333333</v>
      </c>
      <c r="I145" s="38">
        <v>824.7166666666667</v>
      </c>
      <c r="J145" s="38">
        <v>873.31666666666683</v>
      </c>
      <c r="K145" s="38">
        <v>888.48333333333335</v>
      </c>
      <c r="L145" s="38">
        <v>897.6166666666669</v>
      </c>
      <c r="M145" s="28">
        <v>879.35</v>
      </c>
      <c r="N145" s="28">
        <v>855.05</v>
      </c>
      <c r="O145" s="39">
        <v>3149600</v>
      </c>
      <c r="P145" s="40">
        <v>-5.0180940892641739E-2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3297.6</v>
      </c>
      <c r="F146" s="37">
        <v>3322.6999999999994</v>
      </c>
      <c r="G146" s="38">
        <v>3260.0999999999985</v>
      </c>
      <c r="H146" s="38">
        <v>3222.599999999999</v>
      </c>
      <c r="I146" s="38">
        <v>3159.9999999999982</v>
      </c>
      <c r="J146" s="38">
        <v>3360.1999999999989</v>
      </c>
      <c r="K146" s="38">
        <v>3422.8</v>
      </c>
      <c r="L146" s="38">
        <v>3460.2999999999993</v>
      </c>
      <c r="M146" s="28">
        <v>3385.3</v>
      </c>
      <c r="N146" s="28">
        <v>3285.2</v>
      </c>
      <c r="O146" s="39">
        <v>2719800</v>
      </c>
      <c r="P146" s="40">
        <v>2.4792765636774679E-2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64.400000000000006</v>
      </c>
      <c r="F147" s="37">
        <v>64.283333333333331</v>
      </c>
      <c r="G147" s="38">
        <v>63.716666666666669</v>
      </c>
      <c r="H147" s="38">
        <v>63.033333333333339</v>
      </c>
      <c r="I147" s="38">
        <v>62.466666666666676</v>
      </c>
      <c r="J147" s="38">
        <v>64.966666666666669</v>
      </c>
      <c r="K147" s="38">
        <v>65.533333333333331</v>
      </c>
      <c r="L147" s="38">
        <v>66.216666666666654</v>
      </c>
      <c r="M147" s="28">
        <v>64.849999999999994</v>
      </c>
      <c r="N147" s="28">
        <v>63.6</v>
      </c>
      <c r="O147" s="39">
        <v>99974250</v>
      </c>
      <c r="P147" s="40">
        <v>1.0851760851760851E-2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1952.95</v>
      </c>
      <c r="F148" s="37">
        <v>1957.2833333333335</v>
      </c>
      <c r="G148" s="38">
        <v>1930.666666666667</v>
      </c>
      <c r="H148" s="38">
        <v>1908.3833333333334</v>
      </c>
      <c r="I148" s="38">
        <v>1881.7666666666669</v>
      </c>
      <c r="J148" s="38">
        <v>1979.5666666666671</v>
      </c>
      <c r="K148" s="38">
        <v>2006.1833333333334</v>
      </c>
      <c r="L148" s="38">
        <v>2028.4666666666672</v>
      </c>
      <c r="M148" s="28">
        <v>1983.9</v>
      </c>
      <c r="N148" s="28">
        <v>1935</v>
      </c>
      <c r="O148" s="39">
        <v>2403150</v>
      </c>
      <c r="P148" s="40">
        <v>3.2192251524783097E-2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89173.15</v>
      </c>
      <c r="F149" s="37">
        <v>88685.633333333346</v>
      </c>
      <c r="G149" s="38">
        <v>87737.516666666692</v>
      </c>
      <c r="H149" s="38">
        <v>86301.883333333346</v>
      </c>
      <c r="I149" s="38">
        <v>85353.766666666692</v>
      </c>
      <c r="J149" s="38">
        <v>90121.266666666692</v>
      </c>
      <c r="K149" s="38">
        <v>91069.38333333336</v>
      </c>
      <c r="L149" s="38">
        <v>92505.016666666692</v>
      </c>
      <c r="M149" s="28">
        <v>89633.75</v>
      </c>
      <c r="N149" s="28">
        <v>87250</v>
      </c>
      <c r="O149" s="39">
        <v>50420</v>
      </c>
      <c r="P149" s="40">
        <v>4.5624222314392365E-2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1040.5999999999999</v>
      </c>
      <c r="F150" s="37">
        <v>1040.9333333333334</v>
      </c>
      <c r="G150" s="38">
        <v>1032.7166666666667</v>
      </c>
      <c r="H150" s="38">
        <v>1024.8333333333333</v>
      </c>
      <c r="I150" s="38">
        <v>1016.6166666666666</v>
      </c>
      <c r="J150" s="38">
        <v>1048.8166666666668</v>
      </c>
      <c r="K150" s="38">
        <v>1057.0333333333335</v>
      </c>
      <c r="L150" s="38">
        <v>1064.916666666667</v>
      </c>
      <c r="M150" s="28">
        <v>1049.1500000000001</v>
      </c>
      <c r="N150" s="28">
        <v>1033.05</v>
      </c>
      <c r="O150" s="39">
        <v>6935600</v>
      </c>
      <c r="P150" s="40">
        <v>2.9440795576830308E-2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69.849999999999994</v>
      </c>
      <c r="F151" s="37">
        <v>70.283333333333317</v>
      </c>
      <c r="G151" s="38">
        <v>68.766666666666637</v>
      </c>
      <c r="H151" s="38">
        <v>67.683333333333323</v>
      </c>
      <c r="I151" s="38">
        <v>66.166666666666643</v>
      </c>
      <c r="J151" s="38">
        <v>71.366666666666632</v>
      </c>
      <c r="K151" s="38">
        <v>72.883333333333312</v>
      </c>
      <c r="L151" s="38">
        <v>73.966666666666626</v>
      </c>
      <c r="M151" s="28">
        <v>71.8</v>
      </c>
      <c r="N151" s="28">
        <v>69.2</v>
      </c>
      <c r="O151" s="39">
        <v>67224750</v>
      </c>
      <c r="P151" s="40">
        <v>9.3541085632134289E-3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3832.4</v>
      </c>
      <c r="F152" s="37">
        <v>3856.7999999999997</v>
      </c>
      <c r="G152" s="38">
        <v>3778.0999999999995</v>
      </c>
      <c r="H152" s="38">
        <v>3723.7999999999997</v>
      </c>
      <c r="I152" s="38">
        <v>3645.0999999999995</v>
      </c>
      <c r="J152" s="38">
        <v>3911.0999999999995</v>
      </c>
      <c r="K152" s="38">
        <v>3989.7999999999993</v>
      </c>
      <c r="L152" s="38">
        <v>4044.0999999999995</v>
      </c>
      <c r="M152" s="28">
        <v>3935.5</v>
      </c>
      <c r="N152" s="28">
        <v>3802.5</v>
      </c>
      <c r="O152" s="39">
        <v>1714500</v>
      </c>
      <c r="P152" s="40">
        <v>2.8417185274049635E-2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4509.3999999999996</v>
      </c>
      <c r="F153" s="37">
        <v>4504.916666666667</v>
      </c>
      <c r="G153" s="38">
        <v>4469.8333333333339</v>
      </c>
      <c r="H153" s="38">
        <v>4430.2666666666673</v>
      </c>
      <c r="I153" s="38">
        <v>4395.1833333333343</v>
      </c>
      <c r="J153" s="38">
        <v>4544.4833333333336</v>
      </c>
      <c r="K153" s="38">
        <v>4579.5666666666675</v>
      </c>
      <c r="L153" s="38">
        <v>4619.1333333333332</v>
      </c>
      <c r="M153" s="28">
        <v>4540</v>
      </c>
      <c r="N153" s="28">
        <v>4465.3500000000004</v>
      </c>
      <c r="O153" s="39">
        <v>482625</v>
      </c>
      <c r="P153" s="40">
        <v>9.4117647058823521E-3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20266.099999999999</v>
      </c>
      <c r="F154" s="37">
        <v>20213.25</v>
      </c>
      <c r="G154" s="38">
        <v>20086.5</v>
      </c>
      <c r="H154" s="38">
        <v>19906.900000000001</v>
      </c>
      <c r="I154" s="38">
        <v>19780.150000000001</v>
      </c>
      <c r="J154" s="38">
        <v>20392.849999999999</v>
      </c>
      <c r="K154" s="38">
        <v>20519.599999999999</v>
      </c>
      <c r="L154" s="38">
        <v>20699.199999999997</v>
      </c>
      <c r="M154" s="28">
        <v>20340</v>
      </c>
      <c r="N154" s="28">
        <v>20033.650000000001</v>
      </c>
      <c r="O154" s="39">
        <v>271200</v>
      </c>
      <c r="P154" s="40">
        <v>6.2030075187969921E-2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101.25</v>
      </c>
      <c r="F155" s="37">
        <v>102.25</v>
      </c>
      <c r="G155" s="38">
        <v>99.5</v>
      </c>
      <c r="H155" s="38">
        <v>97.75</v>
      </c>
      <c r="I155" s="38">
        <v>95</v>
      </c>
      <c r="J155" s="38">
        <v>104</v>
      </c>
      <c r="K155" s="38">
        <v>106.75</v>
      </c>
      <c r="L155" s="38">
        <v>108.5</v>
      </c>
      <c r="M155" s="28">
        <v>105</v>
      </c>
      <c r="N155" s="28">
        <v>100.5</v>
      </c>
      <c r="O155" s="39">
        <v>18783650</v>
      </c>
      <c r="P155" s="40">
        <v>0.32366848477160937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174.85</v>
      </c>
      <c r="F156" s="37">
        <v>173.61666666666667</v>
      </c>
      <c r="G156" s="38">
        <v>171.98333333333335</v>
      </c>
      <c r="H156" s="38">
        <v>169.11666666666667</v>
      </c>
      <c r="I156" s="38">
        <v>167.48333333333335</v>
      </c>
      <c r="J156" s="38">
        <v>176.48333333333335</v>
      </c>
      <c r="K156" s="38">
        <v>178.11666666666667</v>
      </c>
      <c r="L156" s="38">
        <v>180.98333333333335</v>
      </c>
      <c r="M156" s="28">
        <v>175.25</v>
      </c>
      <c r="N156" s="28">
        <v>170.75</v>
      </c>
      <c r="O156" s="39">
        <v>51243000</v>
      </c>
      <c r="P156" s="40">
        <v>1.0680157391793142E-2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907.3</v>
      </c>
      <c r="F157" s="37">
        <v>900.96666666666658</v>
      </c>
      <c r="G157" s="38">
        <v>892.13333333333321</v>
      </c>
      <c r="H157" s="38">
        <v>876.96666666666658</v>
      </c>
      <c r="I157" s="38">
        <v>868.13333333333321</v>
      </c>
      <c r="J157" s="38">
        <v>916.13333333333321</v>
      </c>
      <c r="K157" s="38">
        <v>924.96666666666647</v>
      </c>
      <c r="L157" s="38">
        <v>940.13333333333321</v>
      </c>
      <c r="M157" s="28">
        <v>909.8</v>
      </c>
      <c r="N157" s="28">
        <v>885.8</v>
      </c>
      <c r="O157" s="39">
        <v>6101200</v>
      </c>
      <c r="P157" s="40">
        <v>-1.7804823078656749E-2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2901.05</v>
      </c>
      <c r="F158" s="37">
        <v>2911.35</v>
      </c>
      <c r="G158" s="38">
        <v>2884.7</v>
      </c>
      <c r="H158" s="38">
        <v>2868.35</v>
      </c>
      <c r="I158" s="38">
        <v>2841.7</v>
      </c>
      <c r="J158" s="38">
        <v>2927.7</v>
      </c>
      <c r="K158" s="38">
        <v>2954.3500000000004</v>
      </c>
      <c r="L158" s="38">
        <v>2970.7</v>
      </c>
      <c r="M158" s="28">
        <v>2938</v>
      </c>
      <c r="N158" s="28">
        <v>2895</v>
      </c>
      <c r="O158" s="39">
        <v>557200</v>
      </c>
      <c r="P158" s="40">
        <v>1.0885341074020319E-2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134.44999999999999</v>
      </c>
      <c r="F159" s="37">
        <v>134.46666666666667</v>
      </c>
      <c r="G159" s="38">
        <v>132.53333333333333</v>
      </c>
      <c r="H159" s="38">
        <v>130.61666666666667</v>
      </c>
      <c r="I159" s="38">
        <v>128.68333333333334</v>
      </c>
      <c r="J159" s="38">
        <v>136.38333333333333</v>
      </c>
      <c r="K159" s="38">
        <v>138.31666666666666</v>
      </c>
      <c r="L159" s="38">
        <v>140.23333333333332</v>
      </c>
      <c r="M159" s="28">
        <v>136.4</v>
      </c>
      <c r="N159" s="28">
        <v>132.55000000000001</v>
      </c>
      <c r="O159" s="39">
        <v>40783050</v>
      </c>
      <c r="P159" s="40">
        <v>1.9341801385681295E-2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49191.1</v>
      </c>
      <c r="F160" s="37">
        <v>49893.25</v>
      </c>
      <c r="G160" s="38">
        <v>48279.05</v>
      </c>
      <c r="H160" s="38">
        <v>47367</v>
      </c>
      <c r="I160" s="38">
        <v>45752.800000000003</v>
      </c>
      <c r="J160" s="38">
        <v>50805.3</v>
      </c>
      <c r="K160" s="38">
        <v>52419.5</v>
      </c>
      <c r="L160" s="38">
        <v>53331.55</v>
      </c>
      <c r="M160" s="28">
        <v>51507.45</v>
      </c>
      <c r="N160" s="28">
        <v>48981.2</v>
      </c>
      <c r="O160" s="39">
        <v>99705</v>
      </c>
      <c r="P160" s="40">
        <v>0.12015503875968993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853.05</v>
      </c>
      <c r="F161" s="37">
        <v>852.06666666666661</v>
      </c>
      <c r="G161" s="38">
        <v>847.13333333333321</v>
      </c>
      <c r="H161" s="38">
        <v>841.21666666666658</v>
      </c>
      <c r="I161" s="38">
        <v>836.28333333333319</v>
      </c>
      <c r="J161" s="38">
        <v>857.98333333333323</v>
      </c>
      <c r="K161" s="38">
        <v>862.91666666666663</v>
      </c>
      <c r="L161" s="38">
        <v>868.83333333333326</v>
      </c>
      <c r="M161" s="28">
        <v>857</v>
      </c>
      <c r="N161" s="28">
        <v>846.15</v>
      </c>
      <c r="O161" s="39">
        <v>5185950</v>
      </c>
      <c r="P161" s="40">
        <v>2.6956379676523444E-2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3633.1</v>
      </c>
      <c r="F162" s="37">
        <v>3677.1666666666665</v>
      </c>
      <c r="G162" s="38">
        <v>3581.333333333333</v>
      </c>
      <c r="H162" s="38">
        <v>3529.5666666666666</v>
      </c>
      <c r="I162" s="38">
        <v>3433.7333333333331</v>
      </c>
      <c r="J162" s="38">
        <v>3728.9333333333329</v>
      </c>
      <c r="K162" s="38">
        <v>3824.766666666666</v>
      </c>
      <c r="L162" s="38">
        <v>3876.5333333333328</v>
      </c>
      <c r="M162" s="28">
        <v>3773</v>
      </c>
      <c r="N162" s="28">
        <v>3625.4</v>
      </c>
      <c r="O162" s="39">
        <v>563150</v>
      </c>
      <c r="P162" s="40">
        <v>3.7395228884590584E-2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210.2</v>
      </c>
      <c r="F163" s="37">
        <v>208.76666666666665</v>
      </c>
      <c r="G163" s="38">
        <v>205.93333333333331</v>
      </c>
      <c r="H163" s="38">
        <v>201.66666666666666</v>
      </c>
      <c r="I163" s="38">
        <v>198.83333333333331</v>
      </c>
      <c r="J163" s="38">
        <v>213.0333333333333</v>
      </c>
      <c r="K163" s="38">
        <v>215.86666666666667</v>
      </c>
      <c r="L163" s="38">
        <v>220.1333333333333</v>
      </c>
      <c r="M163" s="28">
        <v>211.6</v>
      </c>
      <c r="N163" s="28">
        <v>204.5</v>
      </c>
      <c r="O163" s="39">
        <v>13479000</v>
      </c>
      <c r="P163" s="40">
        <v>-8.167770419426049E-3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113.35</v>
      </c>
      <c r="F164" s="37">
        <v>112.26666666666667</v>
      </c>
      <c r="G164" s="38">
        <v>110.83333333333333</v>
      </c>
      <c r="H164" s="38">
        <v>108.31666666666666</v>
      </c>
      <c r="I164" s="38">
        <v>106.88333333333333</v>
      </c>
      <c r="J164" s="38">
        <v>114.78333333333333</v>
      </c>
      <c r="K164" s="38">
        <v>116.21666666666667</v>
      </c>
      <c r="L164" s="38">
        <v>118.73333333333333</v>
      </c>
      <c r="M164" s="28">
        <v>113.7</v>
      </c>
      <c r="N164" s="28">
        <v>109.75</v>
      </c>
      <c r="O164" s="39">
        <v>52619400</v>
      </c>
      <c r="P164" s="40">
        <v>-3.1717056474614945E-2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2575.0500000000002</v>
      </c>
      <c r="F165" s="37">
        <v>2569.9</v>
      </c>
      <c r="G165" s="38">
        <v>2550.25</v>
      </c>
      <c r="H165" s="38">
        <v>2525.4499999999998</v>
      </c>
      <c r="I165" s="38">
        <v>2505.7999999999997</v>
      </c>
      <c r="J165" s="38">
        <v>2594.7000000000003</v>
      </c>
      <c r="K165" s="38">
        <v>2614.3500000000008</v>
      </c>
      <c r="L165" s="38">
        <v>2639.1500000000005</v>
      </c>
      <c r="M165" s="28">
        <v>2589.5500000000002</v>
      </c>
      <c r="N165" s="28">
        <v>2545.1</v>
      </c>
      <c r="O165" s="39">
        <v>2987750</v>
      </c>
      <c r="P165" s="40">
        <v>5.4686185428234899E-3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3230.4</v>
      </c>
      <c r="F166" s="37">
        <v>3228.1333333333332</v>
      </c>
      <c r="G166" s="38">
        <v>3206.2666666666664</v>
      </c>
      <c r="H166" s="38">
        <v>3182.1333333333332</v>
      </c>
      <c r="I166" s="38">
        <v>3160.2666666666664</v>
      </c>
      <c r="J166" s="38">
        <v>3252.2666666666664</v>
      </c>
      <c r="K166" s="38">
        <v>3274.1333333333332</v>
      </c>
      <c r="L166" s="38">
        <v>3298.2666666666664</v>
      </c>
      <c r="M166" s="28">
        <v>3250</v>
      </c>
      <c r="N166" s="28">
        <v>3204</v>
      </c>
      <c r="O166" s="39">
        <v>1618250</v>
      </c>
      <c r="P166" s="40">
        <v>5.7489123679303911E-3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43.4</v>
      </c>
      <c r="F167" s="37">
        <v>43.800000000000004</v>
      </c>
      <c r="G167" s="38">
        <v>42.500000000000007</v>
      </c>
      <c r="H167" s="38">
        <v>41.6</v>
      </c>
      <c r="I167" s="38">
        <v>40.300000000000004</v>
      </c>
      <c r="J167" s="38">
        <v>44.70000000000001</v>
      </c>
      <c r="K167" s="38">
        <v>46.000000000000007</v>
      </c>
      <c r="L167" s="38">
        <v>46.900000000000013</v>
      </c>
      <c r="M167" s="28">
        <v>45.1</v>
      </c>
      <c r="N167" s="28">
        <v>42.9</v>
      </c>
      <c r="O167" s="39">
        <v>243792000</v>
      </c>
      <c r="P167" s="40">
        <v>2.7028848746292803E-2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2753</v>
      </c>
      <c r="F168" s="37">
        <v>2762.3333333333335</v>
      </c>
      <c r="G168" s="38">
        <v>2727.8166666666671</v>
      </c>
      <c r="H168" s="38">
        <v>2702.6333333333337</v>
      </c>
      <c r="I168" s="38">
        <v>2668.1166666666672</v>
      </c>
      <c r="J168" s="38">
        <v>2787.5166666666669</v>
      </c>
      <c r="K168" s="38">
        <v>2822.0333333333333</v>
      </c>
      <c r="L168" s="38">
        <v>2847.2166666666667</v>
      </c>
      <c r="M168" s="28">
        <v>2796.85</v>
      </c>
      <c r="N168" s="28">
        <v>2737.15</v>
      </c>
      <c r="O168" s="39">
        <v>702000</v>
      </c>
      <c r="P168" s="40">
        <v>-3.1055900621118012E-2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226.15</v>
      </c>
      <c r="F169" s="37">
        <v>225.16666666666666</v>
      </c>
      <c r="G169" s="38">
        <v>222.33333333333331</v>
      </c>
      <c r="H169" s="38">
        <v>218.51666666666665</v>
      </c>
      <c r="I169" s="38">
        <v>215.68333333333331</v>
      </c>
      <c r="J169" s="38">
        <v>228.98333333333332</v>
      </c>
      <c r="K169" s="38">
        <v>231.81666666666663</v>
      </c>
      <c r="L169" s="38">
        <v>235.63333333333333</v>
      </c>
      <c r="M169" s="28">
        <v>228</v>
      </c>
      <c r="N169" s="28">
        <v>221.35</v>
      </c>
      <c r="O169" s="39">
        <v>28692900</v>
      </c>
      <c r="P169" s="40">
        <v>2.1237747453392273E-2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1747.25</v>
      </c>
      <c r="F170" s="37">
        <v>1748.8166666666666</v>
      </c>
      <c r="G170" s="38">
        <v>1730.7333333333331</v>
      </c>
      <c r="H170" s="38">
        <v>1714.2166666666665</v>
      </c>
      <c r="I170" s="38">
        <v>1696.133333333333</v>
      </c>
      <c r="J170" s="38">
        <v>1765.3333333333333</v>
      </c>
      <c r="K170" s="38">
        <v>1783.4166666666667</v>
      </c>
      <c r="L170" s="38">
        <v>1799.9333333333334</v>
      </c>
      <c r="M170" s="28">
        <v>1766.9</v>
      </c>
      <c r="N170" s="28">
        <v>1732.3</v>
      </c>
      <c r="O170" s="39">
        <v>2744808</v>
      </c>
      <c r="P170" s="40">
        <v>4.0196516301920504E-3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161.94999999999999</v>
      </c>
      <c r="F171" s="37">
        <v>163.38333333333333</v>
      </c>
      <c r="G171" s="38">
        <v>160.06666666666666</v>
      </c>
      <c r="H171" s="38">
        <v>158.18333333333334</v>
      </c>
      <c r="I171" s="38">
        <v>154.86666666666667</v>
      </c>
      <c r="J171" s="38">
        <v>165.26666666666665</v>
      </c>
      <c r="K171" s="38">
        <v>168.58333333333331</v>
      </c>
      <c r="L171" s="38">
        <v>170.46666666666664</v>
      </c>
      <c r="M171" s="28">
        <v>166.7</v>
      </c>
      <c r="N171" s="28">
        <v>161.5</v>
      </c>
      <c r="O171" s="39">
        <v>10293500</v>
      </c>
      <c r="P171" s="40">
        <v>1.3788348845225784E-2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694.85</v>
      </c>
      <c r="F172" s="37">
        <v>698.4</v>
      </c>
      <c r="G172" s="38">
        <v>688.05</v>
      </c>
      <c r="H172" s="38">
        <v>681.25</v>
      </c>
      <c r="I172" s="38">
        <v>670.9</v>
      </c>
      <c r="J172" s="38">
        <v>705.19999999999993</v>
      </c>
      <c r="K172" s="38">
        <v>715.55000000000007</v>
      </c>
      <c r="L172" s="38">
        <v>722.34999999999991</v>
      </c>
      <c r="M172" s="28">
        <v>708.75</v>
      </c>
      <c r="N172" s="28">
        <v>691.6</v>
      </c>
      <c r="O172" s="39">
        <v>3061700</v>
      </c>
      <c r="P172" s="40">
        <v>2.5334471961286648E-2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138.05000000000001</v>
      </c>
      <c r="F173" s="37">
        <v>137.63333333333335</v>
      </c>
      <c r="G173" s="38">
        <v>132.6166666666667</v>
      </c>
      <c r="H173" s="38">
        <v>127.18333333333334</v>
      </c>
      <c r="I173" s="38">
        <v>122.16666666666669</v>
      </c>
      <c r="J173" s="38">
        <v>143.06666666666672</v>
      </c>
      <c r="K173" s="38">
        <v>148.08333333333337</v>
      </c>
      <c r="L173" s="38">
        <v>153.51666666666674</v>
      </c>
      <c r="M173" s="28">
        <v>142.65</v>
      </c>
      <c r="N173" s="28">
        <v>132.19999999999999</v>
      </c>
      <c r="O173" s="39">
        <v>49680000</v>
      </c>
      <c r="P173" s="40">
        <v>9.0549884754692125E-2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100.35</v>
      </c>
      <c r="F174" s="37">
        <v>99.333333333333329</v>
      </c>
      <c r="G174" s="38">
        <v>98.11666666666666</v>
      </c>
      <c r="H174" s="38">
        <v>95.883333333333326</v>
      </c>
      <c r="I174" s="38">
        <v>94.666666666666657</v>
      </c>
      <c r="J174" s="38">
        <v>101.56666666666666</v>
      </c>
      <c r="K174" s="38">
        <v>102.78333333333333</v>
      </c>
      <c r="L174" s="38">
        <v>105.01666666666667</v>
      </c>
      <c r="M174" s="28">
        <v>100.55</v>
      </c>
      <c r="N174" s="28">
        <v>97.1</v>
      </c>
      <c r="O174" s="39">
        <v>43000000</v>
      </c>
      <c r="P174" s="40">
        <v>-5.1693719124911788E-2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2539.65</v>
      </c>
      <c r="F175" s="37">
        <v>2517.9499999999998</v>
      </c>
      <c r="G175" s="38">
        <v>2490.3999999999996</v>
      </c>
      <c r="H175" s="38">
        <v>2441.1499999999996</v>
      </c>
      <c r="I175" s="38">
        <v>2413.5999999999995</v>
      </c>
      <c r="J175" s="38">
        <v>2567.1999999999998</v>
      </c>
      <c r="K175" s="38">
        <v>2594.75</v>
      </c>
      <c r="L175" s="38">
        <v>2644</v>
      </c>
      <c r="M175" s="28">
        <v>2545.5</v>
      </c>
      <c r="N175" s="28">
        <v>2468.6999999999998</v>
      </c>
      <c r="O175" s="39">
        <v>32571500</v>
      </c>
      <c r="P175" s="40">
        <v>-2.1237595125945623E-2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78.650000000000006</v>
      </c>
      <c r="F176" s="37">
        <v>79.8</v>
      </c>
      <c r="G176" s="38">
        <v>76.8</v>
      </c>
      <c r="H176" s="38">
        <v>74.95</v>
      </c>
      <c r="I176" s="38">
        <v>71.95</v>
      </c>
      <c r="J176" s="38">
        <v>81.649999999999991</v>
      </c>
      <c r="K176" s="38">
        <v>84.649999999999991</v>
      </c>
      <c r="L176" s="38">
        <v>86.499999999999986</v>
      </c>
      <c r="M176" s="28">
        <v>82.8</v>
      </c>
      <c r="N176" s="28">
        <v>77.95</v>
      </c>
      <c r="O176" s="39">
        <v>96502000</v>
      </c>
      <c r="P176" s="40">
        <v>4.0407960842659074E-2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813.55</v>
      </c>
      <c r="F177" s="37">
        <v>821.30000000000007</v>
      </c>
      <c r="G177" s="38">
        <v>801.40000000000009</v>
      </c>
      <c r="H177" s="38">
        <v>789.25</v>
      </c>
      <c r="I177" s="38">
        <v>769.35</v>
      </c>
      <c r="J177" s="38">
        <v>833.45000000000016</v>
      </c>
      <c r="K177" s="38">
        <v>853.35</v>
      </c>
      <c r="L177" s="38">
        <v>865.50000000000023</v>
      </c>
      <c r="M177" s="28">
        <v>841.2</v>
      </c>
      <c r="N177" s="28">
        <v>809.15</v>
      </c>
      <c r="O177" s="39">
        <v>6824000</v>
      </c>
      <c r="P177" s="40">
        <v>0.12089356110381078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1256.9000000000001</v>
      </c>
      <c r="F178" s="37">
        <v>1257.2833333333335</v>
      </c>
      <c r="G178" s="38">
        <v>1247.116666666667</v>
      </c>
      <c r="H178" s="38">
        <v>1237.3333333333335</v>
      </c>
      <c r="I178" s="38">
        <v>1227.166666666667</v>
      </c>
      <c r="J178" s="38">
        <v>1267.0666666666671</v>
      </c>
      <c r="K178" s="38">
        <v>1277.2333333333336</v>
      </c>
      <c r="L178" s="38">
        <v>1287.0166666666671</v>
      </c>
      <c r="M178" s="28">
        <v>1267.45</v>
      </c>
      <c r="N178" s="28">
        <v>1247.5</v>
      </c>
      <c r="O178" s="39">
        <v>5277000</v>
      </c>
      <c r="P178" s="40">
        <v>-1.419244961680386E-3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574.04999999999995</v>
      </c>
      <c r="F179" s="37">
        <v>576.66666666666663</v>
      </c>
      <c r="G179" s="38">
        <v>567.63333333333321</v>
      </c>
      <c r="H179" s="38">
        <v>561.21666666666658</v>
      </c>
      <c r="I179" s="38">
        <v>552.18333333333317</v>
      </c>
      <c r="J179" s="38">
        <v>583.08333333333326</v>
      </c>
      <c r="K179" s="38">
        <v>592.11666666666679</v>
      </c>
      <c r="L179" s="38">
        <v>598.5333333333333</v>
      </c>
      <c r="M179" s="28">
        <v>585.70000000000005</v>
      </c>
      <c r="N179" s="28">
        <v>570.25</v>
      </c>
      <c r="O179" s="39">
        <v>59403000</v>
      </c>
      <c r="P179" s="40">
        <v>3.0362950435800704E-2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21673.05</v>
      </c>
      <c r="F180" s="37">
        <v>21583.95</v>
      </c>
      <c r="G180" s="38">
        <v>21467.9</v>
      </c>
      <c r="H180" s="38">
        <v>21262.75</v>
      </c>
      <c r="I180" s="38">
        <v>21146.7</v>
      </c>
      <c r="J180" s="38">
        <v>21789.100000000002</v>
      </c>
      <c r="K180" s="38">
        <v>21905.149999999998</v>
      </c>
      <c r="L180" s="38">
        <v>22110.300000000003</v>
      </c>
      <c r="M180" s="28">
        <v>21700</v>
      </c>
      <c r="N180" s="28">
        <v>21378.799999999999</v>
      </c>
      <c r="O180" s="39">
        <v>282950</v>
      </c>
      <c r="P180" s="40">
        <v>-3.8402718776550555E-2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2928.1</v>
      </c>
      <c r="F181" s="37">
        <v>2915.6</v>
      </c>
      <c r="G181" s="38">
        <v>2891.5</v>
      </c>
      <c r="H181" s="38">
        <v>2854.9</v>
      </c>
      <c r="I181" s="38">
        <v>2830.8</v>
      </c>
      <c r="J181" s="38">
        <v>2952.2</v>
      </c>
      <c r="K181" s="38">
        <v>2976.2999999999993</v>
      </c>
      <c r="L181" s="38">
        <v>3012.8999999999996</v>
      </c>
      <c r="M181" s="28">
        <v>2939.7</v>
      </c>
      <c r="N181" s="28">
        <v>2879</v>
      </c>
      <c r="O181" s="39">
        <v>1435500</v>
      </c>
      <c r="P181" s="40">
        <v>3.9012738853503183E-2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2502.5</v>
      </c>
      <c r="F182" s="37">
        <v>2506.7833333333333</v>
      </c>
      <c r="G182" s="38">
        <v>2481.3666666666668</v>
      </c>
      <c r="H182" s="38">
        <v>2460.2333333333336</v>
      </c>
      <c r="I182" s="38">
        <v>2434.8166666666671</v>
      </c>
      <c r="J182" s="38">
        <v>2527.9166666666665</v>
      </c>
      <c r="K182" s="38">
        <v>2553.3333333333335</v>
      </c>
      <c r="L182" s="38">
        <v>2574.4666666666662</v>
      </c>
      <c r="M182" s="28">
        <v>2532.1999999999998</v>
      </c>
      <c r="N182" s="28">
        <v>2485.65</v>
      </c>
      <c r="O182" s="39">
        <v>3686250</v>
      </c>
      <c r="P182" s="40">
        <v>1.6440905800847897E-2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1247.5</v>
      </c>
      <c r="F183" s="37">
        <v>1246.5833333333333</v>
      </c>
      <c r="G183" s="38">
        <v>1237.8166666666666</v>
      </c>
      <c r="H183" s="38">
        <v>1228.1333333333334</v>
      </c>
      <c r="I183" s="38">
        <v>1219.3666666666668</v>
      </c>
      <c r="J183" s="38">
        <v>1256.2666666666664</v>
      </c>
      <c r="K183" s="38">
        <v>1265.0333333333333</v>
      </c>
      <c r="L183" s="38">
        <v>1274.7166666666662</v>
      </c>
      <c r="M183" s="28">
        <v>1255.3499999999999</v>
      </c>
      <c r="N183" s="28">
        <v>1236.9000000000001</v>
      </c>
      <c r="O183" s="39">
        <v>3666000</v>
      </c>
      <c r="P183" s="40">
        <v>1.5625E-2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992.15</v>
      </c>
      <c r="F184" s="37">
        <v>995.88333333333333</v>
      </c>
      <c r="G184" s="38">
        <v>986.36666666666667</v>
      </c>
      <c r="H184" s="38">
        <v>980.58333333333337</v>
      </c>
      <c r="I184" s="38">
        <v>971.06666666666672</v>
      </c>
      <c r="J184" s="38">
        <v>1001.6666666666666</v>
      </c>
      <c r="K184" s="38">
        <v>1011.1833333333333</v>
      </c>
      <c r="L184" s="38">
        <v>1016.9666666666666</v>
      </c>
      <c r="M184" s="28">
        <v>1005.4</v>
      </c>
      <c r="N184" s="28">
        <v>990.1</v>
      </c>
      <c r="O184" s="39">
        <v>19421500</v>
      </c>
      <c r="P184" s="40">
        <v>-1.7632687745636085E-2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519.35</v>
      </c>
      <c r="F185" s="37">
        <v>521.9</v>
      </c>
      <c r="G185" s="38">
        <v>515.44999999999993</v>
      </c>
      <c r="H185" s="38">
        <v>511.54999999999995</v>
      </c>
      <c r="I185" s="38">
        <v>505.09999999999991</v>
      </c>
      <c r="J185" s="38">
        <v>525.79999999999995</v>
      </c>
      <c r="K185" s="38">
        <v>532.25</v>
      </c>
      <c r="L185" s="38">
        <v>536.15</v>
      </c>
      <c r="M185" s="28">
        <v>528.35</v>
      </c>
      <c r="N185" s="28">
        <v>518</v>
      </c>
      <c r="O185" s="39">
        <v>9771000</v>
      </c>
      <c r="P185" s="40">
        <v>3.3887861983980284E-3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617.25</v>
      </c>
      <c r="F186" s="37">
        <v>610.73333333333335</v>
      </c>
      <c r="G186" s="38">
        <v>601.51666666666665</v>
      </c>
      <c r="H186" s="38">
        <v>585.7833333333333</v>
      </c>
      <c r="I186" s="38">
        <v>576.56666666666661</v>
      </c>
      <c r="J186" s="38">
        <v>626.4666666666667</v>
      </c>
      <c r="K186" s="38">
        <v>635.68333333333339</v>
      </c>
      <c r="L186" s="38">
        <v>651.41666666666674</v>
      </c>
      <c r="M186" s="28">
        <v>619.95000000000005</v>
      </c>
      <c r="N186" s="28">
        <v>595</v>
      </c>
      <c r="O186" s="39">
        <v>2364000</v>
      </c>
      <c r="P186" s="40">
        <v>0.12091038406827881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1136.1500000000001</v>
      </c>
      <c r="F187" s="37">
        <v>1152.7166666666667</v>
      </c>
      <c r="G187" s="38">
        <v>1110.4333333333334</v>
      </c>
      <c r="H187" s="38">
        <v>1084.7166666666667</v>
      </c>
      <c r="I187" s="38">
        <v>1042.4333333333334</v>
      </c>
      <c r="J187" s="38">
        <v>1178.4333333333334</v>
      </c>
      <c r="K187" s="38">
        <v>1220.7166666666667</v>
      </c>
      <c r="L187" s="38">
        <v>1246.4333333333334</v>
      </c>
      <c r="M187" s="28">
        <v>1195</v>
      </c>
      <c r="N187" s="28">
        <v>1127</v>
      </c>
      <c r="O187" s="39">
        <v>8026000</v>
      </c>
      <c r="P187" s="40">
        <v>2.7393753200204814E-2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1242.5</v>
      </c>
      <c r="F188" s="37">
        <v>1239.6833333333334</v>
      </c>
      <c r="G188" s="38">
        <v>1231.3666666666668</v>
      </c>
      <c r="H188" s="38">
        <v>1220.2333333333333</v>
      </c>
      <c r="I188" s="38">
        <v>1211.9166666666667</v>
      </c>
      <c r="J188" s="38">
        <v>1250.8166666666668</v>
      </c>
      <c r="K188" s="38">
        <v>1259.1333333333334</v>
      </c>
      <c r="L188" s="38">
        <v>1270.2666666666669</v>
      </c>
      <c r="M188" s="28">
        <v>1248</v>
      </c>
      <c r="N188" s="28">
        <v>1228.55</v>
      </c>
      <c r="O188" s="39">
        <v>2583500</v>
      </c>
      <c r="P188" s="40">
        <v>-1.1478859766596518E-2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765.8</v>
      </c>
      <c r="F189" s="37">
        <v>768.68333333333339</v>
      </c>
      <c r="G189" s="38">
        <v>760.81666666666683</v>
      </c>
      <c r="H189" s="38">
        <v>755.83333333333348</v>
      </c>
      <c r="I189" s="38">
        <v>747.96666666666692</v>
      </c>
      <c r="J189" s="38">
        <v>773.66666666666674</v>
      </c>
      <c r="K189" s="38">
        <v>781.5333333333333</v>
      </c>
      <c r="L189" s="38">
        <v>786.51666666666665</v>
      </c>
      <c r="M189" s="28">
        <v>776.55</v>
      </c>
      <c r="N189" s="28">
        <v>763.7</v>
      </c>
      <c r="O189" s="39">
        <v>9023400</v>
      </c>
      <c r="P189" s="40">
        <v>4.6992481203007516E-2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411.65</v>
      </c>
      <c r="F190" s="37">
        <v>410.73333333333335</v>
      </c>
      <c r="G190" s="38">
        <v>408.16666666666669</v>
      </c>
      <c r="H190" s="38">
        <v>404.68333333333334</v>
      </c>
      <c r="I190" s="38">
        <v>402.11666666666667</v>
      </c>
      <c r="J190" s="38">
        <v>414.2166666666667</v>
      </c>
      <c r="K190" s="38">
        <v>416.7833333333333</v>
      </c>
      <c r="L190" s="38">
        <v>420.26666666666671</v>
      </c>
      <c r="M190" s="28">
        <v>413.3</v>
      </c>
      <c r="N190" s="28">
        <v>407.25</v>
      </c>
      <c r="O190" s="39">
        <v>66262500</v>
      </c>
      <c r="P190" s="40">
        <v>1.3623978201634877E-2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226.25</v>
      </c>
      <c r="F191" s="37">
        <v>225.96666666666667</v>
      </c>
      <c r="G191" s="38">
        <v>223.48333333333335</v>
      </c>
      <c r="H191" s="38">
        <v>220.71666666666667</v>
      </c>
      <c r="I191" s="38">
        <v>218.23333333333335</v>
      </c>
      <c r="J191" s="38">
        <v>228.73333333333335</v>
      </c>
      <c r="K191" s="38">
        <v>231.21666666666664</v>
      </c>
      <c r="L191" s="38">
        <v>233.98333333333335</v>
      </c>
      <c r="M191" s="28">
        <v>228.45</v>
      </c>
      <c r="N191" s="28">
        <v>223.2</v>
      </c>
      <c r="O191" s="39">
        <v>95812875</v>
      </c>
      <c r="P191" s="40">
        <v>1.9060951970708593E-2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101.85</v>
      </c>
      <c r="F192" s="37">
        <v>102.61666666666666</v>
      </c>
      <c r="G192" s="38">
        <v>100.18333333333332</v>
      </c>
      <c r="H192" s="38">
        <v>98.516666666666666</v>
      </c>
      <c r="I192" s="38">
        <v>96.083333333333329</v>
      </c>
      <c r="J192" s="38">
        <v>104.28333333333332</v>
      </c>
      <c r="K192" s="38">
        <v>106.71666666666665</v>
      </c>
      <c r="L192" s="38">
        <v>108.38333333333331</v>
      </c>
      <c r="M192" s="28">
        <v>105.05</v>
      </c>
      <c r="N192" s="28">
        <v>100.95</v>
      </c>
      <c r="O192" s="39">
        <v>206296000</v>
      </c>
      <c r="P192" s="40">
        <v>-8.6748637982712734E-3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3172.9</v>
      </c>
      <c r="F193" s="37">
        <v>3174.0833333333335</v>
      </c>
      <c r="G193" s="38">
        <v>3157.0166666666669</v>
      </c>
      <c r="H193" s="38">
        <v>3141.1333333333332</v>
      </c>
      <c r="I193" s="38">
        <v>3124.0666666666666</v>
      </c>
      <c r="J193" s="38">
        <v>3189.9666666666672</v>
      </c>
      <c r="K193" s="38">
        <v>3207.0333333333338</v>
      </c>
      <c r="L193" s="38">
        <v>3222.9166666666674</v>
      </c>
      <c r="M193" s="28">
        <v>3191.15</v>
      </c>
      <c r="N193" s="28">
        <v>3158.2</v>
      </c>
      <c r="O193" s="39">
        <v>10609750</v>
      </c>
      <c r="P193" s="40">
        <v>2.1204650855269993E-3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1037.8499999999999</v>
      </c>
      <c r="F194" s="37">
        <v>1048</v>
      </c>
      <c r="G194" s="38">
        <v>1024</v>
      </c>
      <c r="H194" s="38">
        <v>1010.1500000000001</v>
      </c>
      <c r="I194" s="38">
        <v>986.15000000000009</v>
      </c>
      <c r="J194" s="38">
        <v>1061.8499999999999</v>
      </c>
      <c r="K194" s="38">
        <v>1085.8499999999999</v>
      </c>
      <c r="L194" s="38">
        <v>1099.6999999999998</v>
      </c>
      <c r="M194" s="28">
        <v>1072</v>
      </c>
      <c r="N194" s="28">
        <v>1034.1500000000001</v>
      </c>
      <c r="O194" s="39">
        <v>12587400</v>
      </c>
      <c r="P194" s="40">
        <v>3.7845057880676762E-2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2743.7</v>
      </c>
      <c r="F195" s="37">
        <v>2731.35</v>
      </c>
      <c r="G195" s="38">
        <v>2715.7999999999997</v>
      </c>
      <c r="H195" s="38">
        <v>2687.8999999999996</v>
      </c>
      <c r="I195" s="38">
        <v>2672.3499999999995</v>
      </c>
      <c r="J195" s="38">
        <v>2759.25</v>
      </c>
      <c r="K195" s="38">
        <v>2774.8</v>
      </c>
      <c r="L195" s="38">
        <v>2802.7000000000003</v>
      </c>
      <c r="M195" s="28">
        <v>2746.9</v>
      </c>
      <c r="N195" s="28">
        <v>2703.45</v>
      </c>
      <c r="O195" s="39">
        <v>4897125</v>
      </c>
      <c r="P195" s="40">
        <v>3.0865172087148722E-2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1604.85</v>
      </c>
      <c r="F196" s="37">
        <v>1604.1166666666668</v>
      </c>
      <c r="G196" s="38">
        <v>1595.7333333333336</v>
      </c>
      <c r="H196" s="38">
        <v>1586.6166666666668</v>
      </c>
      <c r="I196" s="38">
        <v>1578.2333333333336</v>
      </c>
      <c r="J196" s="38">
        <v>1613.2333333333336</v>
      </c>
      <c r="K196" s="38">
        <v>1621.6166666666668</v>
      </c>
      <c r="L196" s="38">
        <v>1630.7333333333336</v>
      </c>
      <c r="M196" s="28">
        <v>1612.5</v>
      </c>
      <c r="N196" s="28">
        <v>1595</v>
      </c>
      <c r="O196" s="39">
        <v>1579000</v>
      </c>
      <c r="P196" s="40">
        <v>1.6087516087516088E-2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500.8</v>
      </c>
      <c r="F197" s="37">
        <v>501.76666666666665</v>
      </c>
      <c r="G197" s="38">
        <v>492.98333333333329</v>
      </c>
      <c r="H197" s="38">
        <v>485.16666666666663</v>
      </c>
      <c r="I197" s="38">
        <v>476.38333333333327</v>
      </c>
      <c r="J197" s="38">
        <v>509.58333333333331</v>
      </c>
      <c r="K197" s="38">
        <v>518.36666666666656</v>
      </c>
      <c r="L197" s="38">
        <v>526.18333333333339</v>
      </c>
      <c r="M197" s="28">
        <v>510.55</v>
      </c>
      <c r="N197" s="28">
        <v>493.95</v>
      </c>
      <c r="O197" s="39">
        <v>3882000</v>
      </c>
      <c r="P197" s="40">
        <v>-1.1578541103820917E-3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1462.3</v>
      </c>
      <c r="F198" s="37">
        <v>1462.9833333333336</v>
      </c>
      <c r="G198" s="38">
        <v>1446.9666666666672</v>
      </c>
      <c r="H198" s="38">
        <v>1431.6333333333337</v>
      </c>
      <c r="I198" s="38">
        <v>1415.6166666666672</v>
      </c>
      <c r="J198" s="38">
        <v>1478.3166666666671</v>
      </c>
      <c r="K198" s="38">
        <v>1494.3333333333335</v>
      </c>
      <c r="L198" s="38">
        <v>1509.666666666667</v>
      </c>
      <c r="M198" s="28">
        <v>1479</v>
      </c>
      <c r="N198" s="28">
        <v>1447.65</v>
      </c>
      <c r="O198" s="39">
        <v>4175275</v>
      </c>
      <c r="P198" s="40">
        <v>1.052816283558519E-2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1125.75</v>
      </c>
      <c r="F199" s="37">
        <v>1124.3166666666666</v>
      </c>
      <c r="G199" s="38">
        <v>1111.7333333333331</v>
      </c>
      <c r="H199" s="38">
        <v>1097.7166666666665</v>
      </c>
      <c r="I199" s="38">
        <v>1085.133333333333</v>
      </c>
      <c r="J199" s="38">
        <v>1138.3333333333333</v>
      </c>
      <c r="K199" s="38">
        <v>1150.9166666666667</v>
      </c>
      <c r="L199" s="38">
        <v>1164.9333333333334</v>
      </c>
      <c r="M199" s="28">
        <v>1136.9000000000001</v>
      </c>
      <c r="N199" s="28">
        <v>1110.3</v>
      </c>
      <c r="O199" s="39">
        <v>5101600</v>
      </c>
      <c r="P199" s="40">
        <v>-6.945863125638406E-2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1655.65</v>
      </c>
      <c r="F200" s="37">
        <v>1656.8999999999999</v>
      </c>
      <c r="G200" s="38">
        <v>1637.7999999999997</v>
      </c>
      <c r="H200" s="38">
        <v>1619.9499999999998</v>
      </c>
      <c r="I200" s="38">
        <v>1600.8499999999997</v>
      </c>
      <c r="J200" s="38">
        <v>1674.7499999999998</v>
      </c>
      <c r="K200" s="38">
        <v>1693.8499999999997</v>
      </c>
      <c r="L200" s="38">
        <v>1711.6999999999998</v>
      </c>
      <c r="M200" s="28">
        <v>1676</v>
      </c>
      <c r="N200" s="28">
        <v>1639.05</v>
      </c>
      <c r="O200" s="39">
        <v>954000</v>
      </c>
      <c r="P200" s="40">
        <v>1.6799664006719867E-3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6474.45</v>
      </c>
      <c r="F201" s="37">
        <v>6470.416666666667</v>
      </c>
      <c r="G201" s="38">
        <v>6439.7833333333338</v>
      </c>
      <c r="H201" s="38">
        <v>6405.1166666666668</v>
      </c>
      <c r="I201" s="38">
        <v>6374.4833333333336</v>
      </c>
      <c r="J201" s="38">
        <v>6505.0833333333339</v>
      </c>
      <c r="K201" s="38">
        <v>6535.7166666666672</v>
      </c>
      <c r="L201" s="38">
        <v>6570.3833333333341</v>
      </c>
      <c r="M201" s="28">
        <v>6501.05</v>
      </c>
      <c r="N201" s="28">
        <v>6435.75</v>
      </c>
      <c r="O201" s="39">
        <v>2025200</v>
      </c>
      <c r="P201" s="40">
        <v>-6.0855908912446017E-3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715.95</v>
      </c>
      <c r="F202" s="37">
        <v>713.51666666666677</v>
      </c>
      <c r="G202" s="38">
        <v>709.08333333333348</v>
      </c>
      <c r="H202" s="38">
        <v>702.2166666666667</v>
      </c>
      <c r="I202" s="38">
        <v>697.78333333333342</v>
      </c>
      <c r="J202" s="38">
        <v>720.38333333333355</v>
      </c>
      <c r="K202" s="38">
        <v>724.81666666666672</v>
      </c>
      <c r="L202" s="38">
        <v>731.68333333333362</v>
      </c>
      <c r="M202" s="28">
        <v>717.95</v>
      </c>
      <c r="N202" s="28">
        <v>706.65</v>
      </c>
      <c r="O202" s="39">
        <v>22731800</v>
      </c>
      <c r="P202" s="40">
        <v>-7.7739317936787152E-3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285.3</v>
      </c>
      <c r="F203" s="37">
        <v>285.5</v>
      </c>
      <c r="G203" s="38">
        <v>280.3</v>
      </c>
      <c r="H203" s="38">
        <v>275.3</v>
      </c>
      <c r="I203" s="38">
        <v>270.10000000000002</v>
      </c>
      <c r="J203" s="38">
        <v>290.5</v>
      </c>
      <c r="K203" s="38">
        <v>295.70000000000005</v>
      </c>
      <c r="L203" s="38">
        <v>300.7</v>
      </c>
      <c r="M203" s="28">
        <v>290.7</v>
      </c>
      <c r="N203" s="28">
        <v>280.5</v>
      </c>
      <c r="O203" s="39">
        <v>29424150</v>
      </c>
      <c r="P203" s="40">
        <v>-1.9051127498699808E-2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876</v>
      </c>
      <c r="F204" s="37">
        <v>878.56666666666661</v>
      </c>
      <c r="G204" s="38">
        <v>870.93333333333317</v>
      </c>
      <c r="H204" s="38">
        <v>865.86666666666656</v>
      </c>
      <c r="I204" s="38">
        <v>858.23333333333312</v>
      </c>
      <c r="J204" s="38">
        <v>883.63333333333321</v>
      </c>
      <c r="K204" s="38">
        <v>891.26666666666665</v>
      </c>
      <c r="L204" s="38">
        <v>896.33333333333326</v>
      </c>
      <c r="M204" s="28">
        <v>886.2</v>
      </c>
      <c r="N204" s="28">
        <v>873.5</v>
      </c>
      <c r="O204" s="39">
        <v>4002400</v>
      </c>
      <c r="P204" s="40">
        <v>-2.8898854010961633E-3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1569.1</v>
      </c>
      <c r="F205" s="37">
        <v>1574.45</v>
      </c>
      <c r="G205" s="38">
        <v>1549.15</v>
      </c>
      <c r="H205" s="38">
        <v>1529.2</v>
      </c>
      <c r="I205" s="38">
        <v>1503.9</v>
      </c>
      <c r="J205" s="38">
        <v>1594.4</v>
      </c>
      <c r="K205" s="38">
        <v>1619.6999999999998</v>
      </c>
      <c r="L205" s="38">
        <v>1639.65</v>
      </c>
      <c r="M205" s="28">
        <v>1599.75</v>
      </c>
      <c r="N205" s="28">
        <v>1554.5</v>
      </c>
      <c r="O205" s="39">
        <v>564550</v>
      </c>
      <c r="P205" s="40">
        <v>7.6050700466977983E-2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384.1</v>
      </c>
      <c r="F206" s="37">
        <v>384.86666666666662</v>
      </c>
      <c r="G206" s="38">
        <v>382.38333333333321</v>
      </c>
      <c r="H206" s="38">
        <v>380.66666666666657</v>
      </c>
      <c r="I206" s="38">
        <v>378.18333333333317</v>
      </c>
      <c r="J206" s="38">
        <v>386.58333333333326</v>
      </c>
      <c r="K206" s="38">
        <v>389.06666666666672</v>
      </c>
      <c r="L206" s="38">
        <v>390.7833333333333</v>
      </c>
      <c r="M206" s="28">
        <v>387.35</v>
      </c>
      <c r="N206" s="28">
        <v>383.15</v>
      </c>
      <c r="O206" s="39">
        <v>41637000</v>
      </c>
      <c r="P206" s="40">
        <v>5.5789016084625415E-3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264.39999999999998</v>
      </c>
      <c r="F207" s="37">
        <v>265.45</v>
      </c>
      <c r="G207" s="38">
        <v>261.14999999999998</v>
      </c>
      <c r="H207" s="38">
        <v>257.89999999999998</v>
      </c>
      <c r="I207" s="38">
        <v>253.59999999999997</v>
      </c>
      <c r="J207" s="38">
        <v>268.7</v>
      </c>
      <c r="K207" s="38">
        <v>273.00000000000006</v>
      </c>
      <c r="L207" s="38">
        <v>276.25</v>
      </c>
      <c r="M207" s="28">
        <v>269.75</v>
      </c>
      <c r="N207" s="28">
        <v>262.2</v>
      </c>
      <c r="O207" s="39">
        <v>86739000</v>
      </c>
      <c r="P207" s="40">
        <v>1.7490146396396396E-2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431.45</v>
      </c>
      <c r="F208" s="37">
        <v>432.83333333333331</v>
      </c>
      <c r="G208" s="38">
        <v>428.81666666666661</v>
      </c>
      <c r="H208" s="38">
        <v>426.18333333333328</v>
      </c>
      <c r="I208" s="38">
        <v>422.16666666666657</v>
      </c>
      <c r="J208" s="38">
        <v>435.46666666666664</v>
      </c>
      <c r="K208" s="38">
        <v>439.48333333333341</v>
      </c>
      <c r="L208" s="38">
        <v>442.11666666666667</v>
      </c>
      <c r="M208" s="28">
        <v>436.85</v>
      </c>
      <c r="N208" s="28">
        <v>430.2</v>
      </c>
      <c r="O208" s="39">
        <v>11761200</v>
      </c>
      <c r="P208" s="40">
        <v>-2.3172372551950964E-2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7" t="s">
        <v>16</v>
      </c>
      <c r="B8" s="409"/>
      <c r="C8" s="413" t="s">
        <v>20</v>
      </c>
      <c r="D8" s="413" t="s">
        <v>21</v>
      </c>
      <c r="E8" s="404" t="s">
        <v>22</v>
      </c>
      <c r="F8" s="405"/>
      <c r="G8" s="406"/>
      <c r="H8" s="404" t="s">
        <v>23</v>
      </c>
      <c r="I8" s="405"/>
      <c r="J8" s="406"/>
      <c r="K8" s="23"/>
      <c r="L8" s="50"/>
      <c r="M8" s="50"/>
      <c r="N8" s="1"/>
      <c r="O8" s="1"/>
    </row>
    <row r="9" spans="1:15" ht="36" customHeight="1">
      <c r="A9" s="411"/>
      <c r="B9" s="412"/>
      <c r="C9" s="412"/>
      <c r="D9" s="41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0" t="s">
        <v>230</v>
      </c>
      <c r="C10" s="330">
        <v>17786.8</v>
      </c>
      <c r="D10" s="330">
        <v>17783.133333333331</v>
      </c>
      <c r="E10" s="330">
        <v>17727.366666666661</v>
      </c>
      <c r="F10" s="330">
        <v>17667.933333333331</v>
      </c>
      <c r="G10" s="330">
        <v>17612.166666666661</v>
      </c>
      <c r="H10" s="330">
        <v>17842.566666666662</v>
      </c>
      <c r="I10" s="330">
        <v>17898.333333333332</v>
      </c>
      <c r="J10" s="330">
        <v>17957.766666666663</v>
      </c>
      <c r="K10" s="330">
        <v>17838.900000000001</v>
      </c>
      <c r="L10" s="330">
        <v>17723.7</v>
      </c>
      <c r="M10" s="331"/>
      <c r="N10" s="1"/>
      <c r="O10" s="1"/>
    </row>
    <row r="11" spans="1:15" ht="12.75" customHeight="1">
      <c r="A11" s="227">
        <v>2</v>
      </c>
      <c r="B11" s="340" t="s">
        <v>231</v>
      </c>
      <c r="C11" s="330">
        <v>40990.85</v>
      </c>
      <c r="D11" s="330">
        <v>41104.183333333334</v>
      </c>
      <c r="E11" s="330">
        <v>40725.966666666667</v>
      </c>
      <c r="F11" s="330">
        <v>40461.083333333336</v>
      </c>
      <c r="G11" s="330">
        <v>40082.866666666669</v>
      </c>
      <c r="H11" s="330">
        <v>41369.066666666666</v>
      </c>
      <c r="I11" s="330">
        <v>41747.28333333334</v>
      </c>
      <c r="J11" s="330">
        <v>42012.166666666664</v>
      </c>
      <c r="K11" s="330">
        <v>41482.400000000001</v>
      </c>
      <c r="L11" s="330">
        <v>40839.300000000003</v>
      </c>
      <c r="M11" s="331"/>
      <c r="N11" s="1"/>
      <c r="O11" s="1"/>
    </row>
    <row r="12" spans="1:15" ht="12.75" customHeight="1">
      <c r="A12" s="227">
        <v>3</v>
      </c>
      <c r="B12" s="259" t="s">
        <v>232</v>
      </c>
      <c r="C12" s="260">
        <v>2793.1</v>
      </c>
      <c r="D12" s="260">
        <v>2790.5666666666671</v>
      </c>
      <c r="E12" s="260">
        <v>2768.0833333333339</v>
      </c>
      <c r="F12" s="260">
        <v>2743.0666666666671</v>
      </c>
      <c r="G12" s="260">
        <v>2720.5833333333339</v>
      </c>
      <c r="H12" s="260">
        <v>2815.5833333333339</v>
      </c>
      <c r="I12" s="260">
        <v>2838.0666666666666</v>
      </c>
      <c r="J12" s="260">
        <v>2863.0833333333339</v>
      </c>
      <c r="K12" s="260">
        <v>2813.05</v>
      </c>
      <c r="L12" s="260">
        <v>2765.55</v>
      </c>
      <c r="M12" s="331"/>
      <c r="N12" s="1"/>
      <c r="O12" s="1"/>
    </row>
    <row r="13" spans="1:15" ht="12.75" customHeight="1">
      <c r="A13" s="227">
        <v>4</v>
      </c>
      <c r="B13" s="259" t="s">
        <v>233</v>
      </c>
      <c r="C13" s="260">
        <v>5164.55</v>
      </c>
      <c r="D13" s="260">
        <v>5154.1333333333332</v>
      </c>
      <c r="E13" s="260">
        <v>5138.0166666666664</v>
      </c>
      <c r="F13" s="260">
        <v>5111.4833333333336</v>
      </c>
      <c r="G13" s="260">
        <v>5095.3666666666668</v>
      </c>
      <c r="H13" s="260">
        <v>5180.6666666666661</v>
      </c>
      <c r="I13" s="260">
        <v>5196.7833333333328</v>
      </c>
      <c r="J13" s="260">
        <v>5223.3166666666657</v>
      </c>
      <c r="K13" s="260">
        <v>5170.25</v>
      </c>
      <c r="L13" s="260">
        <v>5127.6000000000004</v>
      </c>
      <c r="M13" s="331"/>
      <c r="N13" s="1"/>
      <c r="O13" s="1"/>
    </row>
    <row r="14" spans="1:15" ht="12.75" customHeight="1">
      <c r="A14" s="227">
        <v>5</v>
      </c>
      <c r="B14" s="259" t="s">
        <v>234</v>
      </c>
      <c r="C14" s="260">
        <v>28318.35</v>
      </c>
      <c r="D14" s="260">
        <v>28405.033333333329</v>
      </c>
      <c r="E14" s="260">
        <v>28180.516666666659</v>
      </c>
      <c r="F14" s="260">
        <v>28042.683333333331</v>
      </c>
      <c r="G14" s="260">
        <v>27818.166666666661</v>
      </c>
      <c r="H14" s="260">
        <v>28542.866666666658</v>
      </c>
      <c r="I14" s="260">
        <v>28767.383333333328</v>
      </c>
      <c r="J14" s="260">
        <v>28905.216666666656</v>
      </c>
      <c r="K14" s="260">
        <v>28629.55</v>
      </c>
      <c r="L14" s="260">
        <v>28267.200000000001</v>
      </c>
      <c r="M14" s="331"/>
      <c r="N14" s="1"/>
      <c r="O14" s="1"/>
    </row>
    <row r="15" spans="1:15" ht="12.75" customHeight="1">
      <c r="A15" s="227">
        <v>6</v>
      </c>
      <c r="B15" s="259" t="s">
        <v>235</v>
      </c>
      <c r="C15" s="260">
        <v>4257.95</v>
      </c>
      <c r="D15" s="260">
        <v>4252</v>
      </c>
      <c r="E15" s="260">
        <v>4225.05</v>
      </c>
      <c r="F15" s="260">
        <v>4192.1500000000005</v>
      </c>
      <c r="G15" s="260">
        <v>4165.2000000000007</v>
      </c>
      <c r="H15" s="260">
        <v>4284.8999999999996</v>
      </c>
      <c r="I15" s="260">
        <v>4311.8500000000004</v>
      </c>
      <c r="J15" s="260">
        <v>4344.7499999999991</v>
      </c>
      <c r="K15" s="260">
        <v>4278.95</v>
      </c>
      <c r="L15" s="260">
        <v>4219.1000000000004</v>
      </c>
      <c r="M15" s="331"/>
      <c r="N15" s="1"/>
      <c r="O15" s="1"/>
    </row>
    <row r="16" spans="1:15" ht="12.75" customHeight="1">
      <c r="A16" s="227">
        <v>7</v>
      </c>
      <c r="B16" s="259" t="s">
        <v>236</v>
      </c>
      <c r="C16" s="260">
        <v>8581.25</v>
      </c>
      <c r="D16" s="260">
        <v>8589.6666666666661</v>
      </c>
      <c r="E16" s="260">
        <v>8544.1833333333325</v>
      </c>
      <c r="F16" s="260">
        <v>8507.1166666666668</v>
      </c>
      <c r="G16" s="260">
        <v>8461.6333333333332</v>
      </c>
      <c r="H16" s="260">
        <v>8626.7333333333318</v>
      </c>
      <c r="I16" s="260">
        <v>8672.2166666666653</v>
      </c>
      <c r="J16" s="260">
        <v>8709.283333333331</v>
      </c>
      <c r="K16" s="260">
        <v>8635.15</v>
      </c>
      <c r="L16" s="260">
        <v>8552.6</v>
      </c>
      <c r="M16" s="331"/>
      <c r="N16" s="1"/>
      <c r="O16" s="1"/>
    </row>
    <row r="17" spans="1:15" ht="12.75" customHeight="1">
      <c r="A17" s="227">
        <v>8</v>
      </c>
      <c r="B17" s="269" t="s">
        <v>288</v>
      </c>
      <c r="C17" s="259">
        <v>2962.1</v>
      </c>
      <c r="D17" s="260">
        <v>2980.7000000000003</v>
      </c>
      <c r="E17" s="260">
        <v>2926.4000000000005</v>
      </c>
      <c r="F17" s="260">
        <v>2890.7000000000003</v>
      </c>
      <c r="G17" s="260">
        <v>2836.4000000000005</v>
      </c>
      <c r="H17" s="260">
        <v>3016.4000000000005</v>
      </c>
      <c r="I17" s="260">
        <v>3070.7000000000007</v>
      </c>
      <c r="J17" s="260">
        <v>3106.4000000000005</v>
      </c>
      <c r="K17" s="259">
        <v>3035</v>
      </c>
      <c r="L17" s="259">
        <v>2945</v>
      </c>
      <c r="M17" s="259">
        <v>3.3603399999999999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2324.4499999999998</v>
      </c>
      <c r="D18" s="260">
        <v>2312.8166666666666</v>
      </c>
      <c r="E18" s="260">
        <v>2295.6333333333332</v>
      </c>
      <c r="F18" s="260">
        <v>2266.8166666666666</v>
      </c>
      <c r="G18" s="260">
        <v>2249.6333333333332</v>
      </c>
      <c r="H18" s="260">
        <v>2341.6333333333332</v>
      </c>
      <c r="I18" s="260">
        <v>2358.8166666666666</v>
      </c>
      <c r="J18" s="260">
        <v>2387.6333333333332</v>
      </c>
      <c r="K18" s="259">
        <v>2330</v>
      </c>
      <c r="L18" s="259">
        <v>2284</v>
      </c>
      <c r="M18" s="259">
        <v>6.5072700000000001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574.1</v>
      </c>
      <c r="D19" s="260">
        <v>576.28333333333342</v>
      </c>
      <c r="E19" s="260">
        <v>569.36666666666679</v>
      </c>
      <c r="F19" s="260">
        <v>564.63333333333333</v>
      </c>
      <c r="G19" s="260">
        <v>557.7166666666667</v>
      </c>
      <c r="H19" s="260">
        <v>581.01666666666688</v>
      </c>
      <c r="I19" s="260">
        <v>587.93333333333362</v>
      </c>
      <c r="J19" s="260">
        <v>592.66666666666697</v>
      </c>
      <c r="K19" s="259">
        <v>583.20000000000005</v>
      </c>
      <c r="L19" s="259">
        <v>571.54999999999995</v>
      </c>
      <c r="M19" s="259">
        <v>11.6951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18910.8</v>
      </c>
      <c r="D20" s="260">
        <v>18953.766666666666</v>
      </c>
      <c r="E20" s="260">
        <v>18729.533333333333</v>
      </c>
      <c r="F20" s="260">
        <v>18548.266666666666</v>
      </c>
      <c r="G20" s="260">
        <v>18324.033333333333</v>
      </c>
      <c r="H20" s="260">
        <v>19135.033333333333</v>
      </c>
      <c r="I20" s="260">
        <v>19359.266666666663</v>
      </c>
      <c r="J20" s="260">
        <v>19540.533333333333</v>
      </c>
      <c r="K20" s="259">
        <v>19178</v>
      </c>
      <c r="L20" s="259">
        <v>18772.5</v>
      </c>
      <c r="M20" s="259">
        <v>0.10557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3323.3</v>
      </c>
      <c r="D21" s="260">
        <v>3336.2999999999997</v>
      </c>
      <c r="E21" s="260">
        <v>3284.6499999999996</v>
      </c>
      <c r="F21" s="260">
        <v>3246</v>
      </c>
      <c r="G21" s="260">
        <v>3194.35</v>
      </c>
      <c r="H21" s="260">
        <v>3374.9499999999994</v>
      </c>
      <c r="I21" s="260">
        <v>3426.6</v>
      </c>
      <c r="J21" s="260">
        <v>3465.2499999999991</v>
      </c>
      <c r="K21" s="259">
        <v>3387.95</v>
      </c>
      <c r="L21" s="259">
        <v>3297.65</v>
      </c>
      <c r="M21" s="259">
        <v>13.23334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2098.5500000000002</v>
      </c>
      <c r="D22" s="260">
        <v>2098.5833333333335</v>
      </c>
      <c r="E22" s="260">
        <v>2073.166666666667</v>
      </c>
      <c r="F22" s="260">
        <v>2047.7833333333333</v>
      </c>
      <c r="G22" s="260">
        <v>2022.3666666666668</v>
      </c>
      <c r="H22" s="260">
        <v>2123.9666666666672</v>
      </c>
      <c r="I22" s="260">
        <v>2149.3833333333341</v>
      </c>
      <c r="J22" s="260">
        <v>2174.7666666666673</v>
      </c>
      <c r="K22" s="259">
        <v>2124</v>
      </c>
      <c r="L22" s="259">
        <v>2073.1999999999998</v>
      </c>
      <c r="M22" s="259">
        <v>8.7980599999999995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820.3</v>
      </c>
      <c r="D23" s="260">
        <v>824.13333333333321</v>
      </c>
      <c r="E23" s="260">
        <v>813.46666666666647</v>
      </c>
      <c r="F23" s="260">
        <v>806.63333333333321</v>
      </c>
      <c r="G23" s="260">
        <v>795.96666666666647</v>
      </c>
      <c r="H23" s="260">
        <v>830.96666666666647</v>
      </c>
      <c r="I23" s="260">
        <v>841.63333333333321</v>
      </c>
      <c r="J23" s="260">
        <v>848.46666666666647</v>
      </c>
      <c r="K23" s="259">
        <v>834.8</v>
      </c>
      <c r="L23" s="259">
        <v>817.3</v>
      </c>
      <c r="M23" s="259">
        <v>68.985410000000002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3444.05</v>
      </c>
      <c r="D24" s="260">
        <v>3463.65</v>
      </c>
      <c r="E24" s="260">
        <v>3402</v>
      </c>
      <c r="F24" s="260">
        <v>3359.95</v>
      </c>
      <c r="G24" s="260">
        <v>3298.2999999999997</v>
      </c>
      <c r="H24" s="260">
        <v>3505.7000000000003</v>
      </c>
      <c r="I24" s="260">
        <v>3567.3500000000008</v>
      </c>
      <c r="J24" s="260">
        <v>3609.4000000000005</v>
      </c>
      <c r="K24" s="259">
        <v>3525.3</v>
      </c>
      <c r="L24" s="259">
        <v>3421.6</v>
      </c>
      <c r="M24" s="259">
        <v>3.1259700000000001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3277.95</v>
      </c>
      <c r="D25" s="260">
        <v>3265.7000000000003</v>
      </c>
      <c r="E25" s="260">
        <v>3232.5000000000005</v>
      </c>
      <c r="F25" s="260">
        <v>3187.05</v>
      </c>
      <c r="G25" s="260">
        <v>3153.8500000000004</v>
      </c>
      <c r="H25" s="260">
        <v>3311.1500000000005</v>
      </c>
      <c r="I25" s="260">
        <v>3344.3500000000004</v>
      </c>
      <c r="J25" s="260">
        <v>3389.8000000000006</v>
      </c>
      <c r="K25" s="259">
        <v>3298.9</v>
      </c>
      <c r="L25" s="259">
        <v>3220.25</v>
      </c>
      <c r="M25" s="259">
        <v>5.1538500000000003</v>
      </c>
      <c r="N25" s="1"/>
      <c r="O25" s="1"/>
    </row>
    <row r="26" spans="1:15" ht="12.75" customHeight="1">
      <c r="A26" s="227">
        <v>17</v>
      </c>
      <c r="B26" s="269" t="s">
        <v>957</v>
      </c>
      <c r="C26" s="259">
        <v>671.05</v>
      </c>
      <c r="D26" s="260">
        <v>676.36666666666667</v>
      </c>
      <c r="E26" s="260">
        <v>658.73333333333335</v>
      </c>
      <c r="F26" s="260">
        <v>646.41666666666663</v>
      </c>
      <c r="G26" s="260">
        <v>628.7833333333333</v>
      </c>
      <c r="H26" s="260">
        <v>688.68333333333339</v>
      </c>
      <c r="I26" s="260">
        <v>706.31666666666683</v>
      </c>
      <c r="J26" s="260">
        <v>718.63333333333344</v>
      </c>
      <c r="K26" s="259">
        <v>694</v>
      </c>
      <c r="L26" s="259">
        <v>664.05</v>
      </c>
      <c r="M26" s="259">
        <v>20.493939999999998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116.25</v>
      </c>
      <c r="D27" s="260">
        <v>116.88333333333333</v>
      </c>
      <c r="E27" s="260">
        <v>115.01666666666665</v>
      </c>
      <c r="F27" s="260">
        <v>113.78333333333333</v>
      </c>
      <c r="G27" s="260">
        <v>111.91666666666666</v>
      </c>
      <c r="H27" s="260">
        <v>118.11666666666665</v>
      </c>
      <c r="I27" s="260">
        <v>119.98333333333332</v>
      </c>
      <c r="J27" s="260">
        <v>121.21666666666664</v>
      </c>
      <c r="K27" s="259">
        <v>118.75</v>
      </c>
      <c r="L27" s="259">
        <v>115.65</v>
      </c>
      <c r="M27" s="259">
        <v>25.707329999999999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343.3</v>
      </c>
      <c r="D28" s="260">
        <v>342.56666666666661</v>
      </c>
      <c r="E28" s="260">
        <v>340.13333333333321</v>
      </c>
      <c r="F28" s="260">
        <v>336.96666666666658</v>
      </c>
      <c r="G28" s="260">
        <v>334.53333333333319</v>
      </c>
      <c r="H28" s="260">
        <v>345.73333333333323</v>
      </c>
      <c r="I28" s="260">
        <v>348.16666666666663</v>
      </c>
      <c r="J28" s="260">
        <v>351.33333333333326</v>
      </c>
      <c r="K28" s="259">
        <v>345</v>
      </c>
      <c r="L28" s="259">
        <v>339.4</v>
      </c>
      <c r="M28" s="259">
        <v>10.752520000000001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3112.7</v>
      </c>
      <c r="D29" s="260">
        <v>3117.5499999999997</v>
      </c>
      <c r="E29" s="260">
        <v>3090.1499999999996</v>
      </c>
      <c r="F29" s="260">
        <v>3067.6</v>
      </c>
      <c r="G29" s="260">
        <v>3040.2</v>
      </c>
      <c r="H29" s="260">
        <v>3140.0999999999995</v>
      </c>
      <c r="I29" s="260">
        <v>3167.5</v>
      </c>
      <c r="J29" s="260">
        <v>3190.0499999999993</v>
      </c>
      <c r="K29" s="259">
        <v>3144.95</v>
      </c>
      <c r="L29" s="259">
        <v>3095</v>
      </c>
      <c r="M29" s="259">
        <v>0.41522999999999999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520.1</v>
      </c>
      <c r="D30" s="260">
        <v>521.98333333333346</v>
      </c>
      <c r="E30" s="260">
        <v>513.76666666666688</v>
      </c>
      <c r="F30" s="260">
        <v>507.43333333333339</v>
      </c>
      <c r="G30" s="260">
        <v>499.21666666666681</v>
      </c>
      <c r="H30" s="260">
        <v>528.31666666666695</v>
      </c>
      <c r="I30" s="260">
        <v>536.53333333333342</v>
      </c>
      <c r="J30" s="260">
        <v>542.86666666666702</v>
      </c>
      <c r="K30" s="259">
        <v>530.20000000000005</v>
      </c>
      <c r="L30" s="259">
        <v>515.65</v>
      </c>
      <c r="M30" s="259">
        <v>66.795820000000006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4567</v>
      </c>
      <c r="D31" s="260">
        <v>4522</v>
      </c>
      <c r="E31" s="260">
        <v>4460</v>
      </c>
      <c r="F31" s="260">
        <v>4353</v>
      </c>
      <c r="G31" s="260">
        <v>4291</v>
      </c>
      <c r="H31" s="260">
        <v>4629</v>
      </c>
      <c r="I31" s="260">
        <v>4691</v>
      </c>
      <c r="J31" s="260">
        <v>4798</v>
      </c>
      <c r="K31" s="259">
        <v>4584</v>
      </c>
      <c r="L31" s="259">
        <v>4415</v>
      </c>
      <c r="M31" s="259">
        <v>6.9180099999999998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149.15</v>
      </c>
      <c r="D32" s="260">
        <v>149.06666666666666</v>
      </c>
      <c r="E32" s="260">
        <v>147.63333333333333</v>
      </c>
      <c r="F32" s="260">
        <v>146.11666666666667</v>
      </c>
      <c r="G32" s="260">
        <v>144.68333333333334</v>
      </c>
      <c r="H32" s="260">
        <v>150.58333333333331</v>
      </c>
      <c r="I32" s="260">
        <v>152.01666666666665</v>
      </c>
      <c r="J32" s="260">
        <v>153.5333333333333</v>
      </c>
      <c r="K32" s="259">
        <v>150.5</v>
      </c>
      <c r="L32" s="259">
        <v>147.55000000000001</v>
      </c>
      <c r="M32" s="259">
        <v>108.3972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3053.4</v>
      </c>
      <c r="D33" s="260">
        <v>3055</v>
      </c>
      <c r="E33" s="260">
        <v>3038.4</v>
      </c>
      <c r="F33" s="260">
        <v>3023.4</v>
      </c>
      <c r="G33" s="260">
        <v>3006.8</v>
      </c>
      <c r="H33" s="260">
        <v>3070</v>
      </c>
      <c r="I33" s="260">
        <v>3086.6000000000004</v>
      </c>
      <c r="J33" s="260">
        <v>3101.6</v>
      </c>
      <c r="K33" s="259">
        <v>3071.6</v>
      </c>
      <c r="L33" s="259">
        <v>3040</v>
      </c>
      <c r="M33" s="259">
        <v>7.1573599999999997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1951.55</v>
      </c>
      <c r="D34" s="260">
        <v>1960.5166666666667</v>
      </c>
      <c r="E34" s="260">
        <v>1930.0333333333333</v>
      </c>
      <c r="F34" s="260">
        <v>1908.5166666666667</v>
      </c>
      <c r="G34" s="260">
        <v>1878.0333333333333</v>
      </c>
      <c r="H34" s="260">
        <v>1982.0333333333333</v>
      </c>
      <c r="I34" s="260">
        <v>2012.5166666666664</v>
      </c>
      <c r="J34" s="260">
        <v>2034.0333333333333</v>
      </c>
      <c r="K34" s="259">
        <v>1991</v>
      </c>
      <c r="L34" s="259">
        <v>1939</v>
      </c>
      <c r="M34" s="259">
        <v>3.1387299999999998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522.25</v>
      </c>
      <c r="D35" s="260">
        <v>525.65</v>
      </c>
      <c r="E35" s="260">
        <v>517.34999999999991</v>
      </c>
      <c r="F35" s="260">
        <v>512.44999999999993</v>
      </c>
      <c r="G35" s="260">
        <v>504.14999999999986</v>
      </c>
      <c r="H35" s="260">
        <v>530.54999999999995</v>
      </c>
      <c r="I35" s="260">
        <v>538.84999999999991</v>
      </c>
      <c r="J35" s="260">
        <v>543.75</v>
      </c>
      <c r="K35" s="259">
        <v>533.95000000000005</v>
      </c>
      <c r="L35" s="259">
        <v>520.75</v>
      </c>
      <c r="M35" s="259">
        <v>7.9647600000000001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4307.3500000000004</v>
      </c>
      <c r="D36" s="260">
        <v>4292.9666666666672</v>
      </c>
      <c r="E36" s="260">
        <v>4265.9333333333343</v>
      </c>
      <c r="F36" s="260">
        <v>4224.5166666666673</v>
      </c>
      <c r="G36" s="260">
        <v>4197.4833333333345</v>
      </c>
      <c r="H36" s="260">
        <v>4334.3833333333341</v>
      </c>
      <c r="I36" s="260">
        <v>4361.416666666667</v>
      </c>
      <c r="J36" s="260">
        <v>4402.8333333333339</v>
      </c>
      <c r="K36" s="259">
        <v>4320</v>
      </c>
      <c r="L36" s="259">
        <v>4251.55</v>
      </c>
      <c r="M36" s="259">
        <v>1.2031400000000001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903.05</v>
      </c>
      <c r="D37" s="260">
        <v>906.63333333333333</v>
      </c>
      <c r="E37" s="260">
        <v>895.31666666666661</v>
      </c>
      <c r="F37" s="260">
        <v>887.58333333333326</v>
      </c>
      <c r="G37" s="260">
        <v>876.26666666666654</v>
      </c>
      <c r="H37" s="260">
        <v>914.36666666666667</v>
      </c>
      <c r="I37" s="260">
        <v>925.68333333333351</v>
      </c>
      <c r="J37" s="260">
        <v>933.41666666666674</v>
      </c>
      <c r="K37" s="259">
        <v>917.95</v>
      </c>
      <c r="L37" s="259">
        <v>898.9</v>
      </c>
      <c r="M37" s="259">
        <v>73.202070000000006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3670.7</v>
      </c>
      <c r="D38" s="260">
        <v>3673.5666666666671</v>
      </c>
      <c r="E38" s="260">
        <v>3628.1333333333341</v>
      </c>
      <c r="F38" s="260">
        <v>3585.5666666666671</v>
      </c>
      <c r="G38" s="260">
        <v>3540.1333333333341</v>
      </c>
      <c r="H38" s="260">
        <v>3716.1333333333341</v>
      </c>
      <c r="I38" s="260">
        <v>3761.5666666666675</v>
      </c>
      <c r="J38" s="260">
        <v>3804.1333333333341</v>
      </c>
      <c r="K38" s="259">
        <v>3719</v>
      </c>
      <c r="L38" s="259">
        <v>3631</v>
      </c>
      <c r="M38" s="259">
        <v>5.0048500000000002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7006.85</v>
      </c>
      <c r="D39" s="260">
        <v>7025.6166666666659</v>
      </c>
      <c r="E39" s="260">
        <v>6961.2333333333318</v>
      </c>
      <c r="F39" s="260">
        <v>6915.6166666666659</v>
      </c>
      <c r="G39" s="260">
        <v>6851.2333333333318</v>
      </c>
      <c r="H39" s="260">
        <v>7071.2333333333318</v>
      </c>
      <c r="I39" s="260">
        <v>7135.616666666665</v>
      </c>
      <c r="J39" s="260">
        <v>7181.2333333333318</v>
      </c>
      <c r="K39" s="259">
        <v>7090</v>
      </c>
      <c r="L39" s="259">
        <v>6980</v>
      </c>
      <c r="M39" s="259">
        <v>8.3966899999999995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1653.4</v>
      </c>
      <c r="D40" s="260">
        <v>1649.6333333333332</v>
      </c>
      <c r="E40" s="260">
        <v>1638.7666666666664</v>
      </c>
      <c r="F40" s="260">
        <v>1624.1333333333332</v>
      </c>
      <c r="G40" s="260">
        <v>1613.2666666666664</v>
      </c>
      <c r="H40" s="260">
        <v>1664.2666666666664</v>
      </c>
      <c r="I40" s="260">
        <v>1675.1333333333332</v>
      </c>
      <c r="J40" s="260">
        <v>1689.7666666666664</v>
      </c>
      <c r="K40" s="259">
        <v>1660.5</v>
      </c>
      <c r="L40" s="259">
        <v>1635</v>
      </c>
      <c r="M40" s="259">
        <v>21.153880000000001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6596.35</v>
      </c>
      <c r="D41" s="260">
        <v>6589.3499999999995</v>
      </c>
      <c r="E41" s="260">
        <v>6513.6999999999989</v>
      </c>
      <c r="F41" s="260">
        <v>6431.0499999999993</v>
      </c>
      <c r="G41" s="260">
        <v>6355.3999999999987</v>
      </c>
      <c r="H41" s="260">
        <v>6671.9999999999991</v>
      </c>
      <c r="I41" s="260">
        <v>6747.6499999999987</v>
      </c>
      <c r="J41" s="260">
        <v>6830.2999999999993</v>
      </c>
      <c r="K41" s="259">
        <v>6665</v>
      </c>
      <c r="L41" s="259">
        <v>6506.7</v>
      </c>
      <c r="M41" s="259">
        <v>1.11374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1944</v>
      </c>
      <c r="D42" s="260">
        <v>1944.95</v>
      </c>
      <c r="E42" s="260">
        <v>1931.9</v>
      </c>
      <c r="F42" s="260">
        <v>1919.8</v>
      </c>
      <c r="G42" s="260">
        <v>1906.75</v>
      </c>
      <c r="H42" s="260">
        <v>1957.0500000000002</v>
      </c>
      <c r="I42" s="260">
        <v>1970.1</v>
      </c>
      <c r="J42" s="260">
        <v>1982.2000000000003</v>
      </c>
      <c r="K42" s="259">
        <v>1958</v>
      </c>
      <c r="L42" s="259">
        <v>1932.85</v>
      </c>
      <c r="M42" s="259">
        <v>1.3545400000000001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265.35000000000002</v>
      </c>
      <c r="D43" s="260">
        <v>267.7</v>
      </c>
      <c r="E43" s="260">
        <v>260.89999999999998</v>
      </c>
      <c r="F43" s="260">
        <v>256.45</v>
      </c>
      <c r="G43" s="260">
        <v>249.64999999999998</v>
      </c>
      <c r="H43" s="260">
        <v>272.14999999999998</v>
      </c>
      <c r="I43" s="260">
        <v>278.95000000000005</v>
      </c>
      <c r="J43" s="260">
        <v>283.39999999999998</v>
      </c>
      <c r="K43" s="259">
        <v>274.5</v>
      </c>
      <c r="L43" s="259">
        <v>263.25</v>
      </c>
      <c r="M43" s="259">
        <v>102.06151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147</v>
      </c>
      <c r="D44" s="260">
        <v>148.11666666666667</v>
      </c>
      <c r="E44" s="260">
        <v>145.03333333333336</v>
      </c>
      <c r="F44" s="260">
        <v>143.06666666666669</v>
      </c>
      <c r="G44" s="260">
        <v>139.98333333333338</v>
      </c>
      <c r="H44" s="260">
        <v>150.08333333333334</v>
      </c>
      <c r="I44" s="260">
        <v>153.16666666666666</v>
      </c>
      <c r="J44" s="260">
        <v>155.13333333333333</v>
      </c>
      <c r="K44" s="259">
        <v>151.19999999999999</v>
      </c>
      <c r="L44" s="259">
        <v>146.15</v>
      </c>
      <c r="M44" s="259">
        <v>228.03412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58.7</v>
      </c>
      <c r="D45" s="260">
        <v>58.166666666666664</v>
      </c>
      <c r="E45" s="260">
        <v>57.233333333333327</v>
      </c>
      <c r="F45" s="260">
        <v>55.766666666666666</v>
      </c>
      <c r="G45" s="260">
        <v>54.833333333333329</v>
      </c>
      <c r="H45" s="260">
        <v>59.633333333333326</v>
      </c>
      <c r="I45" s="260">
        <v>60.566666666666663</v>
      </c>
      <c r="J45" s="260">
        <v>62.033333333333324</v>
      </c>
      <c r="K45" s="259">
        <v>59.1</v>
      </c>
      <c r="L45" s="259">
        <v>56.7</v>
      </c>
      <c r="M45" s="259">
        <v>206.84616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1813.35</v>
      </c>
      <c r="D46" s="260">
        <v>1806.8500000000001</v>
      </c>
      <c r="E46" s="260">
        <v>1792.5000000000002</v>
      </c>
      <c r="F46" s="260">
        <v>1771.65</v>
      </c>
      <c r="G46" s="260">
        <v>1757.3000000000002</v>
      </c>
      <c r="H46" s="260">
        <v>1827.7000000000003</v>
      </c>
      <c r="I46" s="260">
        <v>1842.0500000000002</v>
      </c>
      <c r="J46" s="260">
        <v>1862.9000000000003</v>
      </c>
      <c r="K46" s="259">
        <v>1821.2</v>
      </c>
      <c r="L46" s="259">
        <v>1786</v>
      </c>
      <c r="M46" s="259">
        <v>2.7926799999999998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574.85</v>
      </c>
      <c r="D47" s="260">
        <v>575.06666666666672</v>
      </c>
      <c r="E47" s="260">
        <v>569.23333333333346</v>
      </c>
      <c r="F47" s="260">
        <v>563.61666666666679</v>
      </c>
      <c r="G47" s="260">
        <v>557.78333333333353</v>
      </c>
      <c r="H47" s="260">
        <v>580.68333333333339</v>
      </c>
      <c r="I47" s="260">
        <v>586.51666666666665</v>
      </c>
      <c r="J47" s="260">
        <v>592.13333333333333</v>
      </c>
      <c r="K47" s="259">
        <v>580.9</v>
      </c>
      <c r="L47" s="259">
        <v>569.45000000000005</v>
      </c>
      <c r="M47" s="259">
        <v>7.2749800000000002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105.35</v>
      </c>
      <c r="D48" s="260">
        <v>105.93333333333332</v>
      </c>
      <c r="E48" s="260">
        <v>103.31666666666665</v>
      </c>
      <c r="F48" s="260">
        <v>101.28333333333333</v>
      </c>
      <c r="G48" s="260">
        <v>98.666666666666657</v>
      </c>
      <c r="H48" s="260">
        <v>107.96666666666664</v>
      </c>
      <c r="I48" s="260">
        <v>110.58333333333331</v>
      </c>
      <c r="J48" s="260">
        <v>112.61666666666663</v>
      </c>
      <c r="K48" s="259">
        <v>108.55</v>
      </c>
      <c r="L48" s="259">
        <v>103.9</v>
      </c>
      <c r="M48" s="259">
        <v>200.59495999999999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833.15</v>
      </c>
      <c r="D49" s="260">
        <v>830.68333333333339</v>
      </c>
      <c r="E49" s="260">
        <v>824.66666666666674</v>
      </c>
      <c r="F49" s="260">
        <v>816.18333333333339</v>
      </c>
      <c r="G49" s="260">
        <v>810.16666666666674</v>
      </c>
      <c r="H49" s="260">
        <v>839.16666666666674</v>
      </c>
      <c r="I49" s="260">
        <v>845.18333333333339</v>
      </c>
      <c r="J49" s="260">
        <v>853.66666666666674</v>
      </c>
      <c r="K49" s="259">
        <v>836.7</v>
      </c>
      <c r="L49" s="259">
        <v>822.2</v>
      </c>
      <c r="M49" s="259">
        <v>29.986640000000001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73.45</v>
      </c>
      <c r="D50" s="260">
        <v>73.349999999999994</v>
      </c>
      <c r="E50" s="260">
        <v>71.949999999999989</v>
      </c>
      <c r="F50" s="260">
        <v>70.449999999999989</v>
      </c>
      <c r="G50" s="260">
        <v>69.049999999999983</v>
      </c>
      <c r="H50" s="260">
        <v>74.849999999999994</v>
      </c>
      <c r="I50" s="260">
        <v>76.25</v>
      </c>
      <c r="J50" s="260">
        <v>77.75</v>
      </c>
      <c r="K50" s="259">
        <v>74.75</v>
      </c>
      <c r="L50" s="259">
        <v>71.849999999999994</v>
      </c>
      <c r="M50" s="259">
        <v>703.21148000000005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303.3</v>
      </c>
      <c r="D51" s="260">
        <v>304.63333333333333</v>
      </c>
      <c r="E51" s="260">
        <v>300.76666666666665</v>
      </c>
      <c r="F51" s="260">
        <v>298.23333333333335</v>
      </c>
      <c r="G51" s="260">
        <v>294.36666666666667</v>
      </c>
      <c r="H51" s="260">
        <v>307.16666666666663</v>
      </c>
      <c r="I51" s="260">
        <v>311.0333333333333</v>
      </c>
      <c r="J51" s="260">
        <v>313.56666666666661</v>
      </c>
      <c r="K51" s="259">
        <v>308.5</v>
      </c>
      <c r="L51" s="259">
        <v>302.10000000000002</v>
      </c>
      <c r="M51" s="259">
        <v>24.904219999999999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816.85</v>
      </c>
      <c r="D52" s="260">
        <v>817.51666666666677</v>
      </c>
      <c r="E52" s="260">
        <v>810.63333333333355</v>
      </c>
      <c r="F52" s="260">
        <v>804.41666666666674</v>
      </c>
      <c r="G52" s="260">
        <v>797.53333333333353</v>
      </c>
      <c r="H52" s="260">
        <v>823.73333333333358</v>
      </c>
      <c r="I52" s="260">
        <v>830.61666666666679</v>
      </c>
      <c r="J52" s="260">
        <v>836.8333333333336</v>
      </c>
      <c r="K52" s="259">
        <v>824.4</v>
      </c>
      <c r="L52" s="259">
        <v>811.3</v>
      </c>
      <c r="M52" s="259">
        <v>39.050930000000001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272.60000000000002</v>
      </c>
      <c r="D53" s="260">
        <v>273.98333333333335</v>
      </c>
      <c r="E53" s="260">
        <v>270.31666666666672</v>
      </c>
      <c r="F53" s="260">
        <v>268.03333333333336</v>
      </c>
      <c r="G53" s="260">
        <v>264.36666666666673</v>
      </c>
      <c r="H53" s="260">
        <v>276.26666666666671</v>
      </c>
      <c r="I53" s="260">
        <v>279.93333333333334</v>
      </c>
      <c r="J53" s="260">
        <v>282.2166666666667</v>
      </c>
      <c r="K53" s="259">
        <v>277.64999999999998</v>
      </c>
      <c r="L53" s="259">
        <v>271.7</v>
      </c>
      <c r="M53" s="259">
        <v>6.3414999999999999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16114.4</v>
      </c>
      <c r="D54" s="260">
        <v>16006.116666666667</v>
      </c>
      <c r="E54" s="260">
        <v>15848.283333333333</v>
      </c>
      <c r="F54" s="260">
        <v>15582.166666666666</v>
      </c>
      <c r="G54" s="260">
        <v>15424.333333333332</v>
      </c>
      <c r="H54" s="260">
        <v>16272.233333333334</v>
      </c>
      <c r="I54" s="260">
        <v>16430.066666666666</v>
      </c>
      <c r="J54" s="260">
        <v>16696.183333333334</v>
      </c>
      <c r="K54" s="259">
        <v>16163.95</v>
      </c>
      <c r="L54" s="259">
        <v>15740</v>
      </c>
      <c r="M54" s="259">
        <v>0.23435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3777.7</v>
      </c>
      <c r="D55" s="260">
        <v>3767.2333333333336</v>
      </c>
      <c r="E55" s="260">
        <v>3742.4666666666672</v>
      </c>
      <c r="F55" s="260">
        <v>3707.2333333333336</v>
      </c>
      <c r="G55" s="260">
        <v>3682.4666666666672</v>
      </c>
      <c r="H55" s="260">
        <v>3802.4666666666672</v>
      </c>
      <c r="I55" s="260">
        <v>3827.2333333333336</v>
      </c>
      <c r="J55" s="260">
        <v>3862.4666666666672</v>
      </c>
      <c r="K55" s="259">
        <v>3792</v>
      </c>
      <c r="L55" s="259">
        <v>3732</v>
      </c>
      <c r="M55" s="259">
        <v>2.1500499999999998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287.85000000000002</v>
      </c>
      <c r="D56" s="260">
        <v>289.18333333333334</v>
      </c>
      <c r="E56" s="260">
        <v>284.56666666666666</v>
      </c>
      <c r="F56" s="260">
        <v>281.2833333333333</v>
      </c>
      <c r="G56" s="260">
        <v>276.66666666666663</v>
      </c>
      <c r="H56" s="260">
        <v>292.4666666666667</v>
      </c>
      <c r="I56" s="260">
        <v>297.08333333333337</v>
      </c>
      <c r="J56" s="260">
        <v>300.36666666666673</v>
      </c>
      <c r="K56" s="259">
        <v>293.8</v>
      </c>
      <c r="L56" s="259">
        <v>285.89999999999998</v>
      </c>
      <c r="M56" s="259">
        <v>200.57666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716.55</v>
      </c>
      <c r="D57" s="260">
        <v>716.9</v>
      </c>
      <c r="E57" s="260">
        <v>713.75</v>
      </c>
      <c r="F57" s="260">
        <v>710.95</v>
      </c>
      <c r="G57" s="260">
        <v>707.80000000000007</v>
      </c>
      <c r="H57" s="260">
        <v>719.69999999999993</v>
      </c>
      <c r="I57" s="260">
        <v>722.8499999999998</v>
      </c>
      <c r="J57" s="260">
        <v>725.64999999999986</v>
      </c>
      <c r="K57" s="259">
        <v>720.05</v>
      </c>
      <c r="L57" s="259">
        <v>714.1</v>
      </c>
      <c r="M57" s="259">
        <v>6.6957899999999997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1155.2</v>
      </c>
      <c r="D58" s="260">
        <v>1159.3333333333333</v>
      </c>
      <c r="E58" s="260">
        <v>1146.8666666666666</v>
      </c>
      <c r="F58" s="260">
        <v>1138.5333333333333</v>
      </c>
      <c r="G58" s="260">
        <v>1126.0666666666666</v>
      </c>
      <c r="H58" s="260">
        <v>1167.6666666666665</v>
      </c>
      <c r="I58" s="260">
        <v>1180.1333333333332</v>
      </c>
      <c r="J58" s="260">
        <v>1188.4666666666665</v>
      </c>
      <c r="K58" s="259">
        <v>1171.8</v>
      </c>
      <c r="L58" s="259">
        <v>1151</v>
      </c>
      <c r="M58" s="259">
        <v>10.87865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1595.65</v>
      </c>
      <c r="D59" s="260">
        <v>1606.8833333333332</v>
      </c>
      <c r="E59" s="260">
        <v>1578.7666666666664</v>
      </c>
      <c r="F59" s="260">
        <v>1561.8833333333332</v>
      </c>
      <c r="G59" s="260">
        <v>1533.7666666666664</v>
      </c>
      <c r="H59" s="260">
        <v>1623.7666666666664</v>
      </c>
      <c r="I59" s="260">
        <v>1651.8833333333332</v>
      </c>
      <c r="J59" s="260">
        <v>1668.7666666666664</v>
      </c>
      <c r="K59" s="259">
        <v>1635</v>
      </c>
      <c r="L59" s="259">
        <v>1590</v>
      </c>
      <c r="M59" s="259">
        <v>0.45152999999999999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244.4</v>
      </c>
      <c r="D60" s="260">
        <v>244.25</v>
      </c>
      <c r="E60" s="260">
        <v>240.7</v>
      </c>
      <c r="F60" s="260">
        <v>237</v>
      </c>
      <c r="G60" s="260">
        <v>233.45</v>
      </c>
      <c r="H60" s="260">
        <v>247.95</v>
      </c>
      <c r="I60" s="260">
        <v>251.5</v>
      </c>
      <c r="J60" s="260">
        <v>255.2</v>
      </c>
      <c r="K60" s="259">
        <v>247.8</v>
      </c>
      <c r="L60" s="259">
        <v>240.55</v>
      </c>
      <c r="M60" s="259">
        <v>140.76966999999999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3736.5</v>
      </c>
      <c r="D61" s="260">
        <v>3772.1166666666663</v>
      </c>
      <c r="E61" s="260">
        <v>3669.3333333333326</v>
      </c>
      <c r="F61" s="260">
        <v>3602.1666666666661</v>
      </c>
      <c r="G61" s="260">
        <v>3499.3833333333323</v>
      </c>
      <c r="H61" s="260">
        <v>3839.2833333333328</v>
      </c>
      <c r="I61" s="260">
        <v>3942.0666666666666</v>
      </c>
      <c r="J61" s="260">
        <v>4009.2333333333331</v>
      </c>
      <c r="K61" s="259">
        <v>3874.9</v>
      </c>
      <c r="L61" s="259">
        <v>3704.95</v>
      </c>
      <c r="M61" s="259">
        <v>2.0966200000000002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1624.5</v>
      </c>
      <c r="D62" s="260">
        <v>1622.2666666666664</v>
      </c>
      <c r="E62" s="260">
        <v>1609.5833333333328</v>
      </c>
      <c r="F62" s="260">
        <v>1594.6666666666663</v>
      </c>
      <c r="G62" s="260">
        <v>1581.9833333333327</v>
      </c>
      <c r="H62" s="260">
        <v>1637.1833333333329</v>
      </c>
      <c r="I62" s="260">
        <v>1649.8666666666663</v>
      </c>
      <c r="J62" s="260">
        <v>1664.7833333333331</v>
      </c>
      <c r="K62" s="259">
        <v>1634.95</v>
      </c>
      <c r="L62" s="259">
        <v>1607.35</v>
      </c>
      <c r="M62" s="259">
        <v>4.1678600000000001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785.6</v>
      </c>
      <c r="D63" s="260">
        <v>789.19999999999993</v>
      </c>
      <c r="E63" s="260">
        <v>778.89999999999986</v>
      </c>
      <c r="F63" s="260">
        <v>772.19999999999993</v>
      </c>
      <c r="G63" s="260">
        <v>761.89999999999986</v>
      </c>
      <c r="H63" s="260">
        <v>795.89999999999986</v>
      </c>
      <c r="I63" s="260">
        <v>806.19999999999982</v>
      </c>
      <c r="J63" s="260">
        <v>812.89999999999986</v>
      </c>
      <c r="K63" s="259">
        <v>799.5</v>
      </c>
      <c r="L63" s="259">
        <v>782.5</v>
      </c>
      <c r="M63" s="259">
        <v>15.80334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975.8</v>
      </c>
      <c r="D64" s="260">
        <v>979.56666666666661</v>
      </c>
      <c r="E64" s="260">
        <v>966.23333333333323</v>
      </c>
      <c r="F64" s="260">
        <v>956.66666666666663</v>
      </c>
      <c r="G64" s="260">
        <v>943.33333333333326</v>
      </c>
      <c r="H64" s="260">
        <v>989.13333333333321</v>
      </c>
      <c r="I64" s="260">
        <v>1002.4666666666667</v>
      </c>
      <c r="J64" s="260">
        <v>1012.0333333333332</v>
      </c>
      <c r="K64" s="259">
        <v>992.9</v>
      </c>
      <c r="L64" s="259">
        <v>970</v>
      </c>
      <c r="M64" s="259">
        <v>2.9558900000000001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353.5</v>
      </c>
      <c r="D65" s="260">
        <v>358.56666666666666</v>
      </c>
      <c r="E65" s="260">
        <v>347.23333333333335</v>
      </c>
      <c r="F65" s="260">
        <v>340.9666666666667</v>
      </c>
      <c r="G65" s="260">
        <v>329.63333333333338</v>
      </c>
      <c r="H65" s="260">
        <v>364.83333333333331</v>
      </c>
      <c r="I65" s="260">
        <v>376.16666666666669</v>
      </c>
      <c r="J65" s="260">
        <v>382.43333333333328</v>
      </c>
      <c r="K65" s="259">
        <v>369.9</v>
      </c>
      <c r="L65" s="259">
        <v>352.3</v>
      </c>
      <c r="M65" s="259">
        <v>24.168420000000001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1292.7</v>
      </c>
      <c r="D66" s="260">
        <v>1281.1000000000001</v>
      </c>
      <c r="E66" s="260">
        <v>1264.8000000000002</v>
      </c>
      <c r="F66" s="260">
        <v>1236.9000000000001</v>
      </c>
      <c r="G66" s="260">
        <v>1220.6000000000001</v>
      </c>
      <c r="H66" s="260">
        <v>1309.0000000000002</v>
      </c>
      <c r="I66" s="260">
        <v>1325.3</v>
      </c>
      <c r="J66" s="260">
        <v>1353.2000000000003</v>
      </c>
      <c r="K66" s="259">
        <v>1297.4000000000001</v>
      </c>
      <c r="L66" s="259">
        <v>1253.2</v>
      </c>
      <c r="M66" s="259">
        <v>10.89188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384.6</v>
      </c>
      <c r="D67" s="260">
        <v>383.63333333333338</v>
      </c>
      <c r="E67" s="260">
        <v>381.36666666666679</v>
      </c>
      <c r="F67" s="260">
        <v>378.13333333333338</v>
      </c>
      <c r="G67" s="260">
        <v>375.86666666666679</v>
      </c>
      <c r="H67" s="260">
        <v>386.86666666666679</v>
      </c>
      <c r="I67" s="260">
        <v>389.13333333333333</v>
      </c>
      <c r="J67" s="260">
        <v>392.36666666666679</v>
      </c>
      <c r="K67" s="259">
        <v>385.9</v>
      </c>
      <c r="L67" s="259">
        <v>380.4</v>
      </c>
      <c r="M67" s="259">
        <v>39.844029999999997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551.04999999999995</v>
      </c>
      <c r="D68" s="260">
        <v>550.51666666666665</v>
      </c>
      <c r="E68" s="260">
        <v>546.7833333333333</v>
      </c>
      <c r="F68" s="260">
        <v>542.51666666666665</v>
      </c>
      <c r="G68" s="260">
        <v>538.7833333333333</v>
      </c>
      <c r="H68" s="260">
        <v>554.7833333333333</v>
      </c>
      <c r="I68" s="260">
        <v>558.51666666666665</v>
      </c>
      <c r="J68" s="260">
        <v>562.7833333333333</v>
      </c>
      <c r="K68" s="259">
        <v>554.25</v>
      </c>
      <c r="L68" s="259">
        <v>546.25</v>
      </c>
      <c r="M68" s="259">
        <v>20.12341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1532.55</v>
      </c>
      <c r="D69" s="260">
        <v>1548.1666666666667</v>
      </c>
      <c r="E69" s="260">
        <v>1510.8833333333334</v>
      </c>
      <c r="F69" s="260">
        <v>1489.2166666666667</v>
      </c>
      <c r="G69" s="260">
        <v>1451.9333333333334</v>
      </c>
      <c r="H69" s="260">
        <v>1569.8333333333335</v>
      </c>
      <c r="I69" s="260">
        <v>1607.1166666666668</v>
      </c>
      <c r="J69" s="260">
        <v>1628.7833333333335</v>
      </c>
      <c r="K69" s="259">
        <v>1585.45</v>
      </c>
      <c r="L69" s="259">
        <v>1526.5</v>
      </c>
      <c r="M69" s="259">
        <v>0.89219000000000004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2250.65</v>
      </c>
      <c r="D70" s="260">
        <v>2246.2833333333333</v>
      </c>
      <c r="E70" s="260">
        <v>2224.5666666666666</v>
      </c>
      <c r="F70" s="260">
        <v>2198.4833333333331</v>
      </c>
      <c r="G70" s="260">
        <v>2176.7666666666664</v>
      </c>
      <c r="H70" s="260">
        <v>2272.3666666666668</v>
      </c>
      <c r="I70" s="260">
        <v>2294.083333333333</v>
      </c>
      <c r="J70" s="260">
        <v>2320.166666666667</v>
      </c>
      <c r="K70" s="259">
        <v>2268</v>
      </c>
      <c r="L70" s="259">
        <v>2220.1999999999998</v>
      </c>
      <c r="M70" s="259">
        <v>3.8954</v>
      </c>
      <c r="N70" s="1"/>
      <c r="O70" s="1"/>
    </row>
    <row r="71" spans="1:15" ht="12.75" customHeight="1">
      <c r="A71" s="227">
        <v>62</v>
      </c>
      <c r="B71" s="269" t="s">
        <v>958</v>
      </c>
      <c r="C71" s="259">
        <v>355.45</v>
      </c>
      <c r="D71" s="260">
        <v>360.15000000000003</v>
      </c>
      <c r="E71" s="260">
        <v>345.30000000000007</v>
      </c>
      <c r="F71" s="260">
        <v>335.15000000000003</v>
      </c>
      <c r="G71" s="260">
        <v>320.30000000000007</v>
      </c>
      <c r="H71" s="260">
        <v>370.30000000000007</v>
      </c>
      <c r="I71" s="260">
        <v>385.15000000000009</v>
      </c>
      <c r="J71" s="260">
        <v>395.30000000000007</v>
      </c>
      <c r="K71" s="259">
        <v>375</v>
      </c>
      <c r="L71" s="259">
        <v>350</v>
      </c>
      <c r="M71" s="259">
        <v>22.298690000000001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3547.5</v>
      </c>
      <c r="D72" s="260">
        <v>3575.5666666666671</v>
      </c>
      <c r="E72" s="260">
        <v>3511.9333333333343</v>
      </c>
      <c r="F72" s="260">
        <v>3476.3666666666672</v>
      </c>
      <c r="G72" s="260">
        <v>3412.7333333333345</v>
      </c>
      <c r="H72" s="260">
        <v>3611.1333333333341</v>
      </c>
      <c r="I72" s="260">
        <v>3674.7666666666664</v>
      </c>
      <c r="J72" s="260">
        <v>3710.3333333333339</v>
      </c>
      <c r="K72" s="259">
        <v>3639.2</v>
      </c>
      <c r="L72" s="259">
        <v>3540</v>
      </c>
      <c r="M72" s="259">
        <v>3.7536100000000001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4389.1499999999996</v>
      </c>
      <c r="D73" s="260">
        <v>4406.3833333333332</v>
      </c>
      <c r="E73" s="260">
        <v>4362.7666666666664</v>
      </c>
      <c r="F73" s="260">
        <v>4336.3833333333332</v>
      </c>
      <c r="G73" s="260">
        <v>4292.7666666666664</v>
      </c>
      <c r="H73" s="260">
        <v>4432.7666666666664</v>
      </c>
      <c r="I73" s="260">
        <v>4476.3833333333332</v>
      </c>
      <c r="J73" s="260">
        <v>4502.7666666666664</v>
      </c>
      <c r="K73" s="259">
        <v>4450</v>
      </c>
      <c r="L73" s="259">
        <v>4380</v>
      </c>
      <c r="M73" s="259">
        <v>1.09771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2561.3000000000002</v>
      </c>
      <c r="D74" s="260">
        <v>2573.9166666666665</v>
      </c>
      <c r="E74" s="260">
        <v>2526.8833333333332</v>
      </c>
      <c r="F74" s="260">
        <v>2492.4666666666667</v>
      </c>
      <c r="G74" s="260">
        <v>2445.4333333333334</v>
      </c>
      <c r="H74" s="260">
        <v>2608.333333333333</v>
      </c>
      <c r="I74" s="260">
        <v>2655.3666666666668</v>
      </c>
      <c r="J74" s="260">
        <v>2689.7833333333328</v>
      </c>
      <c r="K74" s="259">
        <v>2620.9499999999998</v>
      </c>
      <c r="L74" s="259">
        <v>2539.5</v>
      </c>
      <c r="M74" s="259">
        <v>1.6198600000000001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4459.95</v>
      </c>
      <c r="D75" s="260">
        <v>4464.2333333333336</v>
      </c>
      <c r="E75" s="260">
        <v>4425.7166666666672</v>
      </c>
      <c r="F75" s="260">
        <v>4391.4833333333336</v>
      </c>
      <c r="G75" s="260">
        <v>4352.9666666666672</v>
      </c>
      <c r="H75" s="260">
        <v>4498.4666666666672</v>
      </c>
      <c r="I75" s="260">
        <v>4536.9833333333336</v>
      </c>
      <c r="J75" s="260">
        <v>4571.2166666666672</v>
      </c>
      <c r="K75" s="259">
        <v>4502.75</v>
      </c>
      <c r="L75" s="259">
        <v>4430</v>
      </c>
      <c r="M75" s="259">
        <v>3.53586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3745.75</v>
      </c>
      <c r="D76" s="260">
        <v>3738.6666666666665</v>
      </c>
      <c r="E76" s="260">
        <v>3704.2333333333331</v>
      </c>
      <c r="F76" s="260">
        <v>3662.7166666666667</v>
      </c>
      <c r="G76" s="260">
        <v>3628.2833333333333</v>
      </c>
      <c r="H76" s="260">
        <v>3780.1833333333329</v>
      </c>
      <c r="I76" s="260">
        <v>3814.6166666666663</v>
      </c>
      <c r="J76" s="260">
        <v>3856.1333333333328</v>
      </c>
      <c r="K76" s="259">
        <v>3773.1</v>
      </c>
      <c r="L76" s="259">
        <v>3697.15</v>
      </c>
      <c r="M76" s="259">
        <v>4.7851400000000002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465.8</v>
      </c>
      <c r="D77" s="260">
        <v>470.31666666666666</v>
      </c>
      <c r="E77" s="260">
        <v>459.98333333333335</v>
      </c>
      <c r="F77" s="260">
        <v>454.16666666666669</v>
      </c>
      <c r="G77" s="260">
        <v>443.83333333333337</v>
      </c>
      <c r="H77" s="260">
        <v>476.13333333333333</v>
      </c>
      <c r="I77" s="260">
        <v>486.4666666666667</v>
      </c>
      <c r="J77" s="260">
        <v>492.2833333333333</v>
      </c>
      <c r="K77" s="259">
        <v>480.65</v>
      </c>
      <c r="L77" s="259">
        <v>464.5</v>
      </c>
      <c r="M77" s="259">
        <v>1.10721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1996.2</v>
      </c>
      <c r="D78" s="260">
        <v>2006.4833333333333</v>
      </c>
      <c r="E78" s="260">
        <v>1977.9666666666667</v>
      </c>
      <c r="F78" s="260">
        <v>1959.7333333333333</v>
      </c>
      <c r="G78" s="260">
        <v>1931.2166666666667</v>
      </c>
      <c r="H78" s="260">
        <v>2024.7166666666667</v>
      </c>
      <c r="I78" s="260">
        <v>2053.2333333333336</v>
      </c>
      <c r="J78" s="260">
        <v>2071.4666666666667</v>
      </c>
      <c r="K78" s="259">
        <v>2035</v>
      </c>
      <c r="L78" s="259">
        <v>1988.25</v>
      </c>
      <c r="M78" s="259">
        <v>1.486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983.55</v>
      </c>
      <c r="D79" s="260">
        <v>1004.5166666666668</v>
      </c>
      <c r="E79" s="260">
        <v>954.03333333333353</v>
      </c>
      <c r="F79" s="260">
        <v>924.51666666666677</v>
      </c>
      <c r="G79" s="260">
        <v>874.03333333333353</v>
      </c>
      <c r="H79" s="260">
        <v>1034.0333333333335</v>
      </c>
      <c r="I79" s="260">
        <v>1084.5166666666669</v>
      </c>
      <c r="J79" s="260">
        <v>1114.0333333333335</v>
      </c>
      <c r="K79" s="259">
        <v>1055</v>
      </c>
      <c r="L79" s="259">
        <v>975</v>
      </c>
      <c r="M79" s="259">
        <v>40.074379999999998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131.15</v>
      </c>
      <c r="D80" s="260">
        <v>132.31666666666666</v>
      </c>
      <c r="E80" s="260">
        <v>129.63333333333333</v>
      </c>
      <c r="F80" s="260">
        <v>128.11666666666667</v>
      </c>
      <c r="G80" s="260">
        <v>125.43333333333334</v>
      </c>
      <c r="H80" s="260">
        <v>133.83333333333331</v>
      </c>
      <c r="I80" s="260">
        <v>136.51666666666665</v>
      </c>
      <c r="J80" s="260">
        <v>138.0333333333333</v>
      </c>
      <c r="K80" s="259">
        <v>135</v>
      </c>
      <c r="L80" s="259">
        <v>130.80000000000001</v>
      </c>
      <c r="M80" s="259">
        <v>118.30604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277.64999999999998</v>
      </c>
      <c r="D81" s="260">
        <v>276.23333333333335</v>
      </c>
      <c r="E81" s="260">
        <v>272.9666666666667</v>
      </c>
      <c r="F81" s="260">
        <v>268.28333333333336</v>
      </c>
      <c r="G81" s="260">
        <v>265.01666666666671</v>
      </c>
      <c r="H81" s="260">
        <v>280.91666666666669</v>
      </c>
      <c r="I81" s="260">
        <v>284.18333333333334</v>
      </c>
      <c r="J81" s="260">
        <v>288.86666666666667</v>
      </c>
      <c r="K81" s="259">
        <v>279.5</v>
      </c>
      <c r="L81" s="259">
        <v>271.55</v>
      </c>
      <c r="M81" s="259">
        <v>10.48381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90.05</v>
      </c>
      <c r="D82" s="260">
        <v>89.383333333333326</v>
      </c>
      <c r="E82" s="260">
        <v>88.516666666666652</v>
      </c>
      <c r="F82" s="260">
        <v>86.98333333333332</v>
      </c>
      <c r="G82" s="260">
        <v>86.116666666666646</v>
      </c>
      <c r="H82" s="260">
        <v>90.916666666666657</v>
      </c>
      <c r="I82" s="260">
        <v>91.783333333333331</v>
      </c>
      <c r="J82" s="260">
        <v>93.316666666666663</v>
      </c>
      <c r="K82" s="259">
        <v>90.25</v>
      </c>
      <c r="L82" s="259">
        <v>87.85</v>
      </c>
      <c r="M82" s="259">
        <v>200.36187000000001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1871.75</v>
      </c>
      <c r="D83" s="260">
        <v>1877.9833333333333</v>
      </c>
      <c r="E83" s="260">
        <v>1833.9666666666667</v>
      </c>
      <c r="F83" s="260">
        <v>1796.1833333333334</v>
      </c>
      <c r="G83" s="260">
        <v>1752.1666666666667</v>
      </c>
      <c r="H83" s="260">
        <v>1915.7666666666667</v>
      </c>
      <c r="I83" s="260">
        <v>1959.7833333333335</v>
      </c>
      <c r="J83" s="260">
        <v>1997.5666666666666</v>
      </c>
      <c r="K83" s="259">
        <v>1922</v>
      </c>
      <c r="L83" s="259">
        <v>1840.2</v>
      </c>
      <c r="M83" s="259">
        <v>11.56437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829.85</v>
      </c>
      <c r="D84" s="260">
        <v>832.63333333333333</v>
      </c>
      <c r="E84" s="260">
        <v>824.31666666666661</v>
      </c>
      <c r="F84" s="260">
        <v>818.7833333333333</v>
      </c>
      <c r="G84" s="260">
        <v>810.46666666666658</v>
      </c>
      <c r="H84" s="260">
        <v>838.16666666666663</v>
      </c>
      <c r="I84" s="260">
        <v>846.48333333333346</v>
      </c>
      <c r="J84" s="260">
        <v>852.01666666666665</v>
      </c>
      <c r="K84" s="259">
        <v>840.95</v>
      </c>
      <c r="L84" s="259">
        <v>827.1</v>
      </c>
      <c r="M84" s="259">
        <v>5.4383800000000004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1246.0999999999999</v>
      </c>
      <c r="D85" s="260">
        <v>1241.5</v>
      </c>
      <c r="E85" s="260">
        <v>1234</v>
      </c>
      <c r="F85" s="260">
        <v>1221.9000000000001</v>
      </c>
      <c r="G85" s="260">
        <v>1214.4000000000001</v>
      </c>
      <c r="H85" s="260">
        <v>1253.5999999999999</v>
      </c>
      <c r="I85" s="260">
        <v>1261.0999999999999</v>
      </c>
      <c r="J85" s="260">
        <v>1273.1999999999998</v>
      </c>
      <c r="K85" s="259">
        <v>1249</v>
      </c>
      <c r="L85" s="259">
        <v>1229.4000000000001</v>
      </c>
      <c r="M85" s="259">
        <v>3.6106600000000002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1684.2</v>
      </c>
      <c r="D86" s="260">
        <v>1698.0333333333335</v>
      </c>
      <c r="E86" s="260">
        <v>1658.0666666666671</v>
      </c>
      <c r="F86" s="260">
        <v>1631.9333333333336</v>
      </c>
      <c r="G86" s="260">
        <v>1591.9666666666672</v>
      </c>
      <c r="H86" s="260">
        <v>1724.166666666667</v>
      </c>
      <c r="I86" s="260">
        <v>1764.1333333333337</v>
      </c>
      <c r="J86" s="260">
        <v>1790.2666666666669</v>
      </c>
      <c r="K86" s="259">
        <v>1738</v>
      </c>
      <c r="L86" s="259">
        <v>1671.9</v>
      </c>
      <c r="M86" s="259">
        <v>4.4200400000000002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514.65</v>
      </c>
      <c r="D87" s="260">
        <v>516.98333333333335</v>
      </c>
      <c r="E87" s="260">
        <v>508.9666666666667</v>
      </c>
      <c r="F87" s="260">
        <v>503.28333333333336</v>
      </c>
      <c r="G87" s="260">
        <v>495.26666666666671</v>
      </c>
      <c r="H87" s="260">
        <v>522.66666666666674</v>
      </c>
      <c r="I87" s="260">
        <v>530.68333333333339</v>
      </c>
      <c r="J87" s="260">
        <v>536.36666666666667</v>
      </c>
      <c r="K87" s="259">
        <v>525</v>
      </c>
      <c r="L87" s="259">
        <v>511.3</v>
      </c>
      <c r="M87" s="259">
        <v>5.6907300000000003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219.85</v>
      </c>
      <c r="D88" s="260">
        <v>221.53333333333333</v>
      </c>
      <c r="E88" s="260">
        <v>217.56666666666666</v>
      </c>
      <c r="F88" s="260">
        <v>215.28333333333333</v>
      </c>
      <c r="G88" s="260">
        <v>211.31666666666666</v>
      </c>
      <c r="H88" s="260">
        <v>223.81666666666666</v>
      </c>
      <c r="I88" s="260">
        <v>227.7833333333333</v>
      </c>
      <c r="J88" s="260">
        <v>230.06666666666666</v>
      </c>
      <c r="K88" s="259">
        <v>225.5</v>
      </c>
      <c r="L88" s="259">
        <v>219.25</v>
      </c>
      <c r="M88" s="259">
        <v>18.940429999999999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1030</v>
      </c>
      <c r="D89" s="260">
        <v>1031.75</v>
      </c>
      <c r="E89" s="260">
        <v>1023.75</v>
      </c>
      <c r="F89" s="260">
        <v>1017.5</v>
      </c>
      <c r="G89" s="260">
        <v>1009.5</v>
      </c>
      <c r="H89" s="260">
        <v>1038</v>
      </c>
      <c r="I89" s="260">
        <v>1046</v>
      </c>
      <c r="J89" s="260">
        <v>1052.25</v>
      </c>
      <c r="K89" s="259">
        <v>1039.75</v>
      </c>
      <c r="L89" s="259">
        <v>1025.5</v>
      </c>
      <c r="M89" s="259">
        <v>24.23629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2069.3000000000002</v>
      </c>
      <c r="D90" s="260">
        <v>2074.3833333333332</v>
      </c>
      <c r="E90" s="260">
        <v>2050.7666666666664</v>
      </c>
      <c r="F90" s="260">
        <v>2032.2333333333331</v>
      </c>
      <c r="G90" s="260">
        <v>2008.6166666666663</v>
      </c>
      <c r="H90" s="260">
        <v>2092.9166666666665</v>
      </c>
      <c r="I90" s="260">
        <v>2116.5333333333333</v>
      </c>
      <c r="J90" s="260">
        <v>2135.0666666666666</v>
      </c>
      <c r="K90" s="259">
        <v>2098</v>
      </c>
      <c r="L90" s="259">
        <v>2055.85</v>
      </c>
      <c r="M90" s="259">
        <v>2.3002899999999999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1458.7</v>
      </c>
      <c r="D91" s="260">
        <v>1457.7</v>
      </c>
      <c r="E91" s="260">
        <v>1448.4</v>
      </c>
      <c r="F91" s="260">
        <v>1438.1000000000001</v>
      </c>
      <c r="G91" s="260">
        <v>1428.8000000000002</v>
      </c>
      <c r="H91" s="260">
        <v>1468</v>
      </c>
      <c r="I91" s="260">
        <v>1477.2999999999997</v>
      </c>
      <c r="J91" s="260">
        <v>1487.6</v>
      </c>
      <c r="K91" s="259">
        <v>1467</v>
      </c>
      <c r="L91" s="259">
        <v>1447.4</v>
      </c>
      <c r="M91" s="259">
        <v>52.371389999999998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530.1</v>
      </c>
      <c r="D92" s="260">
        <v>531.63333333333333</v>
      </c>
      <c r="E92" s="260">
        <v>526.76666666666665</v>
      </c>
      <c r="F92" s="260">
        <v>523.43333333333328</v>
      </c>
      <c r="G92" s="260">
        <v>518.56666666666661</v>
      </c>
      <c r="H92" s="260">
        <v>534.9666666666667</v>
      </c>
      <c r="I92" s="260">
        <v>539.83333333333326</v>
      </c>
      <c r="J92" s="260">
        <v>543.16666666666674</v>
      </c>
      <c r="K92" s="259">
        <v>536.5</v>
      </c>
      <c r="L92" s="259">
        <v>528.29999999999995</v>
      </c>
      <c r="M92" s="259">
        <v>12.071529999999999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1187.3499999999999</v>
      </c>
      <c r="D93" s="260">
        <v>1183.5166666666667</v>
      </c>
      <c r="E93" s="260">
        <v>1175.8333333333333</v>
      </c>
      <c r="F93" s="260">
        <v>1164.3166666666666</v>
      </c>
      <c r="G93" s="260">
        <v>1156.6333333333332</v>
      </c>
      <c r="H93" s="260">
        <v>1195.0333333333333</v>
      </c>
      <c r="I93" s="260">
        <v>1202.7166666666667</v>
      </c>
      <c r="J93" s="260">
        <v>1214.2333333333333</v>
      </c>
      <c r="K93" s="259">
        <v>1191.2</v>
      </c>
      <c r="L93" s="259">
        <v>1172</v>
      </c>
      <c r="M93" s="259">
        <v>5.6413700000000002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2649.85</v>
      </c>
      <c r="D94" s="260">
        <v>2647.7333333333331</v>
      </c>
      <c r="E94" s="260">
        <v>2621.1166666666663</v>
      </c>
      <c r="F94" s="260">
        <v>2592.3833333333332</v>
      </c>
      <c r="G94" s="260">
        <v>2565.7666666666664</v>
      </c>
      <c r="H94" s="260">
        <v>2676.4666666666662</v>
      </c>
      <c r="I94" s="260">
        <v>2703.083333333333</v>
      </c>
      <c r="J94" s="260">
        <v>2731.8166666666662</v>
      </c>
      <c r="K94" s="259">
        <v>2674.35</v>
      </c>
      <c r="L94" s="259">
        <v>2619</v>
      </c>
      <c r="M94" s="259">
        <v>7.1785600000000001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404.95</v>
      </c>
      <c r="D95" s="260">
        <v>405.73333333333335</v>
      </c>
      <c r="E95" s="260">
        <v>398.9666666666667</v>
      </c>
      <c r="F95" s="260">
        <v>392.98333333333335</v>
      </c>
      <c r="G95" s="260">
        <v>386.2166666666667</v>
      </c>
      <c r="H95" s="260">
        <v>411.7166666666667</v>
      </c>
      <c r="I95" s="260">
        <v>418.48333333333335</v>
      </c>
      <c r="J95" s="260">
        <v>424.4666666666667</v>
      </c>
      <c r="K95" s="259">
        <v>412.5</v>
      </c>
      <c r="L95" s="259">
        <v>399.75</v>
      </c>
      <c r="M95" s="259">
        <v>65.69623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2524.65</v>
      </c>
      <c r="D96" s="260">
        <v>2511.75</v>
      </c>
      <c r="E96" s="260">
        <v>2494.5</v>
      </c>
      <c r="F96" s="260">
        <v>2464.35</v>
      </c>
      <c r="G96" s="260">
        <v>2447.1</v>
      </c>
      <c r="H96" s="260">
        <v>2541.9</v>
      </c>
      <c r="I96" s="260">
        <v>2559.15</v>
      </c>
      <c r="J96" s="260">
        <v>2589.3000000000002</v>
      </c>
      <c r="K96" s="259">
        <v>2529</v>
      </c>
      <c r="L96" s="259">
        <v>2481.6</v>
      </c>
      <c r="M96" s="259">
        <v>5.5751999999999997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211.9</v>
      </c>
      <c r="D97" s="260">
        <v>211.23333333333335</v>
      </c>
      <c r="E97" s="260">
        <v>209.8666666666667</v>
      </c>
      <c r="F97" s="260">
        <v>207.83333333333334</v>
      </c>
      <c r="G97" s="260">
        <v>206.4666666666667</v>
      </c>
      <c r="H97" s="260">
        <v>213.26666666666671</v>
      </c>
      <c r="I97" s="260">
        <v>214.63333333333338</v>
      </c>
      <c r="J97" s="260">
        <v>216.66666666666671</v>
      </c>
      <c r="K97" s="259">
        <v>212.6</v>
      </c>
      <c r="L97" s="259">
        <v>209.2</v>
      </c>
      <c r="M97" s="259">
        <v>16.23246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2524.25</v>
      </c>
      <c r="D98" s="260">
        <v>2529.0499999999997</v>
      </c>
      <c r="E98" s="260">
        <v>2507.1999999999994</v>
      </c>
      <c r="F98" s="260">
        <v>2490.1499999999996</v>
      </c>
      <c r="G98" s="260">
        <v>2468.2999999999993</v>
      </c>
      <c r="H98" s="260">
        <v>2546.0999999999995</v>
      </c>
      <c r="I98" s="260">
        <v>2567.9499999999998</v>
      </c>
      <c r="J98" s="260">
        <v>2584.9999999999995</v>
      </c>
      <c r="K98" s="259">
        <v>2550.9</v>
      </c>
      <c r="L98" s="259">
        <v>2512</v>
      </c>
      <c r="M98" s="259">
        <v>11.649509999999999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283.5</v>
      </c>
      <c r="D99" s="260">
        <v>284</v>
      </c>
      <c r="E99" s="260">
        <v>282.5</v>
      </c>
      <c r="F99" s="260">
        <v>281.5</v>
      </c>
      <c r="G99" s="260">
        <v>280</v>
      </c>
      <c r="H99" s="260">
        <v>285</v>
      </c>
      <c r="I99" s="260">
        <v>286.5</v>
      </c>
      <c r="J99" s="260">
        <v>287.5</v>
      </c>
      <c r="K99" s="259">
        <v>285.5</v>
      </c>
      <c r="L99" s="259">
        <v>283</v>
      </c>
      <c r="M99" s="259">
        <v>1.69733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39548</v>
      </c>
      <c r="D100" s="260">
        <v>39699.333333333336</v>
      </c>
      <c r="E100" s="260">
        <v>38148.666666666672</v>
      </c>
      <c r="F100" s="260">
        <v>36749.333333333336</v>
      </c>
      <c r="G100" s="260">
        <v>35198.666666666672</v>
      </c>
      <c r="H100" s="260">
        <v>41098.666666666672</v>
      </c>
      <c r="I100" s="260">
        <v>42649.333333333343</v>
      </c>
      <c r="J100" s="260">
        <v>44048.666666666672</v>
      </c>
      <c r="K100" s="259">
        <v>41250</v>
      </c>
      <c r="L100" s="259">
        <v>38300</v>
      </c>
      <c r="M100" s="259">
        <v>0.25962000000000002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2400.4499999999998</v>
      </c>
      <c r="D101" s="260">
        <v>2400</v>
      </c>
      <c r="E101" s="260">
        <v>2379.75</v>
      </c>
      <c r="F101" s="260">
        <v>2359.0500000000002</v>
      </c>
      <c r="G101" s="260">
        <v>2338.8000000000002</v>
      </c>
      <c r="H101" s="260">
        <v>2420.6999999999998</v>
      </c>
      <c r="I101" s="260">
        <v>2440.9499999999998</v>
      </c>
      <c r="J101" s="260">
        <v>2461.6499999999996</v>
      </c>
      <c r="K101" s="259">
        <v>2420.25</v>
      </c>
      <c r="L101" s="259">
        <v>2379.3000000000002</v>
      </c>
      <c r="M101" s="259">
        <v>32.344970000000004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907.85</v>
      </c>
      <c r="D102" s="260">
        <v>912.11666666666667</v>
      </c>
      <c r="E102" s="260">
        <v>896.73333333333335</v>
      </c>
      <c r="F102" s="260">
        <v>885.61666666666667</v>
      </c>
      <c r="G102" s="260">
        <v>870.23333333333335</v>
      </c>
      <c r="H102" s="260">
        <v>923.23333333333335</v>
      </c>
      <c r="I102" s="260">
        <v>938.61666666666679</v>
      </c>
      <c r="J102" s="260">
        <v>949.73333333333335</v>
      </c>
      <c r="K102" s="259">
        <v>927.5</v>
      </c>
      <c r="L102" s="259">
        <v>901</v>
      </c>
      <c r="M102" s="259">
        <v>98.540940000000006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1164.3499999999999</v>
      </c>
      <c r="D103" s="260">
        <v>1165.4833333333333</v>
      </c>
      <c r="E103" s="260">
        <v>1158.1666666666667</v>
      </c>
      <c r="F103" s="260">
        <v>1151.9833333333333</v>
      </c>
      <c r="G103" s="260">
        <v>1144.6666666666667</v>
      </c>
      <c r="H103" s="260">
        <v>1171.6666666666667</v>
      </c>
      <c r="I103" s="260">
        <v>1178.9833333333333</v>
      </c>
      <c r="J103" s="260">
        <v>1185.1666666666667</v>
      </c>
      <c r="K103" s="259">
        <v>1172.8</v>
      </c>
      <c r="L103" s="259">
        <v>1159.3</v>
      </c>
      <c r="M103" s="259">
        <v>4.6814400000000003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502.15</v>
      </c>
      <c r="D104" s="260">
        <v>503.06666666666661</v>
      </c>
      <c r="E104" s="260">
        <v>498.73333333333323</v>
      </c>
      <c r="F104" s="260">
        <v>495.31666666666661</v>
      </c>
      <c r="G104" s="260">
        <v>490.98333333333323</v>
      </c>
      <c r="H104" s="260">
        <v>506.48333333333323</v>
      </c>
      <c r="I104" s="260">
        <v>510.81666666666661</v>
      </c>
      <c r="J104" s="260">
        <v>514.23333333333323</v>
      </c>
      <c r="K104" s="259">
        <v>507.4</v>
      </c>
      <c r="L104" s="259">
        <v>499.65</v>
      </c>
      <c r="M104" s="259">
        <v>6.2561099999999996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514.54999999999995</v>
      </c>
      <c r="D105" s="260">
        <v>515.23333333333335</v>
      </c>
      <c r="E105" s="260">
        <v>507.86666666666667</v>
      </c>
      <c r="F105" s="260">
        <v>501.18333333333334</v>
      </c>
      <c r="G105" s="260">
        <v>493.81666666666666</v>
      </c>
      <c r="H105" s="260">
        <v>521.91666666666674</v>
      </c>
      <c r="I105" s="260">
        <v>529.28333333333353</v>
      </c>
      <c r="J105" s="260">
        <v>535.9666666666667</v>
      </c>
      <c r="K105" s="259">
        <v>522.6</v>
      </c>
      <c r="L105" s="259">
        <v>508.55</v>
      </c>
      <c r="M105" s="259">
        <v>2.6832199999999999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55.8</v>
      </c>
      <c r="D106" s="260">
        <v>56.183333333333337</v>
      </c>
      <c r="E106" s="260">
        <v>55.116666666666674</v>
      </c>
      <c r="F106" s="260">
        <v>54.433333333333337</v>
      </c>
      <c r="G106" s="260">
        <v>53.366666666666674</v>
      </c>
      <c r="H106" s="260">
        <v>56.866666666666674</v>
      </c>
      <c r="I106" s="260">
        <v>57.933333333333337</v>
      </c>
      <c r="J106" s="260">
        <v>58.616666666666674</v>
      </c>
      <c r="K106" s="259">
        <v>57.25</v>
      </c>
      <c r="L106" s="259">
        <v>55.5</v>
      </c>
      <c r="M106" s="259">
        <v>344.77195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345.8</v>
      </c>
      <c r="D107" s="260">
        <v>346.5</v>
      </c>
      <c r="E107" s="260">
        <v>344.4</v>
      </c>
      <c r="F107" s="260">
        <v>343</v>
      </c>
      <c r="G107" s="260">
        <v>340.9</v>
      </c>
      <c r="H107" s="260">
        <v>347.9</v>
      </c>
      <c r="I107" s="260">
        <v>350</v>
      </c>
      <c r="J107" s="260">
        <v>351.4</v>
      </c>
      <c r="K107" s="259">
        <v>348.6</v>
      </c>
      <c r="L107" s="259">
        <v>345.1</v>
      </c>
      <c r="M107" s="259">
        <v>130.69166999999999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4541.3999999999996</v>
      </c>
      <c r="D108" s="260">
        <v>4554.0166666666664</v>
      </c>
      <c r="E108" s="260">
        <v>4498.0333333333328</v>
      </c>
      <c r="F108" s="260">
        <v>4454.6666666666661</v>
      </c>
      <c r="G108" s="260">
        <v>4398.6833333333325</v>
      </c>
      <c r="H108" s="260">
        <v>4597.3833333333332</v>
      </c>
      <c r="I108" s="260">
        <v>4653.3666666666668</v>
      </c>
      <c r="J108" s="260">
        <v>4696.7333333333336</v>
      </c>
      <c r="K108" s="259">
        <v>4610</v>
      </c>
      <c r="L108" s="259">
        <v>4510.6499999999996</v>
      </c>
      <c r="M108" s="259">
        <v>1.22719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244.6</v>
      </c>
      <c r="D109" s="260">
        <v>242.83333333333334</v>
      </c>
      <c r="E109" s="260">
        <v>238.56666666666669</v>
      </c>
      <c r="F109" s="260">
        <v>232.53333333333336</v>
      </c>
      <c r="G109" s="260">
        <v>228.26666666666671</v>
      </c>
      <c r="H109" s="260">
        <v>248.86666666666667</v>
      </c>
      <c r="I109" s="260">
        <v>253.13333333333333</v>
      </c>
      <c r="J109" s="260">
        <v>259.16666666666663</v>
      </c>
      <c r="K109" s="259">
        <v>247.1</v>
      </c>
      <c r="L109" s="259">
        <v>236.8</v>
      </c>
      <c r="M109" s="259">
        <v>41.079210000000003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138.35</v>
      </c>
      <c r="D110" s="260">
        <v>138.70000000000002</v>
      </c>
      <c r="E110" s="260">
        <v>137.50000000000003</v>
      </c>
      <c r="F110" s="260">
        <v>136.65</v>
      </c>
      <c r="G110" s="260">
        <v>135.45000000000002</v>
      </c>
      <c r="H110" s="260">
        <v>139.55000000000004</v>
      </c>
      <c r="I110" s="260">
        <v>140.75000000000003</v>
      </c>
      <c r="J110" s="260">
        <v>141.60000000000005</v>
      </c>
      <c r="K110" s="259">
        <v>139.9</v>
      </c>
      <c r="L110" s="259">
        <v>137.85</v>
      </c>
      <c r="M110" s="259">
        <v>28.694559999999999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322.25</v>
      </c>
      <c r="D111" s="260">
        <v>321.55</v>
      </c>
      <c r="E111" s="260">
        <v>319.90000000000003</v>
      </c>
      <c r="F111" s="260">
        <v>317.55</v>
      </c>
      <c r="G111" s="260">
        <v>315.90000000000003</v>
      </c>
      <c r="H111" s="260">
        <v>323.90000000000003</v>
      </c>
      <c r="I111" s="260">
        <v>325.55</v>
      </c>
      <c r="J111" s="260">
        <v>327.90000000000003</v>
      </c>
      <c r="K111" s="259">
        <v>323.2</v>
      </c>
      <c r="L111" s="259">
        <v>319.2</v>
      </c>
      <c r="M111" s="259">
        <v>20.495329999999999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68.45</v>
      </c>
      <c r="D112" s="260">
        <v>68.566666666666663</v>
      </c>
      <c r="E112" s="260">
        <v>67.933333333333323</v>
      </c>
      <c r="F112" s="260">
        <v>67.416666666666657</v>
      </c>
      <c r="G112" s="260">
        <v>66.783333333333317</v>
      </c>
      <c r="H112" s="260">
        <v>69.083333333333329</v>
      </c>
      <c r="I112" s="260">
        <v>69.716666666666654</v>
      </c>
      <c r="J112" s="260">
        <v>70.233333333333334</v>
      </c>
      <c r="K112" s="259">
        <v>69.2</v>
      </c>
      <c r="L112" s="259">
        <v>68.05</v>
      </c>
      <c r="M112" s="259">
        <v>95.869759999999999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739.4</v>
      </c>
      <c r="D113" s="260">
        <v>739.81666666666661</v>
      </c>
      <c r="E113" s="260">
        <v>734.83333333333326</v>
      </c>
      <c r="F113" s="260">
        <v>730.26666666666665</v>
      </c>
      <c r="G113" s="260">
        <v>725.2833333333333</v>
      </c>
      <c r="H113" s="260">
        <v>744.38333333333321</v>
      </c>
      <c r="I113" s="260">
        <v>749.36666666666656</v>
      </c>
      <c r="J113" s="260">
        <v>753.93333333333317</v>
      </c>
      <c r="K113" s="259">
        <v>744.8</v>
      </c>
      <c r="L113" s="259">
        <v>735.25</v>
      </c>
      <c r="M113" s="259">
        <v>14.84665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422.5</v>
      </c>
      <c r="D114" s="260">
        <v>423.5333333333333</v>
      </c>
      <c r="E114" s="260">
        <v>417.06666666666661</v>
      </c>
      <c r="F114" s="260">
        <v>411.63333333333333</v>
      </c>
      <c r="G114" s="260">
        <v>405.16666666666663</v>
      </c>
      <c r="H114" s="260">
        <v>428.96666666666658</v>
      </c>
      <c r="I114" s="260">
        <v>435.43333333333328</v>
      </c>
      <c r="J114" s="260">
        <v>440.86666666666656</v>
      </c>
      <c r="K114" s="259">
        <v>430</v>
      </c>
      <c r="L114" s="259">
        <v>418.1</v>
      </c>
      <c r="M114" s="259">
        <v>17.234100000000002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187.45</v>
      </c>
      <c r="D115" s="260">
        <v>187.44999999999996</v>
      </c>
      <c r="E115" s="260">
        <v>185.29999999999993</v>
      </c>
      <c r="F115" s="260">
        <v>183.14999999999998</v>
      </c>
      <c r="G115" s="260">
        <v>180.99999999999994</v>
      </c>
      <c r="H115" s="260">
        <v>189.59999999999991</v>
      </c>
      <c r="I115" s="260">
        <v>191.74999999999994</v>
      </c>
      <c r="J115" s="260">
        <v>193.89999999999989</v>
      </c>
      <c r="K115" s="259">
        <v>189.6</v>
      </c>
      <c r="L115" s="259">
        <v>185.3</v>
      </c>
      <c r="M115" s="259">
        <v>25.816749999999999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1147</v>
      </c>
      <c r="D116" s="260">
        <v>1148.5</v>
      </c>
      <c r="E116" s="260">
        <v>1136</v>
      </c>
      <c r="F116" s="260">
        <v>1125</v>
      </c>
      <c r="G116" s="260">
        <v>1112.5</v>
      </c>
      <c r="H116" s="260">
        <v>1159.5</v>
      </c>
      <c r="I116" s="260">
        <v>1172</v>
      </c>
      <c r="J116" s="260">
        <v>1183</v>
      </c>
      <c r="K116" s="259">
        <v>1161</v>
      </c>
      <c r="L116" s="259">
        <v>1137.5</v>
      </c>
      <c r="M116" s="259">
        <v>27.789380000000001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3821.3</v>
      </c>
      <c r="D117" s="260">
        <v>3839.4333333333329</v>
      </c>
      <c r="E117" s="260">
        <v>3769.8666666666659</v>
      </c>
      <c r="F117" s="260">
        <v>3718.4333333333329</v>
      </c>
      <c r="G117" s="260">
        <v>3648.8666666666659</v>
      </c>
      <c r="H117" s="260">
        <v>3890.8666666666659</v>
      </c>
      <c r="I117" s="260">
        <v>3960.4333333333325</v>
      </c>
      <c r="J117" s="260">
        <v>4011.8666666666659</v>
      </c>
      <c r="K117" s="259">
        <v>3909</v>
      </c>
      <c r="L117" s="259">
        <v>3788</v>
      </c>
      <c r="M117" s="259">
        <v>2.7115300000000002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1513.25</v>
      </c>
      <c r="D118" s="260">
        <v>1516.0666666666666</v>
      </c>
      <c r="E118" s="260">
        <v>1504.1833333333332</v>
      </c>
      <c r="F118" s="260">
        <v>1495.1166666666666</v>
      </c>
      <c r="G118" s="260">
        <v>1483.2333333333331</v>
      </c>
      <c r="H118" s="260">
        <v>1525.1333333333332</v>
      </c>
      <c r="I118" s="260">
        <v>1537.0166666666664</v>
      </c>
      <c r="J118" s="260">
        <v>1546.0833333333333</v>
      </c>
      <c r="K118" s="259">
        <v>1527.95</v>
      </c>
      <c r="L118" s="259">
        <v>1507</v>
      </c>
      <c r="M118" s="259">
        <v>30.539809999999999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1762.3</v>
      </c>
      <c r="D119" s="260">
        <v>1757.2833333333335</v>
      </c>
      <c r="E119" s="260">
        <v>1746.5666666666671</v>
      </c>
      <c r="F119" s="260">
        <v>1730.8333333333335</v>
      </c>
      <c r="G119" s="260">
        <v>1720.116666666667</v>
      </c>
      <c r="H119" s="260">
        <v>1773.0166666666671</v>
      </c>
      <c r="I119" s="260">
        <v>1783.7333333333338</v>
      </c>
      <c r="J119" s="260">
        <v>1799.4666666666672</v>
      </c>
      <c r="K119" s="259">
        <v>1768</v>
      </c>
      <c r="L119" s="259">
        <v>1741.55</v>
      </c>
      <c r="M119" s="259">
        <v>4.0454100000000004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901.2</v>
      </c>
      <c r="D120" s="260">
        <v>908.9666666666667</v>
      </c>
      <c r="E120" s="260">
        <v>887.23333333333335</v>
      </c>
      <c r="F120" s="260">
        <v>873.26666666666665</v>
      </c>
      <c r="G120" s="260">
        <v>851.5333333333333</v>
      </c>
      <c r="H120" s="260">
        <v>922.93333333333339</v>
      </c>
      <c r="I120" s="260">
        <v>944.66666666666674</v>
      </c>
      <c r="J120" s="260">
        <v>958.63333333333344</v>
      </c>
      <c r="K120" s="259">
        <v>930.7</v>
      </c>
      <c r="L120" s="259">
        <v>895</v>
      </c>
      <c r="M120" s="259">
        <v>1.2532399999999999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318.25</v>
      </c>
      <c r="D121" s="260">
        <v>319.45</v>
      </c>
      <c r="E121" s="260">
        <v>313.39999999999998</v>
      </c>
      <c r="F121" s="260">
        <v>308.55</v>
      </c>
      <c r="G121" s="260">
        <v>302.5</v>
      </c>
      <c r="H121" s="260">
        <v>324.29999999999995</v>
      </c>
      <c r="I121" s="260">
        <v>330.35</v>
      </c>
      <c r="J121" s="260">
        <v>335.19999999999993</v>
      </c>
      <c r="K121" s="259">
        <v>325.5</v>
      </c>
      <c r="L121" s="259">
        <v>314.60000000000002</v>
      </c>
      <c r="M121" s="259">
        <v>12.091760000000001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670.4</v>
      </c>
      <c r="D122" s="260">
        <v>670.76666666666665</v>
      </c>
      <c r="E122" s="260">
        <v>663.08333333333326</v>
      </c>
      <c r="F122" s="260">
        <v>655.76666666666665</v>
      </c>
      <c r="G122" s="260">
        <v>648.08333333333326</v>
      </c>
      <c r="H122" s="260">
        <v>678.08333333333326</v>
      </c>
      <c r="I122" s="260">
        <v>685.76666666666665</v>
      </c>
      <c r="J122" s="260">
        <v>693.08333333333326</v>
      </c>
      <c r="K122" s="259">
        <v>678.45</v>
      </c>
      <c r="L122" s="259">
        <v>663.45</v>
      </c>
      <c r="M122" s="259">
        <v>25.00826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453.9</v>
      </c>
      <c r="D123" s="260">
        <v>457.09999999999997</v>
      </c>
      <c r="E123" s="260">
        <v>444.79999999999995</v>
      </c>
      <c r="F123" s="260">
        <v>435.7</v>
      </c>
      <c r="G123" s="260">
        <v>423.4</v>
      </c>
      <c r="H123" s="260">
        <v>466.19999999999993</v>
      </c>
      <c r="I123" s="260">
        <v>478.5</v>
      </c>
      <c r="J123" s="260">
        <v>487.59999999999991</v>
      </c>
      <c r="K123" s="259">
        <v>469.4</v>
      </c>
      <c r="L123" s="259">
        <v>448</v>
      </c>
      <c r="M123" s="259">
        <v>32.698099999999997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594.20000000000005</v>
      </c>
      <c r="D124" s="260">
        <v>594.75</v>
      </c>
      <c r="E124" s="260">
        <v>591.5</v>
      </c>
      <c r="F124" s="260">
        <v>588.79999999999995</v>
      </c>
      <c r="G124" s="260">
        <v>585.54999999999995</v>
      </c>
      <c r="H124" s="260">
        <v>597.45000000000005</v>
      </c>
      <c r="I124" s="260">
        <v>600.70000000000005</v>
      </c>
      <c r="J124" s="260">
        <v>603.40000000000009</v>
      </c>
      <c r="K124" s="259">
        <v>598</v>
      </c>
      <c r="L124" s="259">
        <v>592.04999999999995</v>
      </c>
      <c r="M124" s="259">
        <v>10.37013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1884.25</v>
      </c>
      <c r="D125" s="260">
        <v>1883.3833333333332</v>
      </c>
      <c r="E125" s="260">
        <v>1871.9166666666665</v>
      </c>
      <c r="F125" s="260">
        <v>1859.5833333333333</v>
      </c>
      <c r="G125" s="260">
        <v>1848.1166666666666</v>
      </c>
      <c r="H125" s="260">
        <v>1895.7166666666665</v>
      </c>
      <c r="I125" s="260">
        <v>1907.1833333333332</v>
      </c>
      <c r="J125" s="260">
        <v>1919.5166666666664</v>
      </c>
      <c r="K125" s="259">
        <v>1894.85</v>
      </c>
      <c r="L125" s="259">
        <v>1871.05</v>
      </c>
      <c r="M125" s="259">
        <v>30.48687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80.150000000000006</v>
      </c>
      <c r="D126" s="260">
        <v>80.316666666666663</v>
      </c>
      <c r="E126" s="260">
        <v>79.033333333333331</v>
      </c>
      <c r="F126" s="260">
        <v>77.916666666666671</v>
      </c>
      <c r="G126" s="260">
        <v>76.63333333333334</v>
      </c>
      <c r="H126" s="260">
        <v>81.433333333333323</v>
      </c>
      <c r="I126" s="260">
        <v>82.716666666666654</v>
      </c>
      <c r="J126" s="260">
        <v>83.833333333333314</v>
      </c>
      <c r="K126" s="259">
        <v>81.599999999999994</v>
      </c>
      <c r="L126" s="259">
        <v>79.2</v>
      </c>
      <c r="M126" s="259">
        <v>40.745260000000002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3453.25</v>
      </c>
      <c r="D127" s="260">
        <v>3474.6</v>
      </c>
      <c r="E127" s="260">
        <v>3427.85</v>
      </c>
      <c r="F127" s="260">
        <v>3402.45</v>
      </c>
      <c r="G127" s="260">
        <v>3355.7</v>
      </c>
      <c r="H127" s="260">
        <v>3500</v>
      </c>
      <c r="I127" s="260">
        <v>3546.75</v>
      </c>
      <c r="J127" s="260">
        <v>3572.15</v>
      </c>
      <c r="K127" s="259">
        <v>3521.35</v>
      </c>
      <c r="L127" s="259">
        <v>3449.2</v>
      </c>
      <c r="M127" s="259">
        <v>1.3287100000000001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421.2</v>
      </c>
      <c r="D128" s="260">
        <v>423.2833333333333</v>
      </c>
      <c r="E128" s="260">
        <v>417.81666666666661</v>
      </c>
      <c r="F128" s="260">
        <v>414.43333333333328</v>
      </c>
      <c r="G128" s="260">
        <v>408.96666666666658</v>
      </c>
      <c r="H128" s="260">
        <v>426.66666666666663</v>
      </c>
      <c r="I128" s="260">
        <v>432.13333333333333</v>
      </c>
      <c r="J128" s="260">
        <v>435.51666666666665</v>
      </c>
      <c r="K128" s="259">
        <v>428.75</v>
      </c>
      <c r="L128" s="259">
        <v>419.9</v>
      </c>
      <c r="M128" s="259">
        <v>21.155940000000001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4584.1499999999996</v>
      </c>
      <c r="D129" s="260">
        <v>4611.0999999999995</v>
      </c>
      <c r="E129" s="260">
        <v>4528.2499999999991</v>
      </c>
      <c r="F129" s="260">
        <v>4472.3499999999995</v>
      </c>
      <c r="G129" s="260">
        <v>4389.4999999999991</v>
      </c>
      <c r="H129" s="260">
        <v>4666.9999999999991</v>
      </c>
      <c r="I129" s="260">
        <v>4749.8499999999995</v>
      </c>
      <c r="J129" s="260">
        <v>4805.7499999999991</v>
      </c>
      <c r="K129" s="259">
        <v>4693.95</v>
      </c>
      <c r="L129" s="259">
        <v>4555.2</v>
      </c>
      <c r="M129" s="259">
        <v>2.7980100000000001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1975.05</v>
      </c>
      <c r="D130" s="260">
        <v>1974.95</v>
      </c>
      <c r="E130" s="260">
        <v>1963.9</v>
      </c>
      <c r="F130" s="260">
        <v>1952.75</v>
      </c>
      <c r="G130" s="260">
        <v>1941.7</v>
      </c>
      <c r="H130" s="260">
        <v>1986.1000000000001</v>
      </c>
      <c r="I130" s="260">
        <v>1997.1499999999999</v>
      </c>
      <c r="J130" s="260">
        <v>2008.3000000000002</v>
      </c>
      <c r="K130" s="259">
        <v>1986</v>
      </c>
      <c r="L130" s="259">
        <v>1963.8</v>
      </c>
      <c r="M130" s="259">
        <v>20.13794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444.65</v>
      </c>
      <c r="D131" s="260">
        <v>449.16666666666669</v>
      </c>
      <c r="E131" s="260">
        <v>438.48333333333335</v>
      </c>
      <c r="F131" s="260">
        <v>432.31666666666666</v>
      </c>
      <c r="G131" s="260">
        <v>421.63333333333333</v>
      </c>
      <c r="H131" s="260">
        <v>455.33333333333337</v>
      </c>
      <c r="I131" s="260">
        <v>466.01666666666665</v>
      </c>
      <c r="J131" s="260">
        <v>472.18333333333339</v>
      </c>
      <c r="K131" s="259">
        <v>459.85</v>
      </c>
      <c r="L131" s="259">
        <v>443</v>
      </c>
      <c r="M131" s="259">
        <v>25.024229999999999</v>
      </c>
      <c r="N131" s="1"/>
      <c r="O131" s="1"/>
    </row>
    <row r="132" spans="1:15" ht="12.75" customHeight="1">
      <c r="A132" s="227">
        <v>123</v>
      </c>
      <c r="B132" s="269" t="s">
        <v>959</v>
      </c>
      <c r="C132" s="259">
        <v>592.70000000000005</v>
      </c>
      <c r="D132" s="260">
        <v>593.80000000000007</v>
      </c>
      <c r="E132" s="260">
        <v>590.15000000000009</v>
      </c>
      <c r="F132" s="260">
        <v>587.6</v>
      </c>
      <c r="G132" s="260">
        <v>583.95000000000005</v>
      </c>
      <c r="H132" s="260">
        <v>596.35000000000014</v>
      </c>
      <c r="I132" s="260">
        <v>600</v>
      </c>
      <c r="J132" s="260">
        <v>602.55000000000018</v>
      </c>
      <c r="K132" s="259">
        <v>597.45000000000005</v>
      </c>
      <c r="L132" s="259">
        <v>591.25</v>
      </c>
      <c r="M132" s="259">
        <v>7.3722799999999999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3060.05</v>
      </c>
      <c r="D133" s="260">
        <v>3072.6833333333329</v>
      </c>
      <c r="E133" s="260">
        <v>3017.3666666666659</v>
      </c>
      <c r="F133" s="260">
        <v>2974.6833333333329</v>
      </c>
      <c r="G133" s="260">
        <v>2919.3666666666659</v>
      </c>
      <c r="H133" s="260">
        <v>3115.3666666666659</v>
      </c>
      <c r="I133" s="260">
        <v>3170.6833333333325</v>
      </c>
      <c r="J133" s="260">
        <v>3213.3666666666659</v>
      </c>
      <c r="K133" s="259">
        <v>3128</v>
      </c>
      <c r="L133" s="259">
        <v>3030</v>
      </c>
      <c r="M133" s="259">
        <v>0.18203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696.4</v>
      </c>
      <c r="D134" s="260">
        <v>698.76666666666677</v>
      </c>
      <c r="E134" s="260">
        <v>690.68333333333351</v>
      </c>
      <c r="F134" s="260">
        <v>684.9666666666667</v>
      </c>
      <c r="G134" s="260">
        <v>676.88333333333344</v>
      </c>
      <c r="H134" s="260">
        <v>704.48333333333358</v>
      </c>
      <c r="I134" s="260">
        <v>712.56666666666683</v>
      </c>
      <c r="J134" s="260">
        <v>718.28333333333364</v>
      </c>
      <c r="K134" s="259">
        <v>706.85</v>
      </c>
      <c r="L134" s="259">
        <v>693.05</v>
      </c>
      <c r="M134" s="259">
        <v>6.0393800000000004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89368.3</v>
      </c>
      <c r="D135" s="260">
        <v>88739.099999999991</v>
      </c>
      <c r="E135" s="260">
        <v>87928.199999999983</v>
      </c>
      <c r="F135" s="260">
        <v>86488.099999999991</v>
      </c>
      <c r="G135" s="260">
        <v>85677.199999999983</v>
      </c>
      <c r="H135" s="260">
        <v>90179.199999999983</v>
      </c>
      <c r="I135" s="260">
        <v>90990.099999999977</v>
      </c>
      <c r="J135" s="260">
        <v>92430.199999999983</v>
      </c>
      <c r="K135" s="259">
        <v>89550</v>
      </c>
      <c r="L135" s="259">
        <v>87299</v>
      </c>
      <c r="M135" s="259">
        <v>0.26116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205.8</v>
      </c>
      <c r="D136" s="260">
        <v>206.4</v>
      </c>
      <c r="E136" s="260">
        <v>204.20000000000002</v>
      </c>
      <c r="F136" s="260">
        <v>202.60000000000002</v>
      </c>
      <c r="G136" s="260">
        <v>200.40000000000003</v>
      </c>
      <c r="H136" s="260">
        <v>208</v>
      </c>
      <c r="I136" s="260">
        <v>210.2</v>
      </c>
      <c r="J136" s="260">
        <v>211.79999999999998</v>
      </c>
      <c r="K136" s="259">
        <v>208.6</v>
      </c>
      <c r="L136" s="259">
        <v>204.8</v>
      </c>
      <c r="M136" s="259">
        <v>15.677519999999999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1311.65</v>
      </c>
      <c r="D137" s="260">
        <v>1305.8500000000001</v>
      </c>
      <c r="E137" s="260">
        <v>1295.8000000000002</v>
      </c>
      <c r="F137" s="260">
        <v>1279.95</v>
      </c>
      <c r="G137" s="260">
        <v>1269.9000000000001</v>
      </c>
      <c r="H137" s="260">
        <v>1321.7000000000003</v>
      </c>
      <c r="I137" s="260">
        <v>1331.75</v>
      </c>
      <c r="J137" s="260">
        <v>1347.6000000000004</v>
      </c>
      <c r="K137" s="259">
        <v>1315.9</v>
      </c>
      <c r="L137" s="259">
        <v>1290</v>
      </c>
      <c r="M137" s="259">
        <v>21.11224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518.95000000000005</v>
      </c>
      <c r="D138" s="260">
        <v>517.86666666666667</v>
      </c>
      <c r="E138" s="260">
        <v>513.73333333333335</v>
      </c>
      <c r="F138" s="260">
        <v>508.51666666666665</v>
      </c>
      <c r="G138" s="260">
        <v>504.38333333333333</v>
      </c>
      <c r="H138" s="260">
        <v>523.08333333333337</v>
      </c>
      <c r="I138" s="260">
        <v>527.21666666666681</v>
      </c>
      <c r="J138" s="260">
        <v>532.43333333333339</v>
      </c>
      <c r="K138" s="259">
        <v>522</v>
      </c>
      <c r="L138" s="259">
        <v>512.65</v>
      </c>
      <c r="M138" s="259">
        <v>16.19952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9492.5499999999993</v>
      </c>
      <c r="D139" s="260">
        <v>9364.5</v>
      </c>
      <c r="E139" s="260">
        <v>9179.0499999999993</v>
      </c>
      <c r="F139" s="260">
        <v>8865.5499999999993</v>
      </c>
      <c r="G139" s="260">
        <v>8680.0999999999985</v>
      </c>
      <c r="H139" s="260">
        <v>9678</v>
      </c>
      <c r="I139" s="260">
        <v>9863.4500000000007</v>
      </c>
      <c r="J139" s="260">
        <v>10176.950000000001</v>
      </c>
      <c r="K139" s="259">
        <v>9549.9500000000007</v>
      </c>
      <c r="L139" s="259">
        <v>9051</v>
      </c>
      <c r="M139" s="259">
        <v>18.73029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701.7</v>
      </c>
      <c r="D140" s="260">
        <v>694.5333333333333</v>
      </c>
      <c r="E140" s="260">
        <v>685.26666666666665</v>
      </c>
      <c r="F140" s="260">
        <v>668.83333333333337</v>
      </c>
      <c r="G140" s="260">
        <v>659.56666666666672</v>
      </c>
      <c r="H140" s="260">
        <v>710.96666666666658</v>
      </c>
      <c r="I140" s="260">
        <v>720.23333333333323</v>
      </c>
      <c r="J140" s="260">
        <v>736.66666666666652</v>
      </c>
      <c r="K140" s="259">
        <v>703.8</v>
      </c>
      <c r="L140" s="259">
        <v>678.1</v>
      </c>
      <c r="M140" s="259">
        <v>9.0223200000000006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430.35</v>
      </c>
      <c r="D141" s="260">
        <v>428.81666666666666</v>
      </c>
      <c r="E141" s="260">
        <v>422.7833333333333</v>
      </c>
      <c r="F141" s="260">
        <v>415.21666666666664</v>
      </c>
      <c r="G141" s="260">
        <v>409.18333333333328</v>
      </c>
      <c r="H141" s="260">
        <v>436.38333333333333</v>
      </c>
      <c r="I141" s="260">
        <v>442.41666666666674</v>
      </c>
      <c r="J141" s="260">
        <v>449.98333333333335</v>
      </c>
      <c r="K141" s="259">
        <v>434.85</v>
      </c>
      <c r="L141" s="259">
        <v>421.25</v>
      </c>
      <c r="M141" s="259">
        <v>14.64174</v>
      </c>
      <c r="N141" s="1"/>
      <c r="O141" s="1"/>
    </row>
    <row r="142" spans="1:15" ht="12.75" customHeight="1">
      <c r="A142" s="227">
        <v>133</v>
      </c>
      <c r="B142" s="269" t="s">
        <v>960</v>
      </c>
      <c r="C142" s="259">
        <v>84.35</v>
      </c>
      <c r="D142" s="260">
        <v>84.316666666666677</v>
      </c>
      <c r="E142" s="260">
        <v>80.933333333333351</v>
      </c>
      <c r="F142" s="260">
        <v>77.51666666666668</v>
      </c>
      <c r="G142" s="260">
        <v>74.133333333333354</v>
      </c>
      <c r="H142" s="260">
        <v>87.733333333333348</v>
      </c>
      <c r="I142" s="260">
        <v>91.116666666666674</v>
      </c>
      <c r="J142" s="260">
        <v>94.533333333333346</v>
      </c>
      <c r="K142" s="259">
        <v>87.7</v>
      </c>
      <c r="L142" s="259">
        <v>80.900000000000006</v>
      </c>
      <c r="M142" s="259">
        <v>27.604389999999999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1947.85</v>
      </c>
      <c r="D143" s="260">
        <v>1952.7833333333335</v>
      </c>
      <c r="E143" s="260">
        <v>1923.5666666666671</v>
      </c>
      <c r="F143" s="260">
        <v>1899.2833333333335</v>
      </c>
      <c r="G143" s="260">
        <v>1870.0666666666671</v>
      </c>
      <c r="H143" s="260">
        <v>1977.0666666666671</v>
      </c>
      <c r="I143" s="260">
        <v>2006.2833333333338</v>
      </c>
      <c r="J143" s="260">
        <v>2030.5666666666671</v>
      </c>
      <c r="K143" s="259">
        <v>1982</v>
      </c>
      <c r="L143" s="259">
        <v>1928.5</v>
      </c>
      <c r="M143" s="259">
        <v>8.3737200000000005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1047.5999999999999</v>
      </c>
      <c r="D144" s="260">
        <v>1047.7833333333333</v>
      </c>
      <c r="E144" s="260">
        <v>1037.3166666666666</v>
      </c>
      <c r="F144" s="260">
        <v>1027.0333333333333</v>
      </c>
      <c r="G144" s="260">
        <v>1016.5666666666666</v>
      </c>
      <c r="H144" s="260">
        <v>1058.0666666666666</v>
      </c>
      <c r="I144" s="260">
        <v>1068.5333333333333</v>
      </c>
      <c r="J144" s="260">
        <v>1078.8166666666666</v>
      </c>
      <c r="K144" s="259">
        <v>1058.25</v>
      </c>
      <c r="L144" s="259">
        <v>1037.5</v>
      </c>
      <c r="M144" s="259">
        <v>3.4506299999999999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174.05</v>
      </c>
      <c r="D145" s="260">
        <v>172.88333333333333</v>
      </c>
      <c r="E145" s="260">
        <v>171.06666666666666</v>
      </c>
      <c r="F145" s="260">
        <v>168.08333333333334</v>
      </c>
      <c r="G145" s="260">
        <v>166.26666666666668</v>
      </c>
      <c r="H145" s="260">
        <v>175.86666666666665</v>
      </c>
      <c r="I145" s="260">
        <v>177.68333333333331</v>
      </c>
      <c r="J145" s="260">
        <v>180.66666666666663</v>
      </c>
      <c r="K145" s="259">
        <v>174.7</v>
      </c>
      <c r="L145" s="259">
        <v>169.9</v>
      </c>
      <c r="M145" s="259">
        <v>161.85759999999999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69.8</v>
      </c>
      <c r="D146" s="260">
        <v>70.216666666666669</v>
      </c>
      <c r="E146" s="260">
        <v>68.733333333333334</v>
      </c>
      <c r="F146" s="260">
        <v>67.666666666666671</v>
      </c>
      <c r="G146" s="260">
        <v>66.183333333333337</v>
      </c>
      <c r="H146" s="260">
        <v>71.283333333333331</v>
      </c>
      <c r="I146" s="260">
        <v>72.76666666666668</v>
      </c>
      <c r="J146" s="260">
        <v>73.833333333333329</v>
      </c>
      <c r="K146" s="259">
        <v>71.7</v>
      </c>
      <c r="L146" s="259">
        <v>69.150000000000006</v>
      </c>
      <c r="M146" s="259">
        <v>115.51172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4492.8999999999996</v>
      </c>
      <c r="D147" s="260">
        <v>4490.416666666667</v>
      </c>
      <c r="E147" s="260">
        <v>4463.4833333333336</v>
      </c>
      <c r="F147" s="260">
        <v>4434.0666666666666</v>
      </c>
      <c r="G147" s="260">
        <v>4407.1333333333332</v>
      </c>
      <c r="H147" s="260">
        <v>4519.8333333333339</v>
      </c>
      <c r="I147" s="260">
        <v>4546.7666666666664</v>
      </c>
      <c r="J147" s="260">
        <v>4576.1833333333343</v>
      </c>
      <c r="K147" s="259">
        <v>4517.3500000000004</v>
      </c>
      <c r="L147" s="259">
        <v>4461</v>
      </c>
      <c r="M147" s="259">
        <v>0.72445999999999999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20282.45</v>
      </c>
      <c r="D148" s="260">
        <v>20234.850000000002</v>
      </c>
      <c r="E148" s="260">
        <v>20097.750000000004</v>
      </c>
      <c r="F148" s="260">
        <v>19913.050000000003</v>
      </c>
      <c r="G148" s="260">
        <v>19775.950000000004</v>
      </c>
      <c r="H148" s="260">
        <v>20419.550000000003</v>
      </c>
      <c r="I148" s="260">
        <v>20556.650000000001</v>
      </c>
      <c r="J148" s="260">
        <v>20741.350000000002</v>
      </c>
      <c r="K148" s="259">
        <v>20371.95</v>
      </c>
      <c r="L148" s="259">
        <v>20050.150000000001</v>
      </c>
      <c r="M148" s="259">
        <v>0.64929999999999999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267.85000000000002</v>
      </c>
      <c r="D149" s="260">
        <v>268.3</v>
      </c>
      <c r="E149" s="260">
        <v>265.60000000000002</v>
      </c>
      <c r="F149" s="260">
        <v>263.35000000000002</v>
      </c>
      <c r="G149" s="260">
        <v>260.65000000000003</v>
      </c>
      <c r="H149" s="260">
        <v>270.55</v>
      </c>
      <c r="I149" s="260">
        <v>273.24999999999994</v>
      </c>
      <c r="J149" s="260">
        <v>275.5</v>
      </c>
      <c r="K149" s="259">
        <v>271</v>
      </c>
      <c r="L149" s="259">
        <v>266.05</v>
      </c>
      <c r="M149" s="259">
        <v>3.0107300000000001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904.95</v>
      </c>
      <c r="D150" s="260">
        <v>897.54999999999984</v>
      </c>
      <c r="E150" s="260">
        <v>887.1999999999997</v>
      </c>
      <c r="F150" s="260">
        <v>869.44999999999982</v>
      </c>
      <c r="G150" s="260">
        <v>859.09999999999968</v>
      </c>
      <c r="H150" s="260">
        <v>915.29999999999973</v>
      </c>
      <c r="I150" s="260">
        <v>925.64999999999986</v>
      </c>
      <c r="J150" s="260">
        <v>943.39999999999975</v>
      </c>
      <c r="K150" s="259">
        <v>907.9</v>
      </c>
      <c r="L150" s="259">
        <v>879.8</v>
      </c>
      <c r="M150" s="259">
        <v>7.1129300000000004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133.69999999999999</v>
      </c>
      <c r="D151" s="260">
        <v>133.69999999999999</v>
      </c>
      <c r="E151" s="260">
        <v>131.79999999999998</v>
      </c>
      <c r="F151" s="260">
        <v>129.9</v>
      </c>
      <c r="G151" s="260">
        <v>128</v>
      </c>
      <c r="H151" s="260">
        <v>135.59999999999997</v>
      </c>
      <c r="I151" s="260">
        <v>137.49999999999994</v>
      </c>
      <c r="J151" s="260">
        <v>139.39999999999995</v>
      </c>
      <c r="K151" s="259">
        <v>135.6</v>
      </c>
      <c r="L151" s="259">
        <v>131.80000000000001</v>
      </c>
      <c r="M151" s="259">
        <v>229.18037000000001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194.6</v>
      </c>
      <c r="D152" s="260">
        <v>192.20000000000002</v>
      </c>
      <c r="E152" s="260">
        <v>189.40000000000003</v>
      </c>
      <c r="F152" s="260">
        <v>184.20000000000002</v>
      </c>
      <c r="G152" s="260">
        <v>181.40000000000003</v>
      </c>
      <c r="H152" s="260">
        <v>197.40000000000003</v>
      </c>
      <c r="I152" s="260">
        <v>200.20000000000005</v>
      </c>
      <c r="J152" s="260">
        <v>205.40000000000003</v>
      </c>
      <c r="K152" s="259">
        <v>195</v>
      </c>
      <c r="L152" s="259">
        <v>187</v>
      </c>
      <c r="M152" s="259">
        <v>22.053249999999998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642.85</v>
      </c>
      <c r="D153" s="260">
        <v>645.31666666666661</v>
      </c>
      <c r="E153" s="260">
        <v>636.63333333333321</v>
      </c>
      <c r="F153" s="260">
        <v>630.41666666666663</v>
      </c>
      <c r="G153" s="260">
        <v>621.73333333333323</v>
      </c>
      <c r="H153" s="260">
        <v>651.53333333333319</v>
      </c>
      <c r="I153" s="260">
        <v>660.21666666666658</v>
      </c>
      <c r="J153" s="260">
        <v>666.43333333333317</v>
      </c>
      <c r="K153" s="259">
        <v>654</v>
      </c>
      <c r="L153" s="259">
        <v>639.1</v>
      </c>
      <c r="M153" s="259">
        <v>7.7471899999999998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2892.9</v>
      </c>
      <c r="D154" s="260">
        <v>2900.7833333333333</v>
      </c>
      <c r="E154" s="260">
        <v>2877.6166666666668</v>
      </c>
      <c r="F154" s="260">
        <v>2862.3333333333335</v>
      </c>
      <c r="G154" s="260">
        <v>2839.166666666667</v>
      </c>
      <c r="H154" s="260">
        <v>2916.0666666666666</v>
      </c>
      <c r="I154" s="260">
        <v>2939.2333333333336</v>
      </c>
      <c r="J154" s="260">
        <v>2954.5166666666664</v>
      </c>
      <c r="K154" s="259">
        <v>2923.95</v>
      </c>
      <c r="L154" s="259">
        <v>2885.5</v>
      </c>
      <c r="M154" s="259">
        <v>0.43795000000000001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393.15</v>
      </c>
      <c r="D155" s="260">
        <v>387.98333333333335</v>
      </c>
      <c r="E155" s="260">
        <v>376.16666666666669</v>
      </c>
      <c r="F155" s="260">
        <v>359.18333333333334</v>
      </c>
      <c r="G155" s="260">
        <v>347.36666666666667</v>
      </c>
      <c r="H155" s="260">
        <v>404.9666666666667</v>
      </c>
      <c r="I155" s="260">
        <v>416.7833333333333</v>
      </c>
      <c r="J155" s="260">
        <v>433.76666666666671</v>
      </c>
      <c r="K155" s="259">
        <v>399.8</v>
      </c>
      <c r="L155" s="259">
        <v>371</v>
      </c>
      <c r="M155" s="259">
        <v>7.5686200000000001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3213.25</v>
      </c>
      <c r="D156" s="260">
        <v>3211.2666666666664</v>
      </c>
      <c r="E156" s="260">
        <v>3182.5333333333328</v>
      </c>
      <c r="F156" s="260">
        <v>3151.8166666666666</v>
      </c>
      <c r="G156" s="260">
        <v>3123.083333333333</v>
      </c>
      <c r="H156" s="260">
        <v>3241.9833333333327</v>
      </c>
      <c r="I156" s="260">
        <v>3270.7166666666662</v>
      </c>
      <c r="J156" s="260">
        <v>3301.4333333333325</v>
      </c>
      <c r="K156" s="259">
        <v>3240</v>
      </c>
      <c r="L156" s="259">
        <v>3180.55</v>
      </c>
      <c r="M156" s="259">
        <v>1.89584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49224.95</v>
      </c>
      <c r="D157" s="260">
        <v>49912.283333333333</v>
      </c>
      <c r="E157" s="260">
        <v>48324.566666666666</v>
      </c>
      <c r="F157" s="260">
        <v>47424.183333333334</v>
      </c>
      <c r="G157" s="260">
        <v>45836.466666666667</v>
      </c>
      <c r="H157" s="260">
        <v>50812.666666666664</v>
      </c>
      <c r="I157" s="260">
        <v>52400.383333333324</v>
      </c>
      <c r="J157" s="260">
        <v>53300.766666666663</v>
      </c>
      <c r="K157" s="259">
        <v>51500</v>
      </c>
      <c r="L157" s="259">
        <v>49011.9</v>
      </c>
      <c r="M157" s="259">
        <v>0.26418999999999998</v>
      </c>
      <c r="N157" s="1"/>
      <c r="O157" s="1"/>
    </row>
    <row r="158" spans="1:15" ht="12.75" customHeight="1">
      <c r="A158" s="227">
        <v>149</v>
      </c>
      <c r="B158" s="269" t="s">
        <v>961</v>
      </c>
      <c r="C158" s="259">
        <v>1431.45</v>
      </c>
      <c r="D158" s="260">
        <v>1436.8166666666666</v>
      </c>
      <c r="E158" s="260">
        <v>1421.6333333333332</v>
      </c>
      <c r="F158" s="260">
        <v>1411.8166666666666</v>
      </c>
      <c r="G158" s="260">
        <v>1396.6333333333332</v>
      </c>
      <c r="H158" s="260">
        <v>1446.6333333333332</v>
      </c>
      <c r="I158" s="260">
        <v>1461.8166666666666</v>
      </c>
      <c r="J158" s="260">
        <v>1471.6333333333332</v>
      </c>
      <c r="K158" s="259">
        <v>1452</v>
      </c>
      <c r="L158" s="259">
        <v>1427</v>
      </c>
      <c r="M158" s="259">
        <v>2.56996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3621.5</v>
      </c>
      <c r="D159" s="260">
        <v>3664.6666666666665</v>
      </c>
      <c r="E159" s="260">
        <v>3569.333333333333</v>
      </c>
      <c r="F159" s="260">
        <v>3517.1666666666665</v>
      </c>
      <c r="G159" s="260">
        <v>3421.833333333333</v>
      </c>
      <c r="H159" s="260">
        <v>3716.833333333333</v>
      </c>
      <c r="I159" s="260">
        <v>3812.1666666666661</v>
      </c>
      <c r="J159" s="260">
        <v>3864.333333333333</v>
      </c>
      <c r="K159" s="259">
        <v>3760</v>
      </c>
      <c r="L159" s="259">
        <v>3612.5</v>
      </c>
      <c r="M159" s="259">
        <v>2.06433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208.95</v>
      </c>
      <c r="D160" s="260">
        <v>207.56666666666669</v>
      </c>
      <c r="E160" s="260">
        <v>204.58333333333337</v>
      </c>
      <c r="F160" s="260">
        <v>200.21666666666667</v>
      </c>
      <c r="G160" s="260">
        <v>197.23333333333335</v>
      </c>
      <c r="H160" s="260">
        <v>211.93333333333339</v>
      </c>
      <c r="I160" s="260">
        <v>214.91666666666669</v>
      </c>
      <c r="J160" s="260">
        <v>219.28333333333342</v>
      </c>
      <c r="K160" s="259">
        <v>210.55</v>
      </c>
      <c r="L160" s="259">
        <v>203.2</v>
      </c>
      <c r="M160" s="259">
        <v>55.312609999999999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2560.5500000000002</v>
      </c>
      <c r="D161" s="260">
        <v>2567.8000000000002</v>
      </c>
      <c r="E161" s="260">
        <v>2547.8000000000002</v>
      </c>
      <c r="F161" s="260">
        <v>2535.0500000000002</v>
      </c>
      <c r="G161" s="260">
        <v>2515.0500000000002</v>
      </c>
      <c r="H161" s="260">
        <v>2580.5500000000002</v>
      </c>
      <c r="I161" s="260">
        <v>2600.5500000000002</v>
      </c>
      <c r="J161" s="260">
        <v>2613.3000000000002</v>
      </c>
      <c r="K161" s="259">
        <v>2587.8000000000002</v>
      </c>
      <c r="L161" s="259">
        <v>2555.0500000000002</v>
      </c>
      <c r="M161" s="259">
        <v>4.1018999999999997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2752.8</v>
      </c>
      <c r="D162" s="260">
        <v>2763.4500000000003</v>
      </c>
      <c r="E162" s="260">
        <v>2732.4000000000005</v>
      </c>
      <c r="F162" s="260">
        <v>2712.0000000000005</v>
      </c>
      <c r="G162" s="260">
        <v>2680.9500000000007</v>
      </c>
      <c r="H162" s="260">
        <v>2783.8500000000004</v>
      </c>
      <c r="I162" s="260">
        <v>2814.9000000000005</v>
      </c>
      <c r="J162" s="260">
        <v>2835.3</v>
      </c>
      <c r="K162" s="259">
        <v>2794.5</v>
      </c>
      <c r="L162" s="259">
        <v>2743.05</v>
      </c>
      <c r="M162" s="259">
        <v>2.1537299999999999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309.89999999999998</v>
      </c>
      <c r="D163" s="260">
        <v>310.31666666666666</v>
      </c>
      <c r="E163" s="260">
        <v>305.93333333333334</v>
      </c>
      <c r="F163" s="260">
        <v>301.9666666666667</v>
      </c>
      <c r="G163" s="260">
        <v>297.58333333333337</v>
      </c>
      <c r="H163" s="260">
        <v>314.2833333333333</v>
      </c>
      <c r="I163" s="260">
        <v>318.66666666666663</v>
      </c>
      <c r="J163" s="260">
        <v>322.63333333333327</v>
      </c>
      <c r="K163" s="259">
        <v>314.7</v>
      </c>
      <c r="L163" s="259">
        <v>306.35000000000002</v>
      </c>
      <c r="M163" s="259">
        <v>19.51538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113.8</v>
      </c>
      <c r="D164" s="260">
        <v>112.38333333333333</v>
      </c>
      <c r="E164" s="260">
        <v>110.66666666666666</v>
      </c>
      <c r="F164" s="260">
        <v>107.53333333333333</v>
      </c>
      <c r="G164" s="260">
        <v>105.81666666666666</v>
      </c>
      <c r="H164" s="260">
        <v>115.51666666666665</v>
      </c>
      <c r="I164" s="260">
        <v>117.23333333333332</v>
      </c>
      <c r="J164" s="260">
        <v>120.36666666666665</v>
      </c>
      <c r="K164" s="259">
        <v>114.1</v>
      </c>
      <c r="L164" s="259">
        <v>109.25</v>
      </c>
      <c r="M164" s="259">
        <v>101.99041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226.8</v>
      </c>
      <c r="D165" s="260">
        <v>226.33333333333334</v>
      </c>
      <c r="E165" s="260">
        <v>223.66666666666669</v>
      </c>
      <c r="F165" s="260">
        <v>220.53333333333333</v>
      </c>
      <c r="G165" s="260">
        <v>217.86666666666667</v>
      </c>
      <c r="H165" s="260">
        <v>229.4666666666667</v>
      </c>
      <c r="I165" s="260">
        <v>232.13333333333338</v>
      </c>
      <c r="J165" s="260">
        <v>235.26666666666671</v>
      </c>
      <c r="K165" s="259">
        <v>229</v>
      </c>
      <c r="L165" s="259">
        <v>223.2</v>
      </c>
      <c r="M165" s="259">
        <v>87.524100000000004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443.55</v>
      </c>
      <c r="D166" s="260">
        <v>446.23333333333335</v>
      </c>
      <c r="E166" s="260">
        <v>439.41666666666669</v>
      </c>
      <c r="F166" s="260">
        <v>435.28333333333336</v>
      </c>
      <c r="G166" s="260">
        <v>428.4666666666667</v>
      </c>
      <c r="H166" s="260">
        <v>450.36666666666667</v>
      </c>
      <c r="I166" s="260">
        <v>457.18333333333328</v>
      </c>
      <c r="J166" s="260">
        <v>461.31666666666666</v>
      </c>
      <c r="K166" s="259">
        <v>453.05</v>
      </c>
      <c r="L166" s="259">
        <v>442.1</v>
      </c>
      <c r="M166" s="259">
        <v>1.2897099999999999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14111.45</v>
      </c>
      <c r="D167" s="260">
        <v>14115.183333333334</v>
      </c>
      <c r="E167" s="260">
        <v>14019.366666666669</v>
      </c>
      <c r="F167" s="260">
        <v>13927.283333333335</v>
      </c>
      <c r="G167" s="260">
        <v>13831.466666666669</v>
      </c>
      <c r="H167" s="260">
        <v>14207.266666666668</v>
      </c>
      <c r="I167" s="260">
        <v>14303.083333333334</v>
      </c>
      <c r="J167" s="260">
        <v>14395.166666666668</v>
      </c>
      <c r="K167" s="259">
        <v>14211</v>
      </c>
      <c r="L167" s="259">
        <v>14023.1</v>
      </c>
      <c r="M167" s="259">
        <v>1.5869999999999999E-2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43.1</v>
      </c>
      <c r="D168" s="260">
        <v>43.533333333333339</v>
      </c>
      <c r="E168" s="260">
        <v>42.26666666666668</v>
      </c>
      <c r="F168" s="260">
        <v>41.433333333333344</v>
      </c>
      <c r="G168" s="260">
        <v>40.166666666666686</v>
      </c>
      <c r="H168" s="260">
        <v>44.366666666666674</v>
      </c>
      <c r="I168" s="260">
        <v>45.63333333333334</v>
      </c>
      <c r="J168" s="260">
        <v>46.466666666666669</v>
      </c>
      <c r="K168" s="259">
        <v>44.8</v>
      </c>
      <c r="L168" s="259">
        <v>42.7</v>
      </c>
      <c r="M168" s="259">
        <v>1183.5359699999999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99.85</v>
      </c>
      <c r="D169" s="260">
        <v>98.966666666666654</v>
      </c>
      <c r="E169" s="260">
        <v>97.633333333333312</v>
      </c>
      <c r="F169" s="260">
        <v>95.416666666666657</v>
      </c>
      <c r="G169" s="260">
        <v>94.083333333333314</v>
      </c>
      <c r="H169" s="260">
        <v>101.18333333333331</v>
      </c>
      <c r="I169" s="260">
        <v>102.51666666666665</v>
      </c>
      <c r="J169" s="260">
        <v>104.73333333333331</v>
      </c>
      <c r="K169" s="259">
        <v>100.3</v>
      </c>
      <c r="L169" s="259">
        <v>96.75</v>
      </c>
      <c r="M169" s="259">
        <v>232.43795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2526.15</v>
      </c>
      <c r="D170" s="260">
        <v>2506.8666666666663</v>
      </c>
      <c r="E170" s="260">
        <v>2478.7333333333327</v>
      </c>
      <c r="F170" s="260">
        <v>2431.3166666666662</v>
      </c>
      <c r="G170" s="260">
        <v>2403.1833333333325</v>
      </c>
      <c r="H170" s="260">
        <v>2554.2833333333328</v>
      </c>
      <c r="I170" s="260">
        <v>2582.416666666667</v>
      </c>
      <c r="J170" s="260">
        <v>2629.833333333333</v>
      </c>
      <c r="K170" s="259">
        <v>2535</v>
      </c>
      <c r="L170" s="259">
        <v>2459.4499999999998</v>
      </c>
      <c r="M170" s="259">
        <v>81.268240000000006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810.3</v>
      </c>
      <c r="D171" s="260">
        <v>816.05000000000007</v>
      </c>
      <c r="E171" s="260">
        <v>794.15000000000009</v>
      </c>
      <c r="F171" s="260">
        <v>778</v>
      </c>
      <c r="G171" s="260">
        <v>756.1</v>
      </c>
      <c r="H171" s="260">
        <v>832.20000000000016</v>
      </c>
      <c r="I171" s="260">
        <v>854.1</v>
      </c>
      <c r="J171" s="260">
        <v>870.25000000000023</v>
      </c>
      <c r="K171" s="259">
        <v>837.95</v>
      </c>
      <c r="L171" s="259">
        <v>799.9</v>
      </c>
      <c r="M171" s="259">
        <v>84.307299999999998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1252.8</v>
      </c>
      <c r="D172" s="260">
        <v>1254.1999999999998</v>
      </c>
      <c r="E172" s="260">
        <v>1243.0499999999997</v>
      </c>
      <c r="F172" s="260">
        <v>1233.3</v>
      </c>
      <c r="G172" s="260">
        <v>1222.1499999999999</v>
      </c>
      <c r="H172" s="260">
        <v>1263.9499999999996</v>
      </c>
      <c r="I172" s="260">
        <v>1275.0999999999997</v>
      </c>
      <c r="J172" s="260">
        <v>1284.8499999999995</v>
      </c>
      <c r="K172" s="259">
        <v>1265.3499999999999</v>
      </c>
      <c r="L172" s="259">
        <v>1244.45</v>
      </c>
      <c r="M172" s="259">
        <v>5.2879500000000004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2494.4499999999998</v>
      </c>
      <c r="D173" s="260">
        <v>2495.3666666666668</v>
      </c>
      <c r="E173" s="260">
        <v>2471.7333333333336</v>
      </c>
      <c r="F173" s="260">
        <v>2449.0166666666669</v>
      </c>
      <c r="G173" s="260">
        <v>2425.3833333333337</v>
      </c>
      <c r="H173" s="260">
        <v>2518.0833333333335</v>
      </c>
      <c r="I173" s="260">
        <v>2541.7166666666667</v>
      </c>
      <c r="J173" s="260">
        <v>2564.4333333333334</v>
      </c>
      <c r="K173" s="259">
        <v>2519</v>
      </c>
      <c r="L173" s="259">
        <v>2472.65</v>
      </c>
      <c r="M173" s="259">
        <v>3.8565499999999999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64.150000000000006</v>
      </c>
      <c r="D174" s="260">
        <v>63.933333333333337</v>
      </c>
      <c r="E174" s="260">
        <v>63.466666666666669</v>
      </c>
      <c r="F174" s="260">
        <v>62.783333333333331</v>
      </c>
      <c r="G174" s="260">
        <v>62.316666666666663</v>
      </c>
      <c r="H174" s="260">
        <v>64.616666666666674</v>
      </c>
      <c r="I174" s="260">
        <v>65.083333333333343</v>
      </c>
      <c r="J174" s="260">
        <v>65.76666666666668</v>
      </c>
      <c r="K174" s="259">
        <v>64.400000000000006</v>
      </c>
      <c r="L174" s="259">
        <v>63.25</v>
      </c>
      <c r="M174" s="259">
        <v>99.960149999999999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21779.85</v>
      </c>
      <c r="D175" s="260">
        <v>21653.783333333333</v>
      </c>
      <c r="E175" s="260">
        <v>21487.566666666666</v>
      </c>
      <c r="F175" s="260">
        <v>21195.283333333333</v>
      </c>
      <c r="G175" s="260">
        <v>21029.066666666666</v>
      </c>
      <c r="H175" s="260">
        <v>21946.066666666666</v>
      </c>
      <c r="I175" s="260">
        <v>22112.283333333333</v>
      </c>
      <c r="J175" s="260">
        <v>22404.566666666666</v>
      </c>
      <c r="K175" s="259">
        <v>21820</v>
      </c>
      <c r="L175" s="259">
        <v>21361.5</v>
      </c>
      <c r="M175" s="259">
        <v>0.42126999999999998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1274.7</v>
      </c>
      <c r="D176" s="260">
        <v>1267.5333333333335</v>
      </c>
      <c r="E176" s="260">
        <v>1251.2166666666672</v>
      </c>
      <c r="F176" s="260">
        <v>1227.7333333333336</v>
      </c>
      <c r="G176" s="260">
        <v>1211.4166666666672</v>
      </c>
      <c r="H176" s="260">
        <v>1291.0166666666671</v>
      </c>
      <c r="I176" s="260">
        <v>1307.3333333333333</v>
      </c>
      <c r="J176" s="260">
        <v>1330.8166666666671</v>
      </c>
      <c r="K176" s="259">
        <v>1283.8499999999999</v>
      </c>
      <c r="L176" s="259">
        <v>1244.05</v>
      </c>
      <c r="M176" s="259">
        <v>5.53139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2918.35</v>
      </c>
      <c r="D177" s="260">
        <v>2905.1333333333337</v>
      </c>
      <c r="E177" s="260">
        <v>2883.2666666666673</v>
      </c>
      <c r="F177" s="260">
        <v>2848.1833333333338</v>
      </c>
      <c r="G177" s="260">
        <v>2826.3166666666675</v>
      </c>
      <c r="H177" s="260">
        <v>2940.2166666666672</v>
      </c>
      <c r="I177" s="260">
        <v>2962.083333333333</v>
      </c>
      <c r="J177" s="260">
        <v>2997.166666666667</v>
      </c>
      <c r="K177" s="259">
        <v>2927</v>
      </c>
      <c r="L177" s="259">
        <v>2870.05</v>
      </c>
      <c r="M177" s="259">
        <v>3.9009999999999998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464.2</v>
      </c>
      <c r="D178" s="260">
        <v>469.3</v>
      </c>
      <c r="E178" s="260">
        <v>456.25</v>
      </c>
      <c r="F178" s="260">
        <v>448.3</v>
      </c>
      <c r="G178" s="260">
        <v>435.25</v>
      </c>
      <c r="H178" s="260">
        <v>477.25</v>
      </c>
      <c r="I178" s="260">
        <v>490.30000000000007</v>
      </c>
      <c r="J178" s="260">
        <v>498.25</v>
      </c>
      <c r="K178" s="259">
        <v>482.35</v>
      </c>
      <c r="L178" s="259">
        <v>461.35</v>
      </c>
      <c r="M178" s="259">
        <v>8.3834700000000009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570.75</v>
      </c>
      <c r="D179" s="260">
        <v>573.4666666666667</v>
      </c>
      <c r="E179" s="260">
        <v>564.28333333333342</v>
      </c>
      <c r="F179" s="260">
        <v>557.81666666666672</v>
      </c>
      <c r="G179" s="260">
        <v>548.63333333333344</v>
      </c>
      <c r="H179" s="260">
        <v>579.93333333333339</v>
      </c>
      <c r="I179" s="260">
        <v>589.11666666666679</v>
      </c>
      <c r="J179" s="260">
        <v>595.58333333333337</v>
      </c>
      <c r="K179" s="259">
        <v>582.65</v>
      </c>
      <c r="L179" s="259">
        <v>567</v>
      </c>
      <c r="M179" s="259">
        <v>100.43644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78.95</v>
      </c>
      <c r="D180" s="260">
        <v>80.033333333333331</v>
      </c>
      <c r="E180" s="260">
        <v>77.266666666666666</v>
      </c>
      <c r="F180" s="260">
        <v>75.583333333333329</v>
      </c>
      <c r="G180" s="260">
        <v>72.816666666666663</v>
      </c>
      <c r="H180" s="260">
        <v>81.716666666666669</v>
      </c>
      <c r="I180" s="260">
        <v>84.48333333333332</v>
      </c>
      <c r="J180" s="260">
        <v>86.166666666666671</v>
      </c>
      <c r="K180" s="259">
        <v>82.8</v>
      </c>
      <c r="L180" s="259">
        <v>78.349999999999994</v>
      </c>
      <c r="M180" s="259">
        <v>293.30155999999999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990</v>
      </c>
      <c r="D181" s="260">
        <v>993.68333333333339</v>
      </c>
      <c r="E181" s="260">
        <v>983.86666666666679</v>
      </c>
      <c r="F181" s="260">
        <v>977.73333333333335</v>
      </c>
      <c r="G181" s="260">
        <v>967.91666666666674</v>
      </c>
      <c r="H181" s="260">
        <v>999.81666666666683</v>
      </c>
      <c r="I181" s="260">
        <v>1009.6333333333334</v>
      </c>
      <c r="J181" s="260">
        <v>1015.7666666666669</v>
      </c>
      <c r="K181" s="259">
        <v>1003.5</v>
      </c>
      <c r="L181" s="259">
        <v>987.55</v>
      </c>
      <c r="M181" s="259">
        <v>39.349800000000002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517.95000000000005</v>
      </c>
      <c r="D182" s="260">
        <v>521.20000000000005</v>
      </c>
      <c r="E182" s="260">
        <v>513.70000000000005</v>
      </c>
      <c r="F182" s="260">
        <v>509.45000000000005</v>
      </c>
      <c r="G182" s="260">
        <v>501.95000000000005</v>
      </c>
      <c r="H182" s="260">
        <v>525.45000000000005</v>
      </c>
      <c r="I182" s="260">
        <v>532.95000000000005</v>
      </c>
      <c r="J182" s="260">
        <v>537.20000000000005</v>
      </c>
      <c r="K182" s="259">
        <v>528.70000000000005</v>
      </c>
      <c r="L182" s="259">
        <v>516.95000000000005</v>
      </c>
      <c r="M182" s="259">
        <v>6.1396800000000002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613.20000000000005</v>
      </c>
      <c r="D183" s="260">
        <v>606.81666666666672</v>
      </c>
      <c r="E183" s="260">
        <v>596.88333333333344</v>
      </c>
      <c r="F183" s="260">
        <v>580.56666666666672</v>
      </c>
      <c r="G183" s="260">
        <v>570.63333333333344</v>
      </c>
      <c r="H183" s="260">
        <v>623.13333333333344</v>
      </c>
      <c r="I183" s="260">
        <v>633.06666666666661</v>
      </c>
      <c r="J183" s="260">
        <v>649.38333333333344</v>
      </c>
      <c r="K183" s="259">
        <v>616.75</v>
      </c>
      <c r="L183" s="259">
        <v>590.5</v>
      </c>
      <c r="M183" s="259">
        <v>12.73495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1127.1500000000001</v>
      </c>
      <c r="D184" s="260">
        <v>1125.6499999999999</v>
      </c>
      <c r="E184" s="260">
        <v>1115.7499999999998</v>
      </c>
      <c r="F184" s="260">
        <v>1104.3499999999999</v>
      </c>
      <c r="G184" s="260">
        <v>1094.4499999999998</v>
      </c>
      <c r="H184" s="260">
        <v>1137.0499999999997</v>
      </c>
      <c r="I184" s="260">
        <v>1146.9499999999998</v>
      </c>
      <c r="J184" s="260">
        <v>1158.3499999999997</v>
      </c>
      <c r="K184" s="259">
        <v>1135.55</v>
      </c>
      <c r="L184" s="259">
        <v>1114.25</v>
      </c>
      <c r="M184" s="259">
        <v>8.8566199999999995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1131.95</v>
      </c>
      <c r="D185" s="260">
        <v>1147.95</v>
      </c>
      <c r="E185" s="260">
        <v>1109.1000000000001</v>
      </c>
      <c r="F185" s="260">
        <v>1086.25</v>
      </c>
      <c r="G185" s="260">
        <v>1047.4000000000001</v>
      </c>
      <c r="H185" s="260">
        <v>1170.8000000000002</v>
      </c>
      <c r="I185" s="260">
        <v>1209.6500000000001</v>
      </c>
      <c r="J185" s="260">
        <v>1232.5000000000002</v>
      </c>
      <c r="K185" s="259">
        <v>1186.8</v>
      </c>
      <c r="L185" s="259">
        <v>1125.0999999999999</v>
      </c>
      <c r="M185" s="259">
        <v>66.019850000000005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1238.9000000000001</v>
      </c>
      <c r="D186" s="260">
        <v>1233.5666666666666</v>
      </c>
      <c r="E186" s="260">
        <v>1225.3333333333333</v>
      </c>
      <c r="F186" s="260">
        <v>1211.7666666666667</v>
      </c>
      <c r="G186" s="260">
        <v>1203.5333333333333</v>
      </c>
      <c r="H186" s="260">
        <v>1247.1333333333332</v>
      </c>
      <c r="I186" s="260">
        <v>1255.3666666666668</v>
      </c>
      <c r="J186" s="260">
        <v>1268.9333333333332</v>
      </c>
      <c r="K186" s="259">
        <v>1241.8</v>
      </c>
      <c r="L186" s="259">
        <v>1220</v>
      </c>
      <c r="M186" s="259">
        <v>3.0597400000000001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3163.25</v>
      </c>
      <c r="D187" s="260">
        <v>3162.25</v>
      </c>
      <c r="E187" s="260">
        <v>3146</v>
      </c>
      <c r="F187" s="260">
        <v>3128.75</v>
      </c>
      <c r="G187" s="260">
        <v>3112.5</v>
      </c>
      <c r="H187" s="260">
        <v>3179.5</v>
      </c>
      <c r="I187" s="260">
        <v>3195.75</v>
      </c>
      <c r="J187" s="260">
        <v>3213</v>
      </c>
      <c r="K187" s="259">
        <v>3178.5</v>
      </c>
      <c r="L187" s="259">
        <v>3145</v>
      </c>
      <c r="M187" s="259">
        <v>13.55739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761.35</v>
      </c>
      <c r="D188" s="260">
        <v>764.76666666666677</v>
      </c>
      <c r="E188" s="260">
        <v>756.08333333333348</v>
      </c>
      <c r="F188" s="260">
        <v>750.81666666666672</v>
      </c>
      <c r="G188" s="260">
        <v>742.13333333333344</v>
      </c>
      <c r="H188" s="260">
        <v>770.03333333333353</v>
      </c>
      <c r="I188" s="260">
        <v>778.7166666666667</v>
      </c>
      <c r="J188" s="260">
        <v>783.98333333333358</v>
      </c>
      <c r="K188" s="259">
        <v>773.45</v>
      </c>
      <c r="L188" s="259">
        <v>759.5</v>
      </c>
      <c r="M188" s="259">
        <v>15.983140000000001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6875.6</v>
      </c>
      <c r="D189" s="260">
        <v>6913.6333333333341</v>
      </c>
      <c r="E189" s="260">
        <v>6801.9666666666681</v>
      </c>
      <c r="F189" s="260">
        <v>6728.3333333333339</v>
      </c>
      <c r="G189" s="260">
        <v>6616.6666666666679</v>
      </c>
      <c r="H189" s="260">
        <v>6987.2666666666682</v>
      </c>
      <c r="I189" s="260">
        <v>7098.9333333333343</v>
      </c>
      <c r="J189" s="260">
        <v>7172.5666666666684</v>
      </c>
      <c r="K189" s="259">
        <v>7025.3</v>
      </c>
      <c r="L189" s="259">
        <v>6840</v>
      </c>
      <c r="M189" s="259">
        <v>4.59903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409.9</v>
      </c>
      <c r="D190" s="260">
        <v>409.06666666666661</v>
      </c>
      <c r="E190" s="260">
        <v>406.93333333333322</v>
      </c>
      <c r="F190" s="260">
        <v>403.96666666666664</v>
      </c>
      <c r="G190" s="260">
        <v>401.83333333333326</v>
      </c>
      <c r="H190" s="260">
        <v>412.03333333333319</v>
      </c>
      <c r="I190" s="260">
        <v>414.16666666666663</v>
      </c>
      <c r="J190" s="260">
        <v>417.13333333333316</v>
      </c>
      <c r="K190" s="259">
        <v>411.2</v>
      </c>
      <c r="L190" s="259">
        <v>406.1</v>
      </c>
      <c r="M190" s="259">
        <v>124.88938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225.05</v>
      </c>
      <c r="D191" s="260">
        <v>225.1</v>
      </c>
      <c r="E191" s="260">
        <v>222.5</v>
      </c>
      <c r="F191" s="260">
        <v>219.95000000000002</v>
      </c>
      <c r="G191" s="260">
        <v>217.35000000000002</v>
      </c>
      <c r="H191" s="260">
        <v>227.64999999999998</v>
      </c>
      <c r="I191" s="260">
        <v>230.24999999999994</v>
      </c>
      <c r="J191" s="260">
        <v>232.79999999999995</v>
      </c>
      <c r="K191" s="259">
        <v>227.7</v>
      </c>
      <c r="L191" s="259">
        <v>222.55</v>
      </c>
      <c r="M191" s="259">
        <v>131.41721000000001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101.6</v>
      </c>
      <c r="D192" s="260">
        <v>102.33333333333333</v>
      </c>
      <c r="E192" s="260">
        <v>100.06666666666666</v>
      </c>
      <c r="F192" s="260">
        <v>98.533333333333331</v>
      </c>
      <c r="G192" s="260">
        <v>96.266666666666666</v>
      </c>
      <c r="H192" s="260">
        <v>103.86666666666666</v>
      </c>
      <c r="I192" s="260">
        <v>106.13333333333334</v>
      </c>
      <c r="J192" s="260">
        <v>107.66666666666666</v>
      </c>
      <c r="K192" s="259">
        <v>104.6</v>
      </c>
      <c r="L192" s="259">
        <v>100.8</v>
      </c>
      <c r="M192" s="259">
        <v>510.06232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102.35</v>
      </c>
      <c r="D193" s="260">
        <v>102.8</v>
      </c>
      <c r="E193" s="260">
        <v>101.1</v>
      </c>
      <c r="F193" s="260">
        <v>99.85</v>
      </c>
      <c r="G193" s="260">
        <v>98.149999999999991</v>
      </c>
      <c r="H193" s="260">
        <v>104.05</v>
      </c>
      <c r="I193" s="260">
        <v>105.75000000000001</v>
      </c>
      <c r="J193" s="260">
        <v>107</v>
      </c>
      <c r="K193" s="259">
        <v>104.5</v>
      </c>
      <c r="L193" s="259">
        <v>101.55</v>
      </c>
      <c r="M193" s="259">
        <v>4.8029400000000004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1048.95</v>
      </c>
      <c r="D194" s="260">
        <v>1058.3333333333333</v>
      </c>
      <c r="E194" s="260">
        <v>1035.6666666666665</v>
      </c>
      <c r="F194" s="260">
        <v>1022.3833333333332</v>
      </c>
      <c r="G194" s="260">
        <v>999.71666666666647</v>
      </c>
      <c r="H194" s="260">
        <v>1071.6166666666666</v>
      </c>
      <c r="I194" s="260">
        <v>1094.2833333333331</v>
      </c>
      <c r="J194" s="260">
        <v>1107.5666666666666</v>
      </c>
      <c r="K194" s="259">
        <v>1081</v>
      </c>
      <c r="L194" s="259">
        <v>1045.05</v>
      </c>
      <c r="M194" s="259">
        <v>15.42568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698.5</v>
      </c>
      <c r="D195" s="260">
        <v>700.70000000000016</v>
      </c>
      <c r="E195" s="260">
        <v>692.00000000000034</v>
      </c>
      <c r="F195" s="260">
        <v>685.50000000000023</v>
      </c>
      <c r="G195" s="260">
        <v>676.80000000000041</v>
      </c>
      <c r="H195" s="260">
        <v>707.20000000000027</v>
      </c>
      <c r="I195" s="260">
        <v>715.90000000000009</v>
      </c>
      <c r="J195" s="260">
        <v>722.4000000000002</v>
      </c>
      <c r="K195" s="259">
        <v>709.4</v>
      </c>
      <c r="L195" s="259">
        <v>694.2</v>
      </c>
      <c r="M195" s="259">
        <v>0.98075000000000001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2736.4</v>
      </c>
      <c r="D196" s="260">
        <v>2722.85</v>
      </c>
      <c r="E196" s="260">
        <v>2706.7999999999997</v>
      </c>
      <c r="F196" s="260">
        <v>2677.2</v>
      </c>
      <c r="G196" s="260">
        <v>2661.1499999999996</v>
      </c>
      <c r="H196" s="260">
        <v>2752.45</v>
      </c>
      <c r="I196" s="260">
        <v>2768.5</v>
      </c>
      <c r="J196" s="260">
        <v>2798.1</v>
      </c>
      <c r="K196" s="259">
        <v>2738.9</v>
      </c>
      <c r="L196" s="259">
        <v>2693.25</v>
      </c>
      <c r="M196" s="259">
        <v>10.031599999999999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1601.2</v>
      </c>
      <c r="D197" s="260">
        <v>1600.2333333333333</v>
      </c>
      <c r="E197" s="260">
        <v>1589.5166666666667</v>
      </c>
      <c r="F197" s="260">
        <v>1577.8333333333333</v>
      </c>
      <c r="G197" s="260">
        <v>1567.1166666666666</v>
      </c>
      <c r="H197" s="260">
        <v>1611.9166666666667</v>
      </c>
      <c r="I197" s="260">
        <v>1622.6333333333334</v>
      </c>
      <c r="J197" s="260">
        <v>1634.3166666666668</v>
      </c>
      <c r="K197" s="259">
        <v>1610.95</v>
      </c>
      <c r="L197" s="259">
        <v>1588.55</v>
      </c>
      <c r="M197" s="259">
        <v>1.04925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499.7</v>
      </c>
      <c r="D198" s="260">
        <v>500.4666666666667</v>
      </c>
      <c r="E198" s="260">
        <v>492.38333333333338</v>
      </c>
      <c r="F198" s="260">
        <v>485.06666666666666</v>
      </c>
      <c r="G198" s="260">
        <v>476.98333333333335</v>
      </c>
      <c r="H198" s="260">
        <v>507.78333333333342</v>
      </c>
      <c r="I198" s="260">
        <v>515.86666666666667</v>
      </c>
      <c r="J198" s="260">
        <v>523.18333333333339</v>
      </c>
      <c r="K198" s="259">
        <v>508.55</v>
      </c>
      <c r="L198" s="259">
        <v>493.15</v>
      </c>
      <c r="M198" s="259">
        <v>2.4188900000000002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1458.95</v>
      </c>
      <c r="D199" s="260">
        <v>1460.6499999999999</v>
      </c>
      <c r="E199" s="260">
        <v>1443.2999999999997</v>
      </c>
      <c r="F199" s="260">
        <v>1427.6499999999999</v>
      </c>
      <c r="G199" s="260">
        <v>1410.2999999999997</v>
      </c>
      <c r="H199" s="260">
        <v>1476.2999999999997</v>
      </c>
      <c r="I199" s="260">
        <v>1493.6499999999996</v>
      </c>
      <c r="J199" s="260">
        <v>1509.2999999999997</v>
      </c>
      <c r="K199" s="259">
        <v>1478</v>
      </c>
      <c r="L199" s="259">
        <v>1445</v>
      </c>
      <c r="M199" s="259">
        <v>3.25536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35.299999999999997</v>
      </c>
      <c r="D200" s="260">
        <v>35.5</v>
      </c>
      <c r="E200" s="260">
        <v>35.049999999999997</v>
      </c>
      <c r="F200" s="260">
        <v>34.799999999999997</v>
      </c>
      <c r="G200" s="260">
        <v>34.349999999999994</v>
      </c>
      <c r="H200" s="260">
        <v>35.75</v>
      </c>
      <c r="I200" s="260">
        <v>36.200000000000003</v>
      </c>
      <c r="J200" s="260">
        <v>36.450000000000003</v>
      </c>
      <c r="K200" s="259">
        <v>35.950000000000003</v>
      </c>
      <c r="L200" s="259">
        <v>35.25</v>
      </c>
      <c r="M200" s="259">
        <v>42.70926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2668.3</v>
      </c>
      <c r="D201" s="260">
        <v>2683.7833333333333</v>
      </c>
      <c r="E201" s="260">
        <v>2618.7166666666667</v>
      </c>
      <c r="F201" s="260">
        <v>2569.1333333333332</v>
      </c>
      <c r="G201" s="260">
        <v>2504.0666666666666</v>
      </c>
      <c r="H201" s="260">
        <v>2733.3666666666668</v>
      </c>
      <c r="I201" s="260">
        <v>2798.4333333333334</v>
      </c>
      <c r="J201" s="260">
        <v>2848.0166666666669</v>
      </c>
      <c r="K201" s="259">
        <v>2748.85</v>
      </c>
      <c r="L201" s="259">
        <v>2634.2</v>
      </c>
      <c r="M201" s="259">
        <v>2.1595900000000001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713.9</v>
      </c>
      <c r="D202" s="260">
        <v>711.08333333333337</v>
      </c>
      <c r="E202" s="260">
        <v>706.26666666666677</v>
      </c>
      <c r="F202" s="260">
        <v>698.63333333333344</v>
      </c>
      <c r="G202" s="260">
        <v>693.81666666666683</v>
      </c>
      <c r="H202" s="260">
        <v>718.7166666666667</v>
      </c>
      <c r="I202" s="260">
        <v>723.5333333333333</v>
      </c>
      <c r="J202" s="260">
        <v>731.16666666666663</v>
      </c>
      <c r="K202" s="259">
        <v>715.9</v>
      </c>
      <c r="L202" s="259">
        <v>703.45</v>
      </c>
      <c r="M202" s="259">
        <v>18.34544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6445.85</v>
      </c>
      <c r="D203" s="260">
        <v>6440.7833333333328</v>
      </c>
      <c r="E203" s="260">
        <v>6411.5666666666657</v>
      </c>
      <c r="F203" s="260">
        <v>6377.2833333333328</v>
      </c>
      <c r="G203" s="260">
        <v>6348.0666666666657</v>
      </c>
      <c r="H203" s="260">
        <v>6475.0666666666657</v>
      </c>
      <c r="I203" s="260">
        <v>6504.2833333333328</v>
      </c>
      <c r="J203" s="260">
        <v>6538.5666666666657</v>
      </c>
      <c r="K203" s="259">
        <v>6470</v>
      </c>
      <c r="L203" s="259">
        <v>6406.5</v>
      </c>
      <c r="M203" s="259">
        <v>1.51834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53.65</v>
      </c>
      <c r="D204" s="260">
        <v>53.533333333333331</v>
      </c>
      <c r="E204" s="260">
        <v>52.966666666666661</v>
      </c>
      <c r="F204" s="260">
        <v>52.283333333333331</v>
      </c>
      <c r="G204" s="260">
        <v>51.716666666666661</v>
      </c>
      <c r="H204" s="260">
        <v>54.216666666666661</v>
      </c>
      <c r="I204" s="260">
        <v>54.783333333333324</v>
      </c>
      <c r="J204" s="260">
        <v>55.466666666666661</v>
      </c>
      <c r="K204" s="259">
        <v>54.1</v>
      </c>
      <c r="L204" s="259">
        <v>52.85</v>
      </c>
      <c r="M204" s="259">
        <v>229.17657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1653.45</v>
      </c>
      <c r="D205" s="260">
        <v>1655</v>
      </c>
      <c r="E205" s="260">
        <v>1638.55</v>
      </c>
      <c r="F205" s="260">
        <v>1623.6499999999999</v>
      </c>
      <c r="G205" s="260">
        <v>1607.1999999999998</v>
      </c>
      <c r="H205" s="260">
        <v>1669.9</v>
      </c>
      <c r="I205" s="260">
        <v>1686.35</v>
      </c>
      <c r="J205" s="260">
        <v>1701.2500000000002</v>
      </c>
      <c r="K205" s="259">
        <v>1671.45</v>
      </c>
      <c r="L205" s="259">
        <v>1640.1</v>
      </c>
      <c r="M205" s="259">
        <v>2.55192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873.25</v>
      </c>
      <c r="D206" s="260">
        <v>870.75</v>
      </c>
      <c r="E206" s="260">
        <v>862.5</v>
      </c>
      <c r="F206" s="260">
        <v>851.75</v>
      </c>
      <c r="G206" s="260">
        <v>843.5</v>
      </c>
      <c r="H206" s="260">
        <v>881.5</v>
      </c>
      <c r="I206" s="260">
        <v>889.75</v>
      </c>
      <c r="J206" s="260">
        <v>900.5</v>
      </c>
      <c r="K206" s="259">
        <v>879</v>
      </c>
      <c r="L206" s="259">
        <v>860</v>
      </c>
      <c r="M206" s="259">
        <v>9.2199600000000004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1040.05</v>
      </c>
      <c r="D207" s="260">
        <v>1047.9166666666667</v>
      </c>
      <c r="E207" s="260">
        <v>1031.1333333333334</v>
      </c>
      <c r="F207" s="260">
        <v>1022.2166666666667</v>
      </c>
      <c r="G207" s="260">
        <v>1005.4333333333334</v>
      </c>
      <c r="H207" s="260">
        <v>1056.8333333333335</v>
      </c>
      <c r="I207" s="260">
        <v>1073.6166666666668</v>
      </c>
      <c r="J207" s="260">
        <v>1082.5333333333335</v>
      </c>
      <c r="K207" s="259">
        <v>1064.7</v>
      </c>
      <c r="L207" s="259">
        <v>1039</v>
      </c>
      <c r="M207" s="259">
        <v>12.14101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284.85000000000002</v>
      </c>
      <c r="D208" s="260">
        <v>284.7166666666667</v>
      </c>
      <c r="E208" s="260">
        <v>279.68333333333339</v>
      </c>
      <c r="F208" s="260">
        <v>274.51666666666671</v>
      </c>
      <c r="G208" s="260">
        <v>269.48333333333341</v>
      </c>
      <c r="H208" s="260">
        <v>289.88333333333338</v>
      </c>
      <c r="I208" s="260">
        <v>294.91666666666669</v>
      </c>
      <c r="J208" s="260">
        <v>300.08333333333337</v>
      </c>
      <c r="K208" s="259">
        <v>289.75</v>
      </c>
      <c r="L208" s="259">
        <v>279.55</v>
      </c>
      <c r="M208" s="259">
        <v>94.490120000000005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8.5500000000000007</v>
      </c>
      <c r="D209" s="260">
        <v>8.6166666666666671</v>
      </c>
      <c r="E209" s="260">
        <v>8.4333333333333336</v>
      </c>
      <c r="F209" s="260">
        <v>8.3166666666666664</v>
      </c>
      <c r="G209" s="260">
        <v>8.1333333333333329</v>
      </c>
      <c r="H209" s="260">
        <v>8.7333333333333343</v>
      </c>
      <c r="I209" s="260">
        <v>8.9166666666666679</v>
      </c>
      <c r="J209" s="260">
        <v>9.033333333333335</v>
      </c>
      <c r="K209" s="259">
        <v>8.8000000000000007</v>
      </c>
      <c r="L209" s="259">
        <v>8.5</v>
      </c>
      <c r="M209" s="259">
        <v>513.48009999999999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871.25</v>
      </c>
      <c r="D210" s="260">
        <v>874</v>
      </c>
      <c r="E210" s="260">
        <v>866.3</v>
      </c>
      <c r="F210" s="260">
        <v>861.34999999999991</v>
      </c>
      <c r="G210" s="260">
        <v>853.64999999999986</v>
      </c>
      <c r="H210" s="260">
        <v>878.95</v>
      </c>
      <c r="I210" s="260">
        <v>886.65000000000009</v>
      </c>
      <c r="J210" s="260">
        <v>891.60000000000014</v>
      </c>
      <c r="K210" s="259">
        <v>881.7</v>
      </c>
      <c r="L210" s="259">
        <v>869.05</v>
      </c>
      <c r="M210" s="259">
        <v>5.9582899999999999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1565.05</v>
      </c>
      <c r="D211" s="260">
        <v>1568.5666666666666</v>
      </c>
      <c r="E211" s="260">
        <v>1546.5833333333333</v>
      </c>
      <c r="F211" s="260">
        <v>1528.1166666666666</v>
      </c>
      <c r="G211" s="260">
        <v>1506.1333333333332</v>
      </c>
      <c r="H211" s="260">
        <v>1587.0333333333333</v>
      </c>
      <c r="I211" s="260">
        <v>1609.0166666666669</v>
      </c>
      <c r="J211" s="260">
        <v>1627.4833333333333</v>
      </c>
      <c r="K211" s="259">
        <v>1590.55</v>
      </c>
      <c r="L211" s="259">
        <v>1550.1</v>
      </c>
      <c r="M211" s="259">
        <v>0.95087999999999995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383.25</v>
      </c>
      <c r="D212" s="260">
        <v>383.7</v>
      </c>
      <c r="E212" s="260">
        <v>381.54999999999995</v>
      </c>
      <c r="F212" s="260">
        <v>379.84999999999997</v>
      </c>
      <c r="G212" s="260">
        <v>377.69999999999993</v>
      </c>
      <c r="H212" s="260">
        <v>385.4</v>
      </c>
      <c r="I212" s="260">
        <v>387.54999999999995</v>
      </c>
      <c r="J212" s="260">
        <v>389.25</v>
      </c>
      <c r="K212" s="259">
        <v>385.85</v>
      </c>
      <c r="L212" s="259">
        <v>382</v>
      </c>
      <c r="M212" s="259">
        <v>38.048380000000002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15.65</v>
      </c>
      <c r="D213" s="260">
        <v>15.683333333333335</v>
      </c>
      <c r="E213" s="260">
        <v>15.56666666666667</v>
      </c>
      <c r="F213" s="260">
        <v>15.483333333333334</v>
      </c>
      <c r="G213" s="260">
        <v>15.366666666666669</v>
      </c>
      <c r="H213" s="260">
        <v>15.766666666666671</v>
      </c>
      <c r="I213" s="260">
        <v>15.883333333333335</v>
      </c>
      <c r="J213" s="260">
        <v>15.966666666666672</v>
      </c>
      <c r="K213" s="259">
        <v>15.8</v>
      </c>
      <c r="L213" s="259">
        <v>15.6</v>
      </c>
      <c r="M213" s="259">
        <v>277.28825999999998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263.05</v>
      </c>
      <c r="D214" s="260">
        <v>264.11666666666667</v>
      </c>
      <c r="E214" s="260">
        <v>259.83333333333337</v>
      </c>
      <c r="F214" s="260">
        <v>256.61666666666667</v>
      </c>
      <c r="G214" s="260">
        <v>252.33333333333337</v>
      </c>
      <c r="H214" s="260">
        <v>267.33333333333337</v>
      </c>
      <c r="I214" s="260">
        <v>271.61666666666667</v>
      </c>
      <c r="J214" s="260">
        <v>274.83333333333337</v>
      </c>
      <c r="K214" s="259">
        <v>268.39999999999998</v>
      </c>
      <c r="L214" s="259">
        <v>260.89999999999998</v>
      </c>
      <c r="M214" s="259">
        <v>59.516539999999999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62.6</v>
      </c>
      <c r="D215" s="260">
        <v>63.533333333333339</v>
      </c>
      <c r="E215" s="260">
        <v>61.366666666666674</v>
      </c>
      <c r="F215" s="260">
        <v>60.133333333333333</v>
      </c>
      <c r="G215" s="260">
        <v>57.966666666666669</v>
      </c>
      <c r="H215" s="260">
        <v>64.76666666666668</v>
      </c>
      <c r="I215" s="260">
        <v>66.933333333333351</v>
      </c>
      <c r="J215" s="260">
        <v>68.166666666666686</v>
      </c>
      <c r="K215" s="259">
        <v>65.7</v>
      </c>
      <c r="L215" s="259">
        <v>62.3</v>
      </c>
      <c r="M215" s="259">
        <v>567.87309000000005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430</v>
      </c>
      <c r="D216" s="260">
        <v>431.86666666666662</v>
      </c>
      <c r="E216" s="260">
        <v>426.73333333333323</v>
      </c>
      <c r="F216" s="260">
        <v>423.46666666666664</v>
      </c>
      <c r="G216" s="260">
        <v>418.33333333333326</v>
      </c>
      <c r="H216" s="260">
        <v>435.13333333333321</v>
      </c>
      <c r="I216" s="260">
        <v>440.26666666666654</v>
      </c>
      <c r="J216" s="260">
        <v>443.53333333333319</v>
      </c>
      <c r="K216" s="259">
        <v>437</v>
      </c>
      <c r="L216" s="259">
        <v>428.6</v>
      </c>
      <c r="M216" s="259">
        <v>14.70279</v>
      </c>
      <c r="N216" s="1"/>
      <c r="O216" s="1"/>
    </row>
    <row r="217" spans="1:15" ht="12.75" customHeight="1">
      <c r="A217" s="337"/>
      <c r="B217" s="338"/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4"/>
      <c r="B1" s="41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7" t="s">
        <v>16</v>
      </c>
      <c r="B9" s="409" t="s">
        <v>18</v>
      </c>
      <c r="C9" s="413" t="s">
        <v>20</v>
      </c>
      <c r="D9" s="413" t="s">
        <v>21</v>
      </c>
      <c r="E9" s="404" t="s">
        <v>22</v>
      </c>
      <c r="F9" s="405"/>
      <c r="G9" s="406"/>
      <c r="H9" s="404" t="s">
        <v>23</v>
      </c>
      <c r="I9" s="405"/>
      <c r="J9" s="406"/>
      <c r="K9" s="23"/>
      <c r="L9" s="24"/>
      <c r="M9" s="50"/>
      <c r="N9" s="1"/>
      <c r="O9" s="1"/>
    </row>
    <row r="10" spans="1:15" ht="42.75" customHeight="1">
      <c r="A10" s="411"/>
      <c r="B10" s="412"/>
      <c r="C10" s="412"/>
      <c r="D10" s="41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23040.45</v>
      </c>
      <c r="D11" s="260">
        <v>22906.916666666668</v>
      </c>
      <c r="E11" s="260">
        <v>22713.833333333336</v>
      </c>
      <c r="F11" s="260">
        <v>22387.216666666667</v>
      </c>
      <c r="G11" s="260">
        <v>22194.133333333335</v>
      </c>
      <c r="H11" s="260">
        <v>23233.533333333336</v>
      </c>
      <c r="I11" s="260">
        <v>23426.616666666672</v>
      </c>
      <c r="J11" s="260">
        <v>23753.233333333337</v>
      </c>
      <c r="K11" s="259">
        <v>23100</v>
      </c>
      <c r="L11" s="259">
        <v>22580.3</v>
      </c>
      <c r="M11" s="259">
        <v>2.8299999999999999E-2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2962.1</v>
      </c>
      <c r="D12" s="260">
        <v>2980.7000000000003</v>
      </c>
      <c r="E12" s="260">
        <v>2926.4000000000005</v>
      </c>
      <c r="F12" s="260">
        <v>2890.7000000000003</v>
      </c>
      <c r="G12" s="260">
        <v>2836.4000000000005</v>
      </c>
      <c r="H12" s="260">
        <v>3016.4000000000005</v>
      </c>
      <c r="I12" s="260">
        <v>3070.7000000000007</v>
      </c>
      <c r="J12" s="260">
        <v>3106.4000000000005</v>
      </c>
      <c r="K12" s="259">
        <v>3035</v>
      </c>
      <c r="L12" s="259">
        <v>2945</v>
      </c>
      <c r="M12" s="259">
        <v>3.3603399999999999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2324.4499999999998</v>
      </c>
      <c r="D13" s="260">
        <v>2312.8166666666666</v>
      </c>
      <c r="E13" s="260">
        <v>2295.6333333333332</v>
      </c>
      <c r="F13" s="260">
        <v>2266.8166666666666</v>
      </c>
      <c r="G13" s="260">
        <v>2249.6333333333332</v>
      </c>
      <c r="H13" s="260">
        <v>2341.6333333333332</v>
      </c>
      <c r="I13" s="260">
        <v>2358.8166666666666</v>
      </c>
      <c r="J13" s="260">
        <v>2387.6333333333332</v>
      </c>
      <c r="K13" s="259">
        <v>2330</v>
      </c>
      <c r="L13" s="259">
        <v>2284</v>
      </c>
      <c r="M13" s="259">
        <v>6.5072700000000001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2638.85</v>
      </c>
      <c r="D14" s="260">
        <v>2651.6666666666665</v>
      </c>
      <c r="E14" s="260">
        <v>2617.5333333333328</v>
      </c>
      <c r="F14" s="260">
        <v>2596.2166666666662</v>
      </c>
      <c r="G14" s="260">
        <v>2562.0833333333326</v>
      </c>
      <c r="H14" s="260">
        <v>2672.9833333333331</v>
      </c>
      <c r="I14" s="260">
        <v>2707.1166666666672</v>
      </c>
      <c r="J14" s="260">
        <v>2728.4333333333334</v>
      </c>
      <c r="K14" s="259">
        <v>2685.8</v>
      </c>
      <c r="L14" s="259">
        <v>2630.35</v>
      </c>
      <c r="M14" s="259">
        <v>0.13172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1078.05</v>
      </c>
      <c r="D15" s="260">
        <v>1076.4833333333333</v>
      </c>
      <c r="E15" s="260">
        <v>1066.6166666666668</v>
      </c>
      <c r="F15" s="260">
        <v>1055.1833333333334</v>
      </c>
      <c r="G15" s="260">
        <v>1045.3166666666668</v>
      </c>
      <c r="H15" s="260">
        <v>1087.9166666666667</v>
      </c>
      <c r="I15" s="260">
        <v>1097.7833333333331</v>
      </c>
      <c r="J15" s="260">
        <v>1109.2166666666667</v>
      </c>
      <c r="K15" s="259">
        <v>1086.3499999999999</v>
      </c>
      <c r="L15" s="259">
        <v>1065.05</v>
      </c>
      <c r="M15" s="259">
        <v>2.4808500000000002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574.1</v>
      </c>
      <c r="D16" s="260">
        <v>576.28333333333342</v>
      </c>
      <c r="E16" s="260">
        <v>569.36666666666679</v>
      </c>
      <c r="F16" s="260">
        <v>564.63333333333333</v>
      </c>
      <c r="G16" s="260">
        <v>557.7166666666667</v>
      </c>
      <c r="H16" s="260">
        <v>581.01666666666688</v>
      </c>
      <c r="I16" s="260">
        <v>587.93333333333362</v>
      </c>
      <c r="J16" s="260">
        <v>592.66666666666697</v>
      </c>
      <c r="K16" s="259">
        <v>583.20000000000005</v>
      </c>
      <c r="L16" s="259">
        <v>571.54999999999995</v>
      </c>
      <c r="M16" s="259">
        <v>11.6951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466.75</v>
      </c>
      <c r="D17" s="260">
        <v>466.86666666666662</v>
      </c>
      <c r="E17" s="260">
        <v>463.93333333333322</v>
      </c>
      <c r="F17" s="260">
        <v>461.11666666666662</v>
      </c>
      <c r="G17" s="260">
        <v>458.18333333333322</v>
      </c>
      <c r="H17" s="260">
        <v>469.68333333333322</v>
      </c>
      <c r="I17" s="260">
        <v>472.61666666666662</v>
      </c>
      <c r="J17" s="260">
        <v>475.43333333333322</v>
      </c>
      <c r="K17" s="259">
        <v>469.8</v>
      </c>
      <c r="L17" s="259">
        <v>464.05</v>
      </c>
      <c r="M17" s="259">
        <v>0.36480000000000001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1964.5</v>
      </c>
      <c r="D18" s="260">
        <v>1965.0333333333335</v>
      </c>
      <c r="E18" s="260">
        <v>1940.4666666666672</v>
      </c>
      <c r="F18" s="260">
        <v>1916.4333333333336</v>
      </c>
      <c r="G18" s="260">
        <v>1891.8666666666672</v>
      </c>
      <c r="H18" s="260">
        <v>1989.0666666666671</v>
      </c>
      <c r="I18" s="260">
        <v>2013.6333333333332</v>
      </c>
      <c r="J18" s="260">
        <v>2037.666666666667</v>
      </c>
      <c r="K18" s="259">
        <v>1989.6</v>
      </c>
      <c r="L18" s="259">
        <v>1941</v>
      </c>
      <c r="M18" s="259">
        <v>0.48070000000000002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18910.8</v>
      </c>
      <c r="D19" s="260">
        <v>18953.766666666666</v>
      </c>
      <c r="E19" s="260">
        <v>18729.533333333333</v>
      </c>
      <c r="F19" s="260">
        <v>18548.266666666666</v>
      </c>
      <c r="G19" s="260">
        <v>18324.033333333333</v>
      </c>
      <c r="H19" s="260">
        <v>19135.033333333333</v>
      </c>
      <c r="I19" s="260">
        <v>19359.266666666663</v>
      </c>
      <c r="J19" s="260">
        <v>19540.533333333333</v>
      </c>
      <c r="K19" s="259">
        <v>19178</v>
      </c>
      <c r="L19" s="259">
        <v>18772.5</v>
      </c>
      <c r="M19" s="259">
        <v>0.10557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3323.3</v>
      </c>
      <c r="D20" s="260">
        <v>3336.2999999999997</v>
      </c>
      <c r="E20" s="260">
        <v>3284.6499999999996</v>
      </c>
      <c r="F20" s="260">
        <v>3246</v>
      </c>
      <c r="G20" s="260">
        <v>3194.35</v>
      </c>
      <c r="H20" s="260">
        <v>3374.9499999999994</v>
      </c>
      <c r="I20" s="260">
        <v>3426.6</v>
      </c>
      <c r="J20" s="260">
        <v>3465.2499999999991</v>
      </c>
      <c r="K20" s="259">
        <v>3387.95</v>
      </c>
      <c r="L20" s="259">
        <v>3297.65</v>
      </c>
      <c r="M20" s="259">
        <v>13.23334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2098.5500000000002</v>
      </c>
      <c r="D21" s="260">
        <v>2098.5833333333335</v>
      </c>
      <c r="E21" s="260">
        <v>2073.166666666667</v>
      </c>
      <c r="F21" s="260">
        <v>2047.7833333333333</v>
      </c>
      <c r="G21" s="260">
        <v>2022.3666666666668</v>
      </c>
      <c r="H21" s="260">
        <v>2123.9666666666672</v>
      </c>
      <c r="I21" s="260">
        <v>2149.3833333333341</v>
      </c>
      <c r="J21" s="260">
        <v>2174.7666666666673</v>
      </c>
      <c r="K21" s="259">
        <v>2124</v>
      </c>
      <c r="L21" s="259">
        <v>2073.1999999999998</v>
      </c>
      <c r="M21" s="259">
        <v>8.7980599999999995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820.3</v>
      </c>
      <c r="D22" s="260">
        <v>824.13333333333321</v>
      </c>
      <c r="E22" s="260">
        <v>813.46666666666647</v>
      </c>
      <c r="F22" s="260">
        <v>806.63333333333321</v>
      </c>
      <c r="G22" s="260">
        <v>795.96666666666647</v>
      </c>
      <c r="H22" s="260">
        <v>830.96666666666647</v>
      </c>
      <c r="I22" s="260">
        <v>841.63333333333321</v>
      </c>
      <c r="J22" s="260">
        <v>848.46666666666647</v>
      </c>
      <c r="K22" s="259">
        <v>834.8</v>
      </c>
      <c r="L22" s="259">
        <v>817.3</v>
      </c>
      <c r="M22" s="259">
        <v>68.985410000000002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3444.05</v>
      </c>
      <c r="D23" s="260">
        <v>3463.65</v>
      </c>
      <c r="E23" s="260">
        <v>3402</v>
      </c>
      <c r="F23" s="260">
        <v>3359.95</v>
      </c>
      <c r="G23" s="260">
        <v>3298.2999999999997</v>
      </c>
      <c r="H23" s="260">
        <v>3505.7000000000003</v>
      </c>
      <c r="I23" s="260">
        <v>3567.3500000000008</v>
      </c>
      <c r="J23" s="260">
        <v>3609.4000000000005</v>
      </c>
      <c r="K23" s="259">
        <v>3525.3</v>
      </c>
      <c r="L23" s="259">
        <v>3421.6</v>
      </c>
      <c r="M23" s="259">
        <v>3.1259700000000001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3277.95</v>
      </c>
      <c r="D24" s="260">
        <v>3265.7000000000003</v>
      </c>
      <c r="E24" s="260">
        <v>3232.5000000000005</v>
      </c>
      <c r="F24" s="260">
        <v>3187.05</v>
      </c>
      <c r="G24" s="260">
        <v>3153.8500000000004</v>
      </c>
      <c r="H24" s="260">
        <v>3311.1500000000005</v>
      </c>
      <c r="I24" s="260">
        <v>3344.3500000000004</v>
      </c>
      <c r="J24" s="260">
        <v>3389.8000000000006</v>
      </c>
      <c r="K24" s="259">
        <v>3298.9</v>
      </c>
      <c r="L24" s="259">
        <v>3220.25</v>
      </c>
      <c r="M24" s="259">
        <v>5.1538500000000003</v>
      </c>
      <c r="N24" s="1"/>
      <c r="O24" s="1"/>
    </row>
    <row r="25" spans="1:15" ht="12.75" customHeight="1">
      <c r="A25" s="30">
        <v>15</v>
      </c>
      <c r="B25" s="269" t="s">
        <v>957</v>
      </c>
      <c r="C25" s="259">
        <v>671.05</v>
      </c>
      <c r="D25" s="260">
        <v>676.36666666666667</v>
      </c>
      <c r="E25" s="260">
        <v>658.73333333333335</v>
      </c>
      <c r="F25" s="260">
        <v>646.41666666666663</v>
      </c>
      <c r="G25" s="260">
        <v>628.7833333333333</v>
      </c>
      <c r="H25" s="260">
        <v>688.68333333333339</v>
      </c>
      <c r="I25" s="260">
        <v>706.31666666666683</v>
      </c>
      <c r="J25" s="260">
        <v>718.63333333333344</v>
      </c>
      <c r="K25" s="259">
        <v>694</v>
      </c>
      <c r="L25" s="259">
        <v>664.05</v>
      </c>
      <c r="M25" s="259">
        <v>20.493939999999998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116.25</v>
      </c>
      <c r="D26" s="260">
        <v>116.88333333333333</v>
      </c>
      <c r="E26" s="260">
        <v>115.01666666666665</v>
      </c>
      <c r="F26" s="260">
        <v>113.78333333333333</v>
      </c>
      <c r="G26" s="260">
        <v>111.91666666666666</v>
      </c>
      <c r="H26" s="260">
        <v>118.11666666666665</v>
      </c>
      <c r="I26" s="260">
        <v>119.98333333333332</v>
      </c>
      <c r="J26" s="260">
        <v>121.21666666666664</v>
      </c>
      <c r="K26" s="259">
        <v>118.75</v>
      </c>
      <c r="L26" s="259">
        <v>115.65</v>
      </c>
      <c r="M26" s="259">
        <v>25.707329999999999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343.3</v>
      </c>
      <c r="D27" s="260">
        <v>342.56666666666661</v>
      </c>
      <c r="E27" s="260">
        <v>340.13333333333321</v>
      </c>
      <c r="F27" s="260">
        <v>336.96666666666658</v>
      </c>
      <c r="G27" s="260">
        <v>334.53333333333319</v>
      </c>
      <c r="H27" s="260">
        <v>345.73333333333323</v>
      </c>
      <c r="I27" s="260">
        <v>348.16666666666663</v>
      </c>
      <c r="J27" s="260">
        <v>351.33333333333326</v>
      </c>
      <c r="K27" s="259">
        <v>345</v>
      </c>
      <c r="L27" s="259">
        <v>339.4</v>
      </c>
      <c r="M27" s="259">
        <v>10.752520000000001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412.5</v>
      </c>
      <c r="D28" s="260">
        <v>415.5</v>
      </c>
      <c r="E28" s="260">
        <v>397</v>
      </c>
      <c r="F28" s="260">
        <v>381.5</v>
      </c>
      <c r="G28" s="260">
        <v>363</v>
      </c>
      <c r="H28" s="260">
        <v>431</v>
      </c>
      <c r="I28" s="260">
        <v>449.5</v>
      </c>
      <c r="J28" s="260">
        <v>465</v>
      </c>
      <c r="K28" s="259">
        <v>434</v>
      </c>
      <c r="L28" s="259">
        <v>400</v>
      </c>
      <c r="M28" s="259">
        <v>3.47702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317.5</v>
      </c>
      <c r="D29" s="260">
        <v>313.61666666666667</v>
      </c>
      <c r="E29" s="260">
        <v>303.98333333333335</v>
      </c>
      <c r="F29" s="260">
        <v>290.4666666666667</v>
      </c>
      <c r="G29" s="260">
        <v>280.83333333333337</v>
      </c>
      <c r="H29" s="260">
        <v>327.13333333333333</v>
      </c>
      <c r="I29" s="260">
        <v>336.76666666666665</v>
      </c>
      <c r="J29" s="260">
        <v>350.2833333333333</v>
      </c>
      <c r="K29" s="259">
        <v>323.25</v>
      </c>
      <c r="L29" s="259">
        <v>300.10000000000002</v>
      </c>
      <c r="M29" s="259">
        <v>59.52834</v>
      </c>
      <c r="N29" s="1"/>
      <c r="O29" s="1"/>
    </row>
    <row r="30" spans="1:15" ht="12.75" customHeight="1">
      <c r="A30" s="30">
        <v>20</v>
      </c>
      <c r="B30" s="269" t="s">
        <v>962</v>
      </c>
      <c r="C30" s="259">
        <v>956.05</v>
      </c>
      <c r="D30" s="260">
        <v>955.35</v>
      </c>
      <c r="E30" s="260">
        <v>940.7</v>
      </c>
      <c r="F30" s="260">
        <v>925.35</v>
      </c>
      <c r="G30" s="260">
        <v>910.7</v>
      </c>
      <c r="H30" s="260">
        <v>970.7</v>
      </c>
      <c r="I30" s="260">
        <v>985.34999999999991</v>
      </c>
      <c r="J30" s="260">
        <v>1000.7</v>
      </c>
      <c r="K30" s="259">
        <v>970</v>
      </c>
      <c r="L30" s="259">
        <v>940</v>
      </c>
      <c r="M30" s="259">
        <v>1.1637200000000001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1155.5999999999999</v>
      </c>
      <c r="D31" s="260">
        <v>1155.5333333333335</v>
      </c>
      <c r="E31" s="260">
        <v>1138.116666666667</v>
      </c>
      <c r="F31" s="260">
        <v>1120.6333333333334</v>
      </c>
      <c r="G31" s="260">
        <v>1103.2166666666669</v>
      </c>
      <c r="H31" s="260">
        <v>1173.0166666666671</v>
      </c>
      <c r="I31" s="260">
        <v>1190.4333333333336</v>
      </c>
      <c r="J31" s="260">
        <v>1207.9166666666672</v>
      </c>
      <c r="K31" s="259">
        <v>1172.95</v>
      </c>
      <c r="L31" s="259">
        <v>1138.05</v>
      </c>
      <c r="M31" s="259">
        <v>1.7388699999999999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1310.5</v>
      </c>
      <c r="D32" s="260">
        <v>1254.0333333333333</v>
      </c>
      <c r="E32" s="260">
        <v>1168.0666666666666</v>
      </c>
      <c r="F32" s="260">
        <v>1025.6333333333332</v>
      </c>
      <c r="G32" s="260">
        <v>939.66666666666652</v>
      </c>
      <c r="H32" s="260">
        <v>1396.4666666666667</v>
      </c>
      <c r="I32" s="260">
        <v>1482.4333333333334</v>
      </c>
      <c r="J32" s="260">
        <v>1624.8666666666668</v>
      </c>
      <c r="K32" s="259">
        <v>1340</v>
      </c>
      <c r="L32" s="259">
        <v>1111.5999999999999</v>
      </c>
      <c r="M32" s="259">
        <v>3.4202300000000001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549.5</v>
      </c>
      <c r="D33" s="260">
        <v>550.46666666666658</v>
      </c>
      <c r="E33" s="260">
        <v>546.58333333333314</v>
      </c>
      <c r="F33" s="260">
        <v>543.66666666666652</v>
      </c>
      <c r="G33" s="260">
        <v>539.78333333333308</v>
      </c>
      <c r="H33" s="260">
        <v>553.38333333333321</v>
      </c>
      <c r="I33" s="260">
        <v>557.26666666666665</v>
      </c>
      <c r="J33" s="260">
        <v>560.18333333333328</v>
      </c>
      <c r="K33" s="259">
        <v>554.35</v>
      </c>
      <c r="L33" s="259">
        <v>547.54999999999995</v>
      </c>
      <c r="M33" s="259">
        <v>0.46217999999999998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3112.7</v>
      </c>
      <c r="D34" s="260">
        <v>3117.5499999999997</v>
      </c>
      <c r="E34" s="260">
        <v>3090.1499999999996</v>
      </c>
      <c r="F34" s="260">
        <v>3067.6</v>
      </c>
      <c r="G34" s="260">
        <v>3040.2</v>
      </c>
      <c r="H34" s="260">
        <v>3140.0999999999995</v>
      </c>
      <c r="I34" s="260">
        <v>3167.5</v>
      </c>
      <c r="J34" s="260">
        <v>3190.0499999999993</v>
      </c>
      <c r="K34" s="259">
        <v>3144.95</v>
      </c>
      <c r="L34" s="259">
        <v>3095</v>
      </c>
      <c r="M34" s="259">
        <v>0.41522999999999999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2968.35</v>
      </c>
      <c r="D35" s="260">
        <v>2972.6</v>
      </c>
      <c r="E35" s="260">
        <v>2949.5</v>
      </c>
      <c r="F35" s="260">
        <v>2930.65</v>
      </c>
      <c r="G35" s="260">
        <v>2907.55</v>
      </c>
      <c r="H35" s="260">
        <v>2991.45</v>
      </c>
      <c r="I35" s="260">
        <v>3014.5499999999993</v>
      </c>
      <c r="J35" s="260">
        <v>3033.3999999999996</v>
      </c>
      <c r="K35" s="259">
        <v>2995.7</v>
      </c>
      <c r="L35" s="259">
        <v>2953.75</v>
      </c>
      <c r="M35" s="259">
        <v>0.14323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425.25</v>
      </c>
      <c r="D36" s="260">
        <v>422.59999999999997</v>
      </c>
      <c r="E36" s="260">
        <v>409.69999999999993</v>
      </c>
      <c r="F36" s="260">
        <v>394.15</v>
      </c>
      <c r="G36" s="260">
        <v>381.24999999999994</v>
      </c>
      <c r="H36" s="260">
        <v>438.14999999999992</v>
      </c>
      <c r="I36" s="260">
        <v>451.0499999999999</v>
      </c>
      <c r="J36" s="260">
        <v>466.59999999999991</v>
      </c>
      <c r="K36" s="259">
        <v>435.5</v>
      </c>
      <c r="L36" s="259">
        <v>407.05</v>
      </c>
      <c r="M36" s="259">
        <v>12.590009999999999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15.65</v>
      </c>
      <c r="D37" s="260">
        <v>15.75</v>
      </c>
      <c r="E37" s="260">
        <v>15.45</v>
      </c>
      <c r="F37" s="260">
        <v>15.25</v>
      </c>
      <c r="G37" s="260">
        <v>14.95</v>
      </c>
      <c r="H37" s="260">
        <v>15.95</v>
      </c>
      <c r="I37" s="260">
        <v>16.25</v>
      </c>
      <c r="J37" s="260">
        <v>16.45</v>
      </c>
      <c r="K37" s="259">
        <v>16.05</v>
      </c>
      <c r="L37" s="259">
        <v>15.55</v>
      </c>
      <c r="M37" s="259">
        <v>18.40898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503.9</v>
      </c>
      <c r="D38" s="260">
        <v>505.86666666666662</v>
      </c>
      <c r="E38" s="260">
        <v>499.23333333333323</v>
      </c>
      <c r="F38" s="260">
        <v>494.56666666666661</v>
      </c>
      <c r="G38" s="260">
        <v>487.93333333333322</v>
      </c>
      <c r="H38" s="260">
        <v>510.53333333333325</v>
      </c>
      <c r="I38" s="260">
        <v>517.16666666666652</v>
      </c>
      <c r="J38" s="260">
        <v>521.83333333333326</v>
      </c>
      <c r="K38" s="259">
        <v>512.5</v>
      </c>
      <c r="L38" s="259">
        <v>501.2</v>
      </c>
      <c r="M38" s="259">
        <v>2.6153300000000002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2073.9499999999998</v>
      </c>
      <c r="D39" s="260">
        <v>2071.9333333333329</v>
      </c>
      <c r="E39" s="260">
        <v>2045.6666666666661</v>
      </c>
      <c r="F39" s="260">
        <v>2017.3833333333332</v>
      </c>
      <c r="G39" s="260">
        <v>1991.1166666666663</v>
      </c>
      <c r="H39" s="260">
        <v>2100.2166666666658</v>
      </c>
      <c r="I39" s="260">
        <v>2126.4833333333331</v>
      </c>
      <c r="J39" s="260">
        <v>2154.7666666666655</v>
      </c>
      <c r="K39" s="259">
        <v>2098.1999999999998</v>
      </c>
      <c r="L39" s="259">
        <v>2043.65</v>
      </c>
      <c r="M39" s="259">
        <v>0.73997999999999997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520.1</v>
      </c>
      <c r="D40" s="260">
        <v>521.98333333333346</v>
      </c>
      <c r="E40" s="260">
        <v>513.76666666666688</v>
      </c>
      <c r="F40" s="260">
        <v>507.43333333333339</v>
      </c>
      <c r="G40" s="260">
        <v>499.21666666666681</v>
      </c>
      <c r="H40" s="260">
        <v>528.31666666666695</v>
      </c>
      <c r="I40" s="260">
        <v>536.53333333333342</v>
      </c>
      <c r="J40" s="260">
        <v>542.86666666666702</v>
      </c>
      <c r="K40" s="259">
        <v>530.20000000000005</v>
      </c>
      <c r="L40" s="259">
        <v>515.65</v>
      </c>
      <c r="M40" s="259">
        <v>66.795820000000006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1634.25</v>
      </c>
      <c r="D41" s="260">
        <v>1631.75</v>
      </c>
      <c r="E41" s="260">
        <v>1613.5</v>
      </c>
      <c r="F41" s="260">
        <v>1592.75</v>
      </c>
      <c r="G41" s="260">
        <v>1574.5</v>
      </c>
      <c r="H41" s="260">
        <v>1652.5</v>
      </c>
      <c r="I41" s="260">
        <v>1670.75</v>
      </c>
      <c r="J41" s="260">
        <v>1691.5</v>
      </c>
      <c r="K41" s="259">
        <v>1650</v>
      </c>
      <c r="L41" s="259">
        <v>1611</v>
      </c>
      <c r="M41" s="259">
        <v>4.5357500000000002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780.1</v>
      </c>
      <c r="D42" s="260">
        <v>792.21666666666658</v>
      </c>
      <c r="E42" s="260">
        <v>761.43333333333317</v>
      </c>
      <c r="F42" s="260">
        <v>742.76666666666654</v>
      </c>
      <c r="G42" s="260">
        <v>711.98333333333312</v>
      </c>
      <c r="H42" s="260">
        <v>810.88333333333321</v>
      </c>
      <c r="I42" s="260">
        <v>841.66666666666674</v>
      </c>
      <c r="J42" s="260">
        <v>860.33333333333326</v>
      </c>
      <c r="K42" s="259">
        <v>823</v>
      </c>
      <c r="L42" s="259">
        <v>773.55</v>
      </c>
      <c r="M42" s="259">
        <v>10.312720000000001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4567</v>
      </c>
      <c r="D43" s="260">
        <v>4522</v>
      </c>
      <c r="E43" s="260">
        <v>4460</v>
      </c>
      <c r="F43" s="260">
        <v>4353</v>
      </c>
      <c r="G43" s="260">
        <v>4291</v>
      </c>
      <c r="H43" s="260">
        <v>4629</v>
      </c>
      <c r="I43" s="260">
        <v>4691</v>
      </c>
      <c r="J43" s="260">
        <v>4798</v>
      </c>
      <c r="K43" s="259">
        <v>4584</v>
      </c>
      <c r="L43" s="259">
        <v>4415</v>
      </c>
      <c r="M43" s="259">
        <v>6.9180099999999998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289.2</v>
      </c>
      <c r="D44" s="260">
        <v>289.10000000000002</v>
      </c>
      <c r="E44" s="260">
        <v>286.45000000000005</v>
      </c>
      <c r="F44" s="260">
        <v>283.70000000000005</v>
      </c>
      <c r="G44" s="260">
        <v>281.05000000000007</v>
      </c>
      <c r="H44" s="260">
        <v>291.85000000000002</v>
      </c>
      <c r="I44" s="260">
        <v>294.5</v>
      </c>
      <c r="J44" s="260">
        <v>297.25</v>
      </c>
      <c r="K44" s="259">
        <v>291.75</v>
      </c>
      <c r="L44" s="259">
        <v>286.35000000000002</v>
      </c>
      <c r="M44" s="259">
        <v>23.605840000000001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314.10000000000002</v>
      </c>
      <c r="D45" s="260">
        <v>313.91666666666669</v>
      </c>
      <c r="E45" s="260">
        <v>310.38333333333338</v>
      </c>
      <c r="F45" s="260">
        <v>306.66666666666669</v>
      </c>
      <c r="G45" s="260">
        <v>303.13333333333338</v>
      </c>
      <c r="H45" s="260">
        <v>317.63333333333338</v>
      </c>
      <c r="I45" s="260">
        <v>321.16666666666669</v>
      </c>
      <c r="J45" s="260">
        <v>324.88333333333338</v>
      </c>
      <c r="K45" s="259">
        <v>317.45</v>
      </c>
      <c r="L45" s="259">
        <v>310.2</v>
      </c>
      <c r="M45" s="259">
        <v>1.1747399999999999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613.35</v>
      </c>
      <c r="D46" s="260">
        <v>614.0333333333333</v>
      </c>
      <c r="E46" s="260">
        <v>605.96666666666658</v>
      </c>
      <c r="F46" s="260">
        <v>598.58333333333326</v>
      </c>
      <c r="G46" s="260">
        <v>590.51666666666654</v>
      </c>
      <c r="H46" s="260">
        <v>621.41666666666663</v>
      </c>
      <c r="I46" s="260">
        <v>629.48333333333323</v>
      </c>
      <c r="J46" s="260">
        <v>636.86666666666667</v>
      </c>
      <c r="K46" s="259">
        <v>622.1</v>
      </c>
      <c r="L46" s="259">
        <v>606.65</v>
      </c>
      <c r="M46" s="259">
        <v>0.59184000000000003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149.15</v>
      </c>
      <c r="D47" s="260">
        <v>149.06666666666666</v>
      </c>
      <c r="E47" s="260">
        <v>147.63333333333333</v>
      </c>
      <c r="F47" s="260">
        <v>146.11666666666667</v>
      </c>
      <c r="G47" s="260">
        <v>144.68333333333334</v>
      </c>
      <c r="H47" s="260">
        <v>150.58333333333331</v>
      </c>
      <c r="I47" s="260">
        <v>152.01666666666665</v>
      </c>
      <c r="J47" s="260">
        <v>153.5333333333333</v>
      </c>
      <c r="K47" s="259">
        <v>150.5</v>
      </c>
      <c r="L47" s="259">
        <v>147.55000000000001</v>
      </c>
      <c r="M47" s="259">
        <v>108.3972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3053.4</v>
      </c>
      <c r="D48" s="260">
        <v>3055</v>
      </c>
      <c r="E48" s="260">
        <v>3038.4</v>
      </c>
      <c r="F48" s="260">
        <v>3023.4</v>
      </c>
      <c r="G48" s="260">
        <v>3006.8</v>
      </c>
      <c r="H48" s="260">
        <v>3070</v>
      </c>
      <c r="I48" s="260">
        <v>3086.6000000000004</v>
      </c>
      <c r="J48" s="260">
        <v>3101.6</v>
      </c>
      <c r="K48" s="259">
        <v>3071.6</v>
      </c>
      <c r="L48" s="259">
        <v>3040</v>
      </c>
      <c r="M48" s="259">
        <v>7.1573599999999997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243.95</v>
      </c>
      <c r="D49" s="260">
        <v>245.31666666666669</v>
      </c>
      <c r="E49" s="260">
        <v>241.63333333333338</v>
      </c>
      <c r="F49" s="260">
        <v>239.31666666666669</v>
      </c>
      <c r="G49" s="260">
        <v>235.63333333333338</v>
      </c>
      <c r="H49" s="260">
        <v>247.63333333333338</v>
      </c>
      <c r="I49" s="260">
        <v>251.31666666666672</v>
      </c>
      <c r="J49" s="260">
        <v>253.63333333333338</v>
      </c>
      <c r="K49" s="259">
        <v>249</v>
      </c>
      <c r="L49" s="259">
        <v>243</v>
      </c>
      <c r="M49" s="259">
        <v>3.2527699999999999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3292.8</v>
      </c>
      <c r="D50" s="260">
        <v>3293.9333333333329</v>
      </c>
      <c r="E50" s="260">
        <v>3262.9166666666661</v>
      </c>
      <c r="F50" s="260">
        <v>3233.0333333333333</v>
      </c>
      <c r="G50" s="260">
        <v>3202.0166666666664</v>
      </c>
      <c r="H50" s="260">
        <v>3323.8166666666657</v>
      </c>
      <c r="I50" s="260">
        <v>3354.833333333333</v>
      </c>
      <c r="J50" s="260">
        <v>3384.7166666666653</v>
      </c>
      <c r="K50" s="259">
        <v>3324.95</v>
      </c>
      <c r="L50" s="259">
        <v>3264.05</v>
      </c>
      <c r="M50" s="259">
        <v>0.16786000000000001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1951.55</v>
      </c>
      <c r="D51" s="260">
        <v>1960.5166666666667</v>
      </c>
      <c r="E51" s="260">
        <v>1930.0333333333333</v>
      </c>
      <c r="F51" s="260">
        <v>1908.5166666666667</v>
      </c>
      <c r="G51" s="260">
        <v>1878.0333333333333</v>
      </c>
      <c r="H51" s="260">
        <v>1982.0333333333333</v>
      </c>
      <c r="I51" s="260">
        <v>2012.5166666666664</v>
      </c>
      <c r="J51" s="260">
        <v>2034.0333333333333</v>
      </c>
      <c r="K51" s="259">
        <v>1991</v>
      </c>
      <c r="L51" s="259">
        <v>1939</v>
      </c>
      <c r="M51" s="259">
        <v>3.1387299999999998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8315.2000000000007</v>
      </c>
      <c r="D52" s="260">
        <v>8381.7333333333336</v>
      </c>
      <c r="E52" s="260">
        <v>8233.4666666666672</v>
      </c>
      <c r="F52" s="260">
        <v>8151.7333333333336</v>
      </c>
      <c r="G52" s="260">
        <v>8003.4666666666672</v>
      </c>
      <c r="H52" s="260">
        <v>8463.4666666666672</v>
      </c>
      <c r="I52" s="260">
        <v>8611.7333333333336</v>
      </c>
      <c r="J52" s="260">
        <v>8693.4666666666672</v>
      </c>
      <c r="K52" s="259">
        <v>8530</v>
      </c>
      <c r="L52" s="259">
        <v>8300</v>
      </c>
      <c r="M52" s="259">
        <v>0.19861000000000001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522.25</v>
      </c>
      <c r="D53" s="260">
        <v>525.65</v>
      </c>
      <c r="E53" s="260">
        <v>517.34999999999991</v>
      </c>
      <c r="F53" s="260">
        <v>512.44999999999993</v>
      </c>
      <c r="G53" s="260">
        <v>504.14999999999986</v>
      </c>
      <c r="H53" s="260">
        <v>530.54999999999995</v>
      </c>
      <c r="I53" s="260">
        <v>538.84999999999991</v>
      </c>
      <c r="J53" s="260">
        <v>543.75</v>
      </c>
      <c r="K53" s="259">
        <v>533.95000000000005</v>
      </c>
      <c r="L53" s="259">
        <v>520.75</v>
      </c>
      <c r="M53" s="259">
        <v>7.9647600000000001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445.7</v>
      </c>
      <c r="D54" s="260">
        <v>445.63333333333338</v>
      </c>
      <c r="E54" s="260">
        <v>440.76666666666677</v>
      </c>
      <c r="F54" s="260">
        <v>435.83333333333337</v>
      </c>
      <c r="G54" s="260">
        <v>430.96666666666675</v>
      </c>
      <c r="H54" s="260">
        <v>450.56666666666678</v>
      </c>
      <c r="I54" s="260">
        <v>455.43333333333345</v>
      </c>
      <c r="J54" s="260">
        <v>460.36666666666679</v>
      </c>
      <c r="K54" s="259">
        <v>450.5</v>
      </c>
      <c r="L54" s="259">
        <v>440.7</v>
      </c>
      <c r="M54" s="259">
        <v>2.9184100000000002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4307.3500000000004</v>
      </c>
      <c r="D55" s="260">
        <v>4292.9666666666672</v>
      </c>
      <c r="E55" s="260">
        <v>4265.9333333333343</v>
      </c>
      <c r="F55" s="260">
        <v>4224.5166666666673</v>
      </c>
      <c r="G55" s="260">
        <v>4197.4833333333345</v>
      </c>
      <c r="H55" s="260">
        <v>4334.3833333333341</v>
      </c>
      <c r="I55" s="260">
        <v>4361.416666666667</v>
      </c>
      <c r="J55" s="260">
        <v>4402.8333333333339</v>
      </c>
      <c r="K55" s="259">
        <v>4320</v>
      </c>
      <c r="L55" s="259">
        <v>4251.55</v>
      </c>
      <c r="M55" s="259">
        <v>1.2031400000000001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903.05</v>
      </c>
      <c r="D56" s="260">
        <v>906.63333333333333</v>
      </c>
      <c r="E56" s="260">
        <v>895.31666666666661</v>
      </c>
      <c r="F56" s="260">
        <v>887.58333333333326</v>
      </c>
      <c r="G56" s="260">
        <v>876.26666666666654</v>
      </c>
      <c r="H56" s="260">
        <v>914.36666666666667</v>
      </c>
      <c r="I56" s="260">
        <v>925.68333333333351</v>
      </c>
      <c r="J56" s="260">
        <v>933.41666666666674</v>
      </c>
      <c r="K56" s="259">
        <v>917.95</v>
      </c>
      <c r="L56" s="259">
        <v>898.9</v>
      </c>
      <c r="M56" s="259">
        <v>73.202070000000006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2758.9</v>
      </c>
      <c r="D57" s="260">
        <v>2776.3166666666671</v>
      </c>
      <c r="E57" s="260">
        <v>2732.5833333333339</v>
      </c>
      <c r="F57" s="260">
        <v>2706.2666666666669</v>
      </c>
      <c r="G57" s="260">
        <v>2662.5333333333338</v>
      </c>
      <c r="H57" s="260">
        <v>2802.6333333333341</v>
      </c>
      <c r="I57" s="260">
        <v>2846.3666666666668</v>
      </c>
      <c r="J57" s="260">
        <v>2872.6833333333343</v>
      </c>
      <c r="K57" s="259">
        <v>2820.05</v>
      </c>
      <c r="L57" s="259">
        <v>2750</v>
      </c>
      <c r="M57" s="259">
        <v>0.13916000000000001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600.04999999999995</v>
      </c>
      <c r="D58" s="260">
        <v>604.33333333333337</v>
      </c>
      <c r="E58" s="260">
        <v>593.7166666666667</v>
      </c>
      <c r="F58" s="260">
        <v>587.38333333333333</v>
      </c>
      <c r="G58" s="260">
        <v>576.76666666666665</v>
      </c>
      <c r="H58" s="260">
        <v>610.66666666666674</v>
      </c>
      <c r="I58" s="260">
        <v>621.2833333333333</v>
      </c>
      <c r="J58" s="260">
        <v>627.61666666666679</v>
      </c>
      <c r="K58" s="259">
        <v>614.95000000000005</v>
      </c>
      <c r="L58" s="259">
        <v>598</v>
      </c>
      <c r="M58" s="259">
        <v>4.2640599999999997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3670.7</v>
      </c>
      <c r="D59" s="260">
        <v>3673.5666666666671</v>
      </c>
      <c r="E59" s="260">
        <v>3628.1333333333341</v>
      </c>
      <c r="F59" s="260">
        <v>3585.5666666666671</v>
      </c>
      <c r="G59" s="260">
        <v>3540.1333333333341</v>
      </c>
      <c r="H59" s="260">
        <v>3716.1333333333341</v>
      </c>
      <c r="I59" s="260">
        <v>3761.5666666666675</v>
      </c>
      <c r="J59" s="260">
        <v>3804.1333333333341</v>
      </c>
      <c r="K59" s="259">
        <v>3719</v>
      </c>
      <c r="L59" s="259">
        <v>3631</v>
      </c>
      <c r="M59" s="259">
        <v>5.0048500000000002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1160.25</v>
      </c>
      <c r="D60" s="260">
        <v>1158.75</v>
      </c>
      <c r="E60" s="260">
        <v>1149.5</v>
      </c>
      <c r="F60" s="260">
        <v>1138.75</v>
      </c>
      <c r="G60" s="260">
        <v>1129.5</v>
      </c>
      <c r="H60" s="260">
        <v>1169.5</v>
      </c>
      <c r="I60" s="260">
        <v>1178.75</v>
      </c>
      <c r="J60" s="260">
        <v>1189.5</v>
      </c>
      <c r="K60" s="259">
        <v>1168</v>
      </c>
      <c r="L60" s="259">
        <v>1148</v>
      </c>
      <c r="M60" s="259">
        <v>0.40222000000000002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7006.85</v>
      </c>
      <c r="D61" s="260">
        <v>7025.6166666666659</v>
      </c>
      <c r="E61" s="260">
        <v>6961.2333333333318</v>
      </c>
      <c r="F61" s="260">
        <v>6915.6166666666659</v>
      </c>
      <c r="G61" s="260">
        <v>6851.2333333333318</v>
      </c>
      <c r="H61" s="260">
        <v>7071.2333333333318</v>
      </c>
      <c r="I61" s="260">
        <v>7135.616666666665</v>
      </c>
      <c r="J61" s="260">
        <v>7181.2333333333318</v>
      </c>
      <c r="K61" s="259">
        <v>7090</v>
      </c>
      <c r="L61" s="259">
        <v>6980</v>
      </c>
      <c r="M61" s="259">
        <v>8.3966899999999995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1653.4</v>
      </c>
      <c r="D62" s="260">
        <v>1649.6333333333332</v>
      </c>
      <c r="E62" s="260">
        <v>1638.7666666666664</v>
      </c>
      <c r="F62" s="260">
        <v>1624.1333333333332</v>
      </c>
      <c r="G62" s="260">
        <v>1613.2666666666664</v>
      </c>
      <c r="H62" s="260">
        <v>1664.2666666666664</v>
      </c>
      <c r="I62" s="260">
        <v>1675.1333333333332</v>
      </c>
      <c r="J62" s="260">
        <v>1689.7666666666664</v>
      </c>
      <c r="K62" s="259">
        <v>1660.5</v>
      </c>
      <c r="L62" s="259">
        <v>1635</v>
      </c>
      <c r="M62" s="259">
        <v>21.153880000000001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6596.35</v>
      </c>
      <c r="D63" s="260">
        <v>6589.3499999999995</v>
      </c>
      <c r="E63" s="260">
        <v>6513.6999999999989</v>
      </c>
      <c r="F63" s="260">
        <v>6431.0499999999993</v>
      </c>
      <c r="G63" s="260">
        <v>6355.3999999999987</v>
      </c>
      <c r="H63" s="260">
        <v>6671.9999999999991</v>
      </c>
      <c r="I63" s="260">
        <v>6747.6499999999987</v>
      </c>
      <c r="J63" s="260">
        <v>6830.2999999999993</v>
      </c>
      <c r="K63" s="259">
        <v>6665</v>
      </c>
      <c r="L63" s="259">
        <v>6506.7</v>
      </c>
      <c r="M63" s="259">
        <v>1.11374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3012.9</v>
      </c>
      <c r="D64" s="260">
        <v>3006.6166666666668</v>
      </c>
      <c r="E64" s="260">
        <v>2975.2833333333338</v>
      </c>
      <c r="F64" s="260">
        <v>2937.666666666667</v>
      </c>
      <c r="G64" s="260">
        <v>2906.3333333333339</v>
      </c>
      <c r="H64" s="260">
        <v>3044.2333333333336</v>
      </c>
      <c r="I64" s="260">
        <v>3075.5666666666666</v>
      </c>
      <c r="J64" s="260">
        <v>3113.1833333333334</v>
      </c>
      <c r="K64" s="259">
        <v>3037.95</v>
      </c>
      <c r="L64" s="259">
        <v>2969</v>
      </c>
      <c r="M64" s="259">
        <v>0.59977999999999998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1944</v>
      </c>
      <c r="D65" s="260">
        <v>1944.95</v>
      </c>
      <c r="E65" s="260">
        <v>1931.9</v>
      </c>
      <c r="F65" s="260">
        <v>1919.8</v>
      </c>
      <c r="G65" s="260">
        <v>1906.75</v>
      </c>
      <c r="H65" s="260">
        <v>1957.0500000000002</v>
      </c>
      <c r="I65" s="260">
        <v>1970.1</v>
      </c>
      <c r="J65" s="260">
        <v>1982.2000000000003</v>
      </c>
      <c r="K65" s="259">
        <v>1958</v>
      </c>
      <c r="L65" s="259">
        <v>1932.85</v>
      </c>
      <c r="M65" s="259">
        <v>1.3545400000000001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310.05</v>
      </c>
      <c r="D66" s="260">
        <v>318.16666666666669</v>
      </c>
      <c r="E66" s="260">
        <v>301.38333333333338</v>
      </c>
      <c r="F66" s="260">
        <v>292.7166666666667</v>
      </c>
      <c r="G66" s="260">
        <v>275.93333333333339</v>
      </c>
      <c r="H66" s="260">
        <v>326.83333333333337</v>
      </c>
      <c r="I66" s="260">
        <v>343.61666666666667</v>
      </c>
      <c r="J66" s="260">
        <v>352.28333333333336</v>
      </c>
      <c r="K66" s="259">
        <v>334.95</v>
      </c>
      <c r="L66" s="259">
        <v>309.5</v>
      </c>
      <c r="M66" s="259">
        <v>40.494819999999997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265.35000000000002</v>
      </c>
      <c r="D67" s="260">
        <v>267.7</v>
      </c>
      <c r="E67" s="260">
        <v>260.89999999999998</v>
      </c>
      <c r="F67" s="260">
        <v>256.45</v>
      </c>
      <c r="G67" s="260">
        <v>249.64999999999998</v>
      </c>
      <c r="H67" s="260">
        <v>272.14999999999998</v>
      </c>
      <c r="I67" s="260">
        <v>278.95000000000005</v>
      </c>
      <c r="J67" s="260">
        <v>283.39999999999998</v>
      </c>
      <c r="K67" s="259">
        <v>274.5</v>
      </c>
      <c r="L67" s="259">
        <v>263.25</v>
      </c>
      <c r="M67" s="259">
        <v>102.06151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147</v>
      </c>
      <c r="D68" s="260">
        <v>148.11666666666667</v>
      </c>
      <c r="E68" s="260">
        <v>145.03333333333336</v>
      </c>
      <c r="F68" s="260">
        <v>143.06666666666669</v>
      </c>
      <c r="G68" s="260">
        <v>139.98333333333338</v>
      </c>
      <c r="H68" s="260">
        <v>150.08333333333334</v>
      </c>
      <c r="I68" s="260">
        <v>153.16666666666666</v>
      </c>
      <c r="J68" s="260">
        <v>155.13333333333333</v>
      </c>
      <c r="K68" s="259">
        <v>151.19999999999999</v>
      </c>
      <c r="L68" s="259">
        <v>146.15</v>
      </c>
      <c r="M68" s="259">
        <v>228.03412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58.7</v>
      </c>
      <c r="D69" s="260">
        <v>58.166666666666664</v>
      </c>
      <c r="E69" s="260">
        <v>57.233333333333327</v>
      </c>
      <c r="F69" s="260">
        <v>55.766666666666666</v>
      </c>
      <c r="G69" s="260">
        <v>54.833333333333329</v>
      </c>
      <c r="H69" s="260">
        <v>59.633333333333326</v>
      </c>
      <c r="I69" s="260">
        <v>60.566666666666663</v>
      </c>
      <c r="J69" s="260">
        <v>62.033333333333324</v>
      </c>
      <c r="K69" s="259">
        <v>59.1</v>
      </c>
      <c r="L69" s="259">
        <v>56.7</v>
      </c>
      <c r="M69" s="259">
        <v>206.84616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20.75</v>
      </c>
      <c r="D70" s="260">
        <v>20.983333333333331</v>
      </c>
      <c r="E70" s="260">
        <v>20.416666666666661</v>
      </c>
      <c r="F70" s="260">
        <v>20.083333333333329</v>
      </c>
      <c r="G70" s="260">
        <v>19.516666666666659</v>
      </c>
      <c r="H70" s="260">
        <v>21.316666666666663</v>
      </c>
      <c r="I70" s="260">
        <v>21.883333333333333</v>
      </c>
      <c r="J70" s="260">
        <v>22.216666666666665</v>
      </c>
      <c r="K70" s="259">
        <v>21.55</v>
      </c>
      <c r="L70" s="259">
        <v>20.65</v>
      </c>
      <c r="M70" s="259">
        <v>94.404880000000006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1813.35</v>
      </c>
      <c r="D71" s="260">
        <v>1806.8500000000001</v>
      </c>
      <c r="E71" s="260">
        <v>1792.5000000000002</v>
      </c>
      <c r="F71" s="260">
        <v>1771.65</v>
      </c>
      <c r="G71" s="260">
        <v>1757.3000000000002</v>
      </c>
      <c r="H71" s="260">
        <v>1827.7000000000003</v>
      </c>
      <c r="I71" s="260">
        <v>1842.0500000000002</v>
      </c>
      <c r="J71" s="260">
        <v>1862.9000000000003</v>
      </c>
      <c r="K71" s="259">
        <v>1821.2</v>
      </c>
      <c r="L71" s="259">
        <v>1786</v>
      </c>
      <c r="M71" s="259">
        <v>2.7926799999999998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4655.8999999999996</v>
      </c>
      <c r="D72" s="260">
        <v>4679.583333333333</v>
      </c>
      <c r="E72" s="260">
        <v>4609.2666666666664</v>
      </c>
      <c r="F72" s="260">
        <v>4562.6333333333332</v>
      </c>
      <c r="G72" s="260">
        <v>4492.3166666666666</v>
      </c>
      <c r="H72" s="260">
        <v>4726.2166666666662</v>
      </c>
      <c r="I72" s="260">
        <v>4796.5333333333338</v>
      </c>
      <c r="J72" s="260">
        <v>4843.1666666666661</v>
      </c>
      <c r="K72" s="259">
        <v>4749.8999999999996</v>
      </c>
      <c r="L72" s="259">
        <v>4632.95</v>
      </c>
      <c r="M72" s="259">
        <v>8.5550000000000001E-2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574.85</v>
      </c>
      <c r="D73" s="260">
        <v>575.06666666666672</v>
      </c>
      <c r="E73" s="260">
        <v>569.23333333333346</v>
      </c>
      <c r="F73" s="260">
        <v>563.61666666666679</v>
      </c>
      <c r="G73" s="260">
        <v>557.78333333333353</v>
      </c>
      <c r="H73" s="260">
        <v>580.68333333333339</v>
      </c>
      <c r="I73" s="260">
        <v>586.51666666666665</v>
      </c>
      <c r="J73" s="260">
        <v>592.13333333333333</v>
      </c>
      <c r="K73" s="259">
        <v>580.9</v>
      </c>
      <c r="L73" s="259">
        <v>569.45000000000005</v>
      </c>
      <c r="M73" s="259">
        <v>7.2749800000000002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973.75</v>
      </c>
      <c r="D74" s="260">
        <v>982.5</v>
      </c>
      <c r="E74" s="260">
        <v>956.75</v>
      </c>
      <c r="F74" s="260">
        <v>939.75</v>
      </c>
      <c r="G74" s="260">
        <v>914</v>
      </c>
      <c r="H74" s="260">
        <v>999.5</v>
      </c>
      <c r="I74" s="260">
        <v>1025.25</v>
      </c>
      <c r="J74" s="260">
        <v>1042.25</v>
      </c>
      <c r="K74" s="259">
        <v>1008.25</v>
      </c>
      <c r="L74" s="259">
        <v>965.5</v>
      </c>
      <c r="M74" s="259">
        <v>9.1418400000000002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105.35</v>
      </c>
      <c r="D75" s="260">
        <v>105.93333333333332</v>
      </c>
      <c r="E75" s="260">
        <v>103.31666666666665</v>
      </c>
      <c r="F75" s="260">
        <v>101.28333333333333</v>
      </c>
      <c r="G75" s="260">
        <v>98.666666666666657</v>
      </c>
      <c r="H75" s="260">
        <v>107.96666666666664</v>
      </c>
      <c r="I75" s="260">
        <v>110.58333333333331</v>
      </c>
      <c r="J75" s="260">
        <v>112.61666666666663</v>
      </c>
      <c r="K75" s="259">
        <v>108.55</v>
      </c>
      <c r="L75" s="259">
        <v>103.9</v>
      </c>
      <c r="M75" s="259">
        <v>200.59495999999999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833.15</v>
      </c>
      <c r="D76" s="260">
        <v>830.68333333333339</v>
      </c>
      <c r="E76" s="260">
        <v>824.66666666666674</v>
      </c>
      <c r="F76" s="260">
        <v>816.18333333333339</v>
      </c>
      <c r="G76" s="260">
        <v>810.16666666666674</v>
      </c>
      <c r="H76" s="260">
        <v>839.16666666666674</v>
      </c>
      <c r="I76" s="260">
        <v>845.18333333333339</v>
      </c>
      <c r="J76" s="260">
        <v>853.66666666666674</v>
      </c>
      <c r="K76" s="259">
        <v>836.7</v>
      </c>
      <c r="L76" s="259">
        <v>822.2</v>
      </c>
      <c r="M76" s="259">
        <v>29.986640000000001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73.45</v>
      </c>
      <c r="D77" s="260">
        <v>73.349999999999994</v>
      </c>
      <c r="E77" s="260">
        <v>71.949999999999989</v>
      </c>
      <c r="F77" s="260">
        <v>70.449999999999989</v>
      </c>
      <c r="G77" s="260">
        <v>69.049999999999983</v>
      </c>
      <c r="H77" s="260">
        <v>74.849999999999994</v>
      </c>
      <c r="I77" s="260">
        <v>76.25</v>
      </c>
      <c r="J77" s="260">
        <v>77.75</v>
      </c>
      <c r="K77" s="259">
        <v>74.75</v>
      </c>
      <c r="L77" s="259">
        <v>71.849999999999994</v>
      </c>
      <c r="M77" s="259">
        <v>703.21148000000005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303.3</v>
      </c>
      <c r="D78" s="260">
        <v>304.63333333333333</v>
      </c>
      <c r="E78" s="260">
        <v>300.76666666666665</v>
      </c>
      <c r="F78" s="260">
        <v>298.23333333333335</v>
      </c>
      <c r="G78" s="260">
        <v>294.36666666666667</v>
      </c>
      <c r="H78" s="260">
        <v>307.16666666666663</v>
      </c>
      <c r="I78" s="260">
        <v>311.0333333333333</v>
      </c>
      <c r="J78" s="260">
        <v>313.56666666666661</v>
      </c>
      <c r="K78" s="259">
        <v>308.5</v>
      </c>
      <c r="L78" s="259">
        <v>302.10000000000002</v>
      </c>
      <c r="M78" s="259">
        <v>24.904219999999999</v>
      </c>
      <c r="N78" s="1"/>
      <c r="O78" s="1"/>
    </row>
    <row r="79" spans="1:15" ht="12.75" customHeight="1">
      <c r="A79" s="30">
        <v>69</v>
      </c>
      <c r="B79" s="269" t="s">
        <v>963</v>
      </c>
      <c r="C79" s="259">
        <v>10980.15</v>
      </c>
      <c r="D79" s="260">
        <v>10982.316666666666</v>
      </c>
      <c r="E79" s="260">
        <v>10708.933333333331</v>
      </c>
      <c r="F79" s="260">
        <v>10437.716666666665</v>
      </c>
      <c r="G79" s="260">
        <v>10164.33333333333</v>
      </c>
      <c r="H79" s="260">
        <v>11253.533333333331</v>
      </c>
      <c r="I79" s="260">
        <v>11526.916666666666</v>
      </c>
      <c r="J79" s="260">
        <v>11798.133333333331</v>
      </c>
      <c r="K79" s="259">
        <v>11255.7</v>
      </c>
      <c r="L79" s="259">
        <v>10711.1</v>
      </c>
      <c r="M79" s="259">
        <v>1.6E-2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816.85</v>
      </c>
      <c r="D80" s="260">
        <v>817.51666666666677</v>
      </c>
      <c r="E80" s="260">
        <v>810.63333333333355</v>
      </c>
      <c r="F80" s="260">
        <v>804.41666666666674</v>
      </c>
      <c r="G80" s="260">
        <v>797.53333333333353</v>
      </c>
      <c r="H80" s="260">
        <v>823.73333333333358</v>
      </c>
      <c r="I80" s="260">
        <v>830.61666666666679</v>
      </c>
      <c r="J80" s="260">
        <v>836.8333333333336</v>
      </c>
      <c r="K80" s="259">
        <v>824.4</v>
      </c>
      <c r="L80" s="259">
        <v>811.3</v>
      </c>
      <c r="M80" s="259">
        <v>39.050930000000001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272.60000000000002</v>
      </c>
      <c r="D81" s="260">
        <v>273.98333333333335</v>
      </c>
      <c r="E81" s="260">
        <v>270.31666666666672</v>
      </c>
      <c r="F81" s="260">
        <v>268.03333333333336</v>
      </c>
      <c r="G81" s="260">
        <v>264.36666666666673</v>
      </c>
      <c r="H81" s="260">
        <v>276.26666666666671</v>
      </c>
      <c r="I81" s="260">
        <v>279.93333333333334</v>
      </c>
      <c r="J81" s="260">
        <v>282.2166666666667</v>
      </c>
      <c r="K81" s="259">
        <v>277.64999999999998</v>
      </c>
      <c r="L81" s="259">
        <v>271.7</v>
      </c>
      <c r="M81" s="259">
        <v>6.3414999999999999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902.75</v>
      </c>
      <c r="D82" s="260">
        <v>902.23333333333323</v>
      </c>
      <c r="E82" s="260">
        <v>896.51666666666642</v>
      </c>
      <c r="F82" s="260">
        <v>890.28333333333319</v>
      </c>
      <c r="G82" s="260">
        <v>884.56666666666638</v>
      </c>
      <c r="H82" s="260">
        <v>908.46666666666647</v>
      </c>
      <c r="I82" s="260">
        <v>914.18333333333339</v>
      </c>
      <c r="J82" s="260">
        <v>920.41666666666652</v>
      </c>
      <c r="K82" s="259">
        <v>907.95</v>
      </c>
      <c r="L82" s="259">
        <v>896</v>
      </c>
      <c r="M82" s="259">
        <v>0.76322000000000001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263.05</v>
      </c>
      <c r="D83" s="260">
        <v>265.86666666666673</v>
      </c>
      <c r="E83" s="260">
        <v>259.38333333333344</v>
      </c>
      <c r="F83" s="260">
        <v>255.7166666666667</v>
      </c>
      <c r="G83" s="260">
        <v>249.23333333333341</v>
      </c>
      <c r="H83" s="260">
        <v>269.53333333333347</v>
      </c>
      <c r="I83" s="260">
        <v>276.01666666666671</v>
      </c>
      <c r="J83" s="260">
        <v>279.68333333333351</v>
      </c>
      <c r="K83" s="259">
        <v>272.35000000000002</v>
      </c>
      <c r="L83" s="259">
        <v>262.2</v>
      </c>
      <c r="M83" s="259">
        <v>22.92558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7943.5</v>
      </c>
      <c r="D84" s="260">
        <v>8015.9000000000005</v>
      </c>
      <c r="E84" s="260">
        <v>7778.85</v>
      </c>
      <c r="F84" s="260">
        <v>7614.2</v>
      </c>
      <c r="G84" s="260">
        <v>7377.15</v>
      </c>
      <c r="H84" s="260">
        <v>8180.5500000000011</v>
      </c>
      <c r="I84" s="260">
        <v>8417.6000000000022</v>
      </c>
      <c r="J84" s="260">
        <v>8582.2500000000018</v>
      </c>
      <c r="K84" s="259">
        <v>8252.9500000000007</v>
      </c>
      <c r="L84" s="259">
        <v>7851.25</v>
      </c>
      <c r="M84" s="259">
        <v>0.41199000000000002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1221.45</v>
      </c>
      <c r="D85" s="260">
        <v>1223.7833333333335</v>
      </c>
      <c r="E85" s="260">
        <v>1212.666666666667</v>
      </c>
      <c r="F85" s="260">
        <v>1203.8833333333334</v>
      </c>
      <c r="G85" s="260">
        <v>1192.7666666666669</v>
      </c>
      <c r="H85" s="260">
        <v>1232.5666666666671</v>
      </c>
      <c r="I85" s="260">
        <v>1243.6833333333334</v>
      </c>
      <c r="J85" s="260">
        <v>1252.4666666666672</v>
      </c>
      <c r="K85" s="259">
        <v>1234.9000000000001</v>
      </c>
      <c r="L85" s="259">
        <v>1215</v>
      </c>
      <c r="M85" s="259">
        <v>4.8417899999999996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881.7</v>
      </c>
      <c r="D86" s="260">
        <v>879.9</v>
      </c>
      <c r="E86" s="260">
        <v>874.8</v>
      </c>
      <c r="F86" s="260">
        <v>867.9</v>
      </c>
      <c r="G86" s="260">
        <v>862.8</v>
      </c>
      <c r="H86" s="260">
        <v>886.8</v>
      </c>
      <c r="I86" s="260">
        <v>891.90000000000009</v>
      </c>
      <c r="J86" s="260">
        <v>898.8</v>
      </c>
      <c r="K86" s="259">
        <v>885</v>
      </c>
      <c r="L86" s="259">
        <v>873</v>
      </c>
      <c r="M86" s="259">
        <v>0.17521999999999999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561.4</v>
      </c>
      <c r="D87" s="260">
        <v>563.30000000000007</v>
      </c>
      <c r="E87" s="260">
        <v>554.85000000000014</v>
      </c>
      <c r="F87" s="260">
        <v>548.30000000000007</v>
      </c>
      <c r="G87" s="260">
        <v>539.85000000000014</v>
      </c>
      <c r="H87" s="260">
        <v>569.85000000000014</v>
      </c>
      <c r="I87" s="260">
        <v>578.30000000000018</v>
      </c>
      <c r="J87" s="260">
        <v>584.85000000000014</v>
      </c>
      <c r="K87" s="259">
        <v>571.75</v>
      </c>
      <c r="L87" s="259">
        <v>556.75</v>
      </c>
      <c r="M87" s="259">
        <v>1.7223200000000001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16114.4</v>
      </c>
      <c r="D88" s="260">
        <v>16006.116666666667</v>
      </c>
      <c r="E88" s="260">
        <v>15848.283333333333</v>
      </c>
      <c r="F88" s="260">
        <v>15582.166666666666</v>
      </c>
      <c r="G88" s="260">
        <v>15424.333333333332</v>
      </c>
      <c r="H88" s="260">
        <v>16272.233333333334</v>
      </c>
      <c r="I88" s="260">
        <v>16430.066666666666</v>
      </c>
      <c r="J88" s="260">
        <v>16696.183333333334</v>
      </c>
      <c r="K88" s="259">
        <v>16163.95</v>
      </c>
      <c r="L88" s="259">
        <v>15740</v>
      </c>
      <c r="M88" s="259">
        <v>0.23435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494.9</v>
      </c>
      <c r="D89" s="260">
        <v>498.36666666666662</v>
      </c>
      <c r="E89" s="260">
        <v>489.53333333333325</v>
      </c>
      <c r="F89" s="260">
        <v>484.16666666666663</v>
      </c>
      <c r="G89" s="260">
        <v>475.33333333333326</v>
      </c>
      <c r="H89" s="260">
        <v>503.73333333333323</v>
      </c>
      <c r="I89" s="260">
        <v>512.56666666666661</v>
      </c>
      <c r="J89" s="260">
        <v>517.93333333333317</v>
      </c>
      <c r="K89" s="259">
        <v>507.2</v>
      </c>
      <c r="L89" s="259">
        <v>493</v>
      </c>
      <c r="M89" s="259">
        <v>0.59328000000000003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34.65</v>
      </c>
      <c r="D90" s="260">
        <v>35</v>
      </c>
      <c r="E90" s="260">
        <v>34.1</v>
      </c>
      <c r="F90" s="260">
        <v>33.550000000000004</v>
      </c>
      <c r="G90" s="260">
        <v>32.650000000000006</v>
      </c>
      <c r="H90" s="260">
        <v>35.549999999999997</v>
      </c>
      <c r="I90" s="260">
        <v>36.450000000000003</v>
      </c>
      <c r="J90" s="260">
        <v>36.999999999999993</v>
      </c>
      <c r="K90" s="259">
        <v>35.9</v>
      </c>
      <c r="L90" s="259">
        <v>34.450000000000003</v>
      </c>
      <c r="M90" s="259">
        <v>126.82507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3777.7</v>
      </c>
      <c r="D91" s="260">
        <v>3767.2333333333336</v>
      </c>
      <c r="E91" s="260">
        <v>3742.4666666666672</v>
      </c>
      <c r="F91" s="260">
        <v>3707.2333333333336</v>
      </c>
      <c r="G91" s="260">
        <v>3682.4666666666672</v>
      </c>
      <c r="H91" s="260">
        <v>3802.4666666666672</v>
      </c>
      <c r="I91" s="260">
        <v>3827.2333333333336</v>
      </c>
      <c r="J91" s="260">
        <v>3862.4666666666672</v>
      </c>
      <c r="K91" s="259">
        <v>3792</v>
      </c>
      <c r="L91" s="259">
        <v>3732</v>
      </c>
      <c r="M91" s="259">
        <v>2.1500499999999998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1315.25</v>
      </c>
      <c r="D92" s="260">
        <v>1319.75</v>
      </c>
      <c r="E92" s="260">
        <v>1304.5</v>
      </c>
      <c r="F92" s="260">
        <v>1293.75</v>
      </c>
      <c r="G92" s="260">
        <v>1278.5</v>
      </c>
      <c r="H92" s="260">
        <v>1330.5</v>
      </c>
      <c r="I92" s="260">
        <v>1345.75</v>
      </c>
      <c r="J92" s="260">
        <v>1356.5</v>
      </c>
      <c r="K92" s="259">
        <v>1335</v>
      </c>
      <c r="L92" s="259">
        <v>1309</v>
      </c>
      <c r="M92" s="259">
        <v>1.1229899999999999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492.55</v>
      </c>
      <c r="D93" s="260">
        <v>497.84999999999997</v>
      </c>
      <c r="E93" s="260">
        <v>484.69999999999993</v>
      </c>
      <c r="F93" s="260">
        <v>476.84999999999997</v>
      </c>
      <c r="G93" s="260">
        <v>463.69999999999993</v>
      </c>
      <c r="H93" s="260">
        <v>505.69999999999993</v>
      </c>
      <c r="I93" s="260">
        <v>518.84999999999991</v>
      </c>
      <c r="J93" s="260">
        <v>526.69999999999993</v>
      </c>
      <c r="K93" s="259">
        <v>511</v>
      </c>
      <c r="L93" s="259">
        <v>490</v>
      </c>
      <c r="M93" s="259">
        <v>3.56819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77.150000000000006</v>
      </c>
      <c r="D94" s="260">
        <v>77.566666666666663</v>
      </c>
      <c r="E94" s="260">
        <v>76.383333333333326</v>
      </c>
      <c r="F94" s="260">
        <v>75.61666666666666</v>
      </c>
      <c r="G94" s="260">
        <v>74.433333333333323</v>
      </c>
      <c r="H94" s="260">
        <v>78.333333333333329</v>
      </c>
      <c r="I94" s="260">
        <v>79.516666666666666</v>
      </c>
      <c r="J94" s="260">
        <v>80.283333333333331</v>
      </c>
      <c r="K94" s="259">
        <v>78.75</v>
      </c>
      <c r="L94" s="259">
        <v>76.8</v>
      </c>
      <c r="M94" s="259">
        <v>11.68445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258.8</v>
      </c>
      <c r="D95" s="260">
        <v>256.84999999999997</v>
      </c>
      <c r="E95" s="260">
        <v>252.69999999999993</v>
      </c>
      <c r="F95" s="260">
        <v>246.59999999999997</v>
      </c>
      <c r="G95" s="260">
        <v>242.44999999999993</v>
      </c>
      <c r="H95" s="260">
        <v>262.94999999999993</v>
      </c>
      <c r="I95" s="260">
        <v>267.09999999999991</v>
      </c>
      <c r="J95" s="260">
        <v>273.19999999999993</v>
      </c>
      <c r="K95" s="259">
        <v>261</v>
      </c>
      <c r="L95" s="259">
        <v>250.75</v>
      </c>
      <c r="M95" s="259">
        <v>17.623290000000001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2971.7</v>
      </c>
      <c r="D96" s="260">
        <v>2985.2000000000003</v>
      </c>
      <c r="E96" s="260">
        <v>2946.6000000000004</v>
      </c>
      <c r="F96" s="260">
        <v>2921.5</v>
      </c>
      <c r="G96" s="260">
        <v>2882.9</v>
      </c>
      <c r="H96" s="260">
        <v>3010.3000000000006</v>
      </c>
      <c r="I96" s="260">
        <v>3048.9</v>
      </c>
      <c r="J96" s="260">
        <v>3074.0000000000009</v>
      </c>
      <c r="K96" s="259">
        <v>3023.8</v>
      </c>
      <c r="L96" s="259">
        <v>2960.1</v>
      </c>
      <c r="M96" s="259">
        <v>0.27611999999999998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230.1</v>
      </c>
      <c r="D97" s="260">
        <v>228.88333333333335</v>
      </c>
      <c r="E97" s="260">
        <v>225.76666666666671</v>
      </c>
      <c r="F97" s="260">
        <v>221.43333333333337</v>
      </c>
      <c r="G97" s="260">
        <v>218.31666666666672</v>
      </c>
      <c r="H97" s="260">
        <v>233.2166666666667</v>
      </c>
      <c r="I97" s="260">
        <v>236.33333333333331</v>
      </c>
      <c r="J97" s="260">
        <v>240.66666666666669</v>
      </c>
      <c r="K97" s="259">
        <v>232</v>
      </c>
      <c r="L97" s="259">
        <v>224.55</v>
      </c>
      <c r="M97" s="259">
        <v>10.180730000000001</v>
      </c>
      <c r="N97" s="1"/>
      <c r="O97" s="1"/>
    </row>
    <row r="98" spans="1:15" ht="12.75" customHeight="1">
      <c r="A98" s="30">
        <v>88</v>
      </c>
      <c r="B98" s="269" t="s">
        <v>964</v>
      </c>
      <c r="C98" s="259">
        <v>559.20000000000005</v>
      </c>
      <c r="D98" s="260">
        <v>560.98333333333335</v>
      </c>
      <c r="E98" s="260">
        <v>544.51666666666665</v>
      </c>
      <c r="F98" s="260">
        <v>529.83333333333326</v>
      </c>
      <c r="G98" s="260">
        <v>513.36666666666656</v>
      </c>
      <c r="H98" s="260">
        <v>575.66666666666674</v>
      </c>
      <c r="I98" s="260">
        <v>592.13333333333344</v>
      </c>
      <c r="J98" s="260">
        <v>606.81666666666683</v>
      </c>
      <c r="K98" s="259">
        <v>577.45000000000005</v>
      </c>
      <c r="L98" s="259">
        <v>546.29999999999995</v>
      </c>
      <c r="M98" s="259">
        <v>8.95092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516.35</v>
      </c>
      <c r="D99" s="260">
        <v>518.43333333333339</v>
      </c>
      <c r="E99" s="260">
        <v>511.91666666666674</v>
      </c>
      <c r="F99" s="260">
        <v>507.48333333333335</v>
      </c>
      <c r="G99" s="260">
        <v>500.9666666666667</v>
      </c>
      <c r="H99" s="260">
        <v>522.86666666666679</v>
      </c>
      <c r="I99" s="260">
        <v>529.38333333333344</v>
      </c>
      <c r="J99" s="260">
        <v>533.81666666666683</v>
      </c>
      <c r="K99" s="259">
        <v>524.95000000000005</v>
      </c>
      <c r="L99" s="259">
        <v>514</v>
      </c>
      <c r="M99" s="259">
        <v>4.0439100000000003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287.85000000000002</v>
      </c>
      <c r="D100" s="260">
        <v>289.18333333333334</v>
      </c>
      <c r="E100" s="260">
        <v>284.56666666666666</v>
      </c>
      <c r="F100" s="260">
        <v>281.2833333333333</v>
      </c>
      <c r="G100" s="260">
        <v>276.66666666666663</v>
      </c>
      <c r="H100" s="260">
        <v>292.4666666666667</v>
      </c>
      <c r="I100" s="260">
        <v>297.08333333333337</v>
      </c>
      <c r="J100" s="260">
        <v>300.36666666666673</v>
      </c>
      <c r="K100" s="259">
        <v>293.8</v>
      </c>
      <c r="L100" s="259">
        <v>285.89999999999998</v>
      </c>
      <c r="M100" s="259">
        <v>200.57666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734.2</v>
      </c>
      <c r="D101" s="260">
        <v>738.06666666666661</v>
      </c>
      <c r="E101" s="260">
        <v>727.13333333333321</v>
      </c>
      <c r="F101" s="260">
        <v>720.06666666666661</v>
      </c>
      <c r="G101" s="260">
        <v>709.13333333333321</v>
      </c>
      <c r="H101" s="260">
        <v>745.13333333333321</v>
      </c>
      <c r="I101" s="260">
        <v>756.06666666666661</v>
      </c>
      <c r="J101" s="260">
        <v>763.13333333333321</v>
      </c>
      <c r="K101" s="259">
        <v>749</v>
      </c>
      <c r="L101" s="259">
        <v>731</v>
      </c>
      <c r="M101" s="259">
        <v>0.22911000000000001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739.2</v>
      </c>
      <c r="D102" s="260">
        <v>746.55000000000007</v>
      </c>
      <c r="E102" s="260">
        <v>728.65000000000009</v>
      </c>
      <c r="F102" s="260">
        <v>718.1</v>
      </c>
      <c r="G102" s="260">
        <v>700.2</v>
      </c>
      <c r="H102" s="260">
        <v>757.10000000000014</v>
      </c>
      <c r="I102" s="260">
        <v>775</v>
      </c>
      <c r="J102" s="260">
        <v>785.55000000000018</v>
      </c>
      <c r="K102" s="259">
        <v>764.45</v>
      </c>
      <c r="L102" s="259">
        <v>736</v>
      </c>
      <c r="M102" s="259">
        <v>2.7056800000000001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859.15</v>
      </c>
      <c r="D103" s="260">
        <v>855.33333333333337</v>
      </c>
      <c r="E103" s="260">
        <v>847.66666666666674</v>
      </c>
      <c r="F103" s="260">
        <v>836.18333333333339</v>
      </c>
      <c r="G103" s="260">
        <v>828.51666666666677</v>
      </c>
      <c r="H103" s="260">
        <v>866.81666666666672</v>
      </c>
      <c r="I103" s="260">
        <v>874.48333333333346</v>
      </c>
      <c r="J103" s="260">
        <v>885.9666666666667</v>
      </c>
      <c r="K103" s="259">
        <v>863</v>
      </c>
      <c r="L103" s="259">
        <v>843.85</v>
      </c>
      <c r="M103" s="259">
        <v>0.72733000000000003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124.45</v>
      </c>
      <c r="D104" s="260">
        <v>124.71666666666668</v>
      </c>
      <c r="E104" s="260">
        <v>123.03333333333336</v>
      </c>
      <c r="F104" s="260">
        <v>121.61666666666667</v>
      </c>
      <c r="G104" s="260">
        <v>119.93333333333335</v>
      </c>
      <c r="H104" s="260">
        <v>126.13333333333337</v>
      </c>
      <c r="I104" s="260">
        <v>127.81666666666668</v>
      </c>
      <c r="J104" s="260">
        <v>129.23333333333338</v>
      </c>
      <c r="K104" s="259">
        <v>126.4</v>
      </c>
      <c r="L104" s="259">
        <v>123.3</v>
      </c>
      <c r="M104" s="259">
        <v>9.7358399999999996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1522.15</v>
      </c>
      <c r="D105" s="260">
        <v>1523.4333333333334</v>
      </c>
      <c r="E105" s="260">
        <v>1502.4666666666667</v>
      </c>
      <c r="F105" s="260">
        <v>1482.7833333333333</v>
      </c>
      <c r="G105" s="260">
        <v>1461.8166666666666</v>
      </c>
      <c r="H105" s="260">
        <v>1543.1166666666668</v>
      </c>
      <c r="I105" s="260">
        <v>1564.0833333333335</v>
      </c>
      <c r="J105" s="260">
        <v>1583.7666666666669</v>
      </c>
      <c r="K105" s="259">
        <v>1544.4</v>
      </c>
      <c r="L105" s="259">
        <v>1503.75</v>
      </c>
      <c r="M105" s="259">
        <v>1.4172100000000001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20.65</v>
      </c>
      <c r="D106" s="260">
        <v>20.733333333333331</v>
      </c>
      <c r="E106" s="260">
        <v>20.316666666666663</v>
      </c>
      <c r="F106" s="260">
        <v>19.983333333333331</v>
      </c>
      <c r="G106" s="260">
        <v>19.566666666666663</v>
      </c>
      <c r="H106" s="260">
        <v>21.066666666666663</v>
      </c>
      <c r="I106" s="260">
        <v>21.483333333333327</v>
      </c>
      <c r="J106" s="260">
        <v>21.816666666666663</v>
      </c>
      <c r="K106" s="259">
        <v>21.15</v>
      </c>
      <c r="L106" s="259">
        <v>20.399999999999999</v>
      </c>
      <c r="M106" s="259">
        <v>53.672220000000003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1222</v>
      </c>
      <c r="D107" s="260">
        <v>1224.3500000000001</v>
      </c>
      <c r="E107" s="260">
        <v>1217.6500000000003</v>
      </c>
      <c r="F107" s="260">
        <v>1213.3000000000002</v>
      </c>
      <c r="G107" s="260">
        <v>1206.6000000000004</v>
      </c>
      <c r="H107" s="260">
        <v>1228.7000000000003</v>
      </c>
      <c r="I107" s="260">
        <v>1235.4000000000001</v>
      </c>
      <c r="J107" s="260">
        <v>1239.7500000000002</v>
      </c>
      <c r="K107" s="259">
        <v>1231.05</v>
      </c>
      <c r="L107" s="259">
        <v>1220</v>
      </c>
      <c r="M107" s="259">
        <v>1.89672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596.25</v>
      </c>
      <c r="D108" s="260">
        <v>604.4</v>
      </c>
      <c r="E108" s="260">
        <v>581.84999999999991</v>
      </c>
      <c r="F108" s="260">
        <v>567.44999999999993</v>
      </c>
      <c r="G108" s="260">
        <v>544.89999999999986</v>
      </c>
      <c r="H108" s="260">
        <v>618.79999999999995</v>
      </c>
      <c r="I108" s="260">
        <v>641.34999999999991</v>
      </c>
      <c r="J108" s="260">
        <v>655.75</v>
      </c>
      <c r="K108" s="259">
        <v>626.95000000000005</v>
      </c>
      <c r="L108" s="259">
        <v>590</v>
      </c>
      <c r="M108" s="259">
        <v>1.30318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869.7</v>
      </c>
      <c r="D109" s="260">
        <v>870.13333333333333</v>
      </c>
      <c r="E109" s="260">
        <v>859.56666666666661</v>
      </c>
      <c r="F109" s="260">
        <v>849.43333333333328</v>
      </c>
      <c r="G109" s="260">
        <v>838.86666666666656</v>
      </c>
      <c r="H109" s="260">
        <v>880.26666666666665</v>
      </c>
      <c r="I109" s="260">
        <v>890.83333333333348</v>
      </c>
      <c r="J109" s="260">
        <v>900.9666666666667</v>
      </c>
      <c r="K109" s="259">
        <v>880.7</v>
      </c>
      <c r="L109" s="259">
        <v>860</v>
      </c>
      <c r="M109" s="259">
        <v>2.5619499999999999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5395.25</v>
      </c>
      <c r="D110" s="260">
        <v>5424.3</v>
      </c>
      <c r="E110" s="260">
        <v>5338.6</v>
      </c>
      <c r="F110" s="260">
        <v>5281.95</v>
      </c>
      <c r="G110" s="260">
        <v>5196.25</v>
      </c>
      <c r="H110" s="260">
        <v>5480.9500000000007</v>
      </c>
      <c r="I110" s="260">
        <v>5566.65</v>
      </c>
      <c r="J110" s="260">
        <v>5623.3000000000011</v>
      </c>
      <c r="K110" s="259">
        <v>5510</v>
      </c>
      <c r="L110" s="259">
        <v>5367.65</v>
      </c>
      <c r="M110" s="259">
        <v>7.6130000000000003E-2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362.7</v>
      </c>
      <c r="D111" s="260">
        <v>362.0333333333333</v>
      </c>
      <c r="E111" s="260">
        <v>359.06666666666661</v>
      </c>
      <c r="F111" s="260">
        <v>355.43333333333328</v>
      </c>
      <c r="G111" s="260">
        <v>352.46666666666658</v>
      </c>
      <c r="H111" s="260">
        <v>365.66666666666663</v>
      </c>
      <c r="I111" s="260">
        <v>368.63333333333333</v>
      </c>
      <c r="J111" s="260">
        <v>372.26666666666665</v>
      </c>
      <c r="K111" s="259">
        <v>365</v>
      </c>
      <c r="L111" s="259">
        <v>358.4</v>
      </c>
      <c r="M111" s="259">
        <v>0.63529000000000002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316.55</v>
      </c>
      <c r="D112" s="260">
        <v>318.81666666666666</v>
      </c>
      <c r="E112" s="260">
        <v>312.43333333333334</v>
      </c>
      <c r="F112" s="260">
        <v>308.31666666666666</v>
      </c>
      <c r="G112" s="260">
        <v>301.93333333333334</v>
      </c>
      <c r="H112" s="260">
        <v>322.93333333333334</v>
      </c>
      <c r="I112" s="260">
        <v>329.31666666666666</v>
      </c>
      <c r="J112" s="260">
        <v>333.43333333333334</v>
      </c>
      <c r="K112" s="259">
        <v>325.2</v>
      </c>
      <c r="L112" s="259">
        <v>314.7</v>
      </c>
      <c r="M112" s="259">
        <v>11.03157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386.45</v>
      </c>
      <c r="D113" s="260">
        <v>388.09999999999997</v>
      </c>
      <c r="E113" s="260">
        <v>383.89999999999992</v>
      </c>
      <c r="F113" s="260">
        <v>381.34999999999997</v>
      </c>
      <c r="G113" s="260">
        <v>377.14999999999992</v>
      </c>
      <c r="H113" s="260">
        <v>390.64999999999992</v>
      </c>
      <c r="I113" s="260">
        <v>394.84999999999997</v>
      </c>
      <c r="J113" s="260">
        <v>397.39999999999992</v>
      </c>
      <c r="K113" s="259">
        <v>392.3</v>
      </c>
      <c r="L113" s="259">
        <v>385.55</v>
      </c>
      <c r="M113" s="259">
        <v>0.42347000000000001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628</v>
      </c>
      <c r="D114" s="260">
        <v>628.6</v>
      </c>
      <c r="E114" s="260">
        <v>622.40000000000009</v>
      </c>
      <c r="F114" s="260">
        <v>616.80000000000007</v>
      </c>
      <c r="G114" s="260">
        <v>610.60000000000014</v>
      </c>
      <c r="H114" s="260">
        <v>634.20000000000005</v>
      </c>
      <c r="I114" s="260">
        <v>640.40000000000009</v>
      </c>
      <c r="J114" s="260">
        <v>646</v>
      </c>
      <c r="K114" s="259">
        <v>634.79999999999995</v>
      </c>
      <c r="L114" s="259">
        <v>623</v>
      </c>
      <c r="M114" s="259">
        <v>7.5240000000000001E-2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716.55</v>
      </c>
      <c r="D115" s="260">
        <v>716.9</v>
      </c>
      <c r="E115" s="260">
        <v>713.75</v>
      </c>
      <c r="F115" s="260">
        <v>710.95</v>
      </c>
      <c r="G115" s="260">
        <v>707.80000000000007</v>
      </c>
      <c r="H115" s="260">
        <v>719.69999999999993</v>
      </c>
      <c r="I115" s="260">
        <v>722.8499999999998</v>
      </c>
      <c r="J115" s="260">
        <v>725.64999999999986</v>
      </c>
      <c r="K115" s="259">
        <v>720.05</v>
      </c>
      <c r="L115" s="259">
        <v>714.1</v>
      </c>
      <c r="M115" s="259">
        <v>6.6957899999999997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1155.2</v>
      </c>
      <c r="D116" s="260">
        <v>1159.3333333333333</v>
      </c>
      <c r="E116" s="260">
        <v>1146.8666666666666</v>
      </c>
      <c r="F116" s="260">
        <v>1138.5333333333333</v>
      </c>
      <c r="G116" s="260">
        <v>1126.0666666666666</v>
      </c>
      <c r="H116" s="260">
        <v>1167.6666666666665</v>
      </c>
      <c r="I116" s="260">
        <v>1180.1333333333332</v>
      </c>
      <c r="J116" s="260">
        <v>1188.4666666666665</v>
      </c>
      <c r="K116" s="259">
        <v>1171.8</v>
      </c>
      <c r="L116" s="259">
        <v>1151</v>
      </c>
      <c r="M116" s="259">
        <v>10.87865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187.75</v>
      </c>
      <c r="D117" s="260">
        <v>188.15</v>
      </c>
      <c r="E117" s="260">
        <v>185</v>
      </c>
      <c r="F117" s="260">
        <v>182.25</v>
      </c>
      <c r="G117" s="260">
        <v>179.1</v>
      </c>
      <c r="H117" s="260">
        <v>190.9</v>
      </c>
      <c r="I117" s="260">
        <v>194.05000000000004</v>
      </c>
      <c r="J117" s="260">
        <v>196.8</v>
      </c>
      <c r="K117" s="259">
        <v>191.3</v>
      </c>
      <c r="L117" s="259">
        <v>185.4</v>
      </c>
      <c r="M117" s="259">
        <v>12.310129999999999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1595.65</v>
      </c>
      <c r="D118" s="260">
        <v>1606.8833333333332</v>
      </c>
      <c r="E118" s="260">
        <v>1578.7666666666664</v>
      </c>
      <c r="F118" s="260">
        <v>1561.8833333333332</v>
      </c>
      <c r="G118" s="260">
        <v>1533.7666666666664</v>
      </c>
      <c r="H118" s="260">
        <v>1623.7666666666664</v>
      </c>
      <c r="I118" s="260">
        <v>1651.8833333333332</v>
      </c>
      <c r="J118" s="260">
        <v>1668.7666666666664</v>
      </c>
      <c r="K118" s="259">
        <v>1635</v>
      </c>
      <c r="L118" s="259">
        <v>1590</v>
      </c>
      <c r="M118" s="259">
        <v>0.45152999999999999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244.4</v>
      </c>
      <c r="D119" s="260">
        <v>244.25</v>
      </c>
      <c r="E119" s="260">
        <v>240.7</v>
      </c>
      <c r="F119" s="260">
        <v>237</v>
      </c>
      <c r="G119" s="260">
        <v>233.45</v>
      </c>
      <c r="H119" s="260">
        <v>247.95</v>
      </c>
      <c r="I119" s="260">
        <v>251.5</v>
      </c>
      <c r="J119" s="260">
        <v>255.2</v>
      </c>
      <c r="K119" s="259">
        <v>247.8</v>
      </c>
      <c r="L119" s="259">
        <v>240.55</v>
      </c>
      <c r="M119" s="259">
        <v>140.76966999999999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546.6</v>
      </c>
      <c r="D120" s="260">
        <v>550.2833333333333</v>
      </c>
      <c r="E120" s="260">
        <v>532.56666666666661</v>
      </c>
      <c r="F120" s="260">
        <v>518.5333333333333</v>
      </c>
      <c r="G120" s="260">
        <v>500.81666666666661</v>
      </c>
      <c r="H120" s="260">
        <v>564.31666666666661</v>
      </c>
      <c r="I120" s="260">
        <v>582.0333333333333</v>
      </c>
      <c r="J120" s="260">
        <v>596.06666666666661</v>
      </c>
      <c r="K120" s="259">
        <v>568</v>
      </c>
      <c r="L120" s="259">
        <v>536.25</v>
      </c>
      <c r="M120" s="259">
        <v>14.94136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3736.5</v>
      </c>
      <c r="D121" s="260">
        <v>3772.1166666666663</v>
      </c>
      <c r="E121" s="260">
        <v>3669.3333333333326</v>
      </c>
      <c r="F121" s="260">
        <v>3602.1666666666661</v>
      </c>
      <c r="G121" s="260">
        <v>3499.3833333333323</v>
      </c>
      <c r="H121" s="260">
        <v>3839.2833333333328</v>
      </c>
      <c r="I121" s="260">
        <v>3942.0666666666666</v>
      </c>
      <c r="J121" s="260">
        <v>4009.2333333333331</v>
      </c>
      <c r="K121" s="259">
        <v>3874.9</v>
      </c>
      <c r="L121" s="259">
        <v>3704.95</v>
      </c>
      <c r="M121" s="259">
        <v>2.0966200000000002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1624.5</v>
      </c>
      <c r="D122" s="260">
        <v>1622.2666666666664</v>
      </c>
      <c r="E122" s="260">
        <v>1609.5833333333328</v>
      </c>
      <c r="F122" s="260">
        <v>1594.6666666666663</v>
      </c>
      <c r="G122" s="260">
        <v>1581.9833333333327</v>
      </c>
      <c r="H122" s="260">
        <v>1637.1833333333329</v>
      </c>
      <c r="I122" s="260">
        <v>1649.8666666666663</v>
      </c>
      <c r="J122" s="260">
        <v>1664.7833333333331</v>
      </c>
      <c r="K122" s="259">
        <v>1634.95</v>
      </c>
      <c r="L122" s="259">
        <v>1607.35</v>
      </c>
      <c r="M122" s="259">
        <v>4.1678600000000001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2564.4</v>
      </c>
      <c r="D123" s="260">
        <v>2574.2000000000003</v>
      </c>
      <c r="E123" s="260">
        <v>2542.5500000000006</v>
      </c>
      <c r="F123" s="260">
        <v>2520.7000000000003</v>
      </c>
      <c r="G123" s="260">
        <v>2489.0500000000006</v>
      </c>
      <c r="H123" s="260">
        <v>2596.0500000000006</v>
      </c>
      <c r="I123" s="260">
        <v>2627.7000000000003</v>
      </c>
      <c r="J123" s="260">
        <v>2649.5500000000006</v>
      </c>
      <c r="K123" s="259">
        <v>2605.85</v>
      </c>
      <c r="L123" s="259">
        <v>2552.35</v>
      </c>
      <c r="M123" s="259">
        <v>0.56442999999999999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785.6</v>
      </c>
      <c r="D124" s="260">
        <v>789.19999999999993</v>
      </c>
      <c r="E124" s="260">
        <v>778.89999999999986</v>
      </c>
      <c r="F124" s="260">
        <v>772.19999999999993</v>
      </c>
      <c r="G124" s="260">
        <v>761.89999999999986</v>
      </c>
      <c r="H124" s="260">
        <v>795.89999999999986</v>
      </c>
      <c r="I124" s="260">
        <v>806.19999999999982</v>
      </c>
      <c r="J124" s="260">
        <v>812.89999999999986</v>
      </c>
      <c r="K124" s="259">
        <v>799.5</v>
      </c>
      <c r="L124" s="259">
        <v>782.5</v>
      </c>
      <c r="M124" s="259">
        <v>15.80334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975.8</v>
      </c>
      <c r="D125" s="260">
        <v>979.56666666666661</v>
      </c>
      <c r="E125" s="260">
        <v>966.23333333333323</v>
      </c>
      <c r="F125" s="260">
        <v>956.66666666666663</v>
      </c>
      <c r="G125" s="260">
        <v>943.33333333333326</v>
      </c>
      <c r="H125" s="260">
        <v>989.13333333333321</v>
      </c>
      <c r="I125" s="260">
        <v>1002.4666666666667</v>
      </c>
      <c r="J125" s="260">
        <v>1012.0333333333332</v>
      </c>
      <c r="K125" s="259">
        <v>992.9</v>
      </c>
      <c r="L125" s="259">
        <v>970</v>
      </c>
      <c r="M125" s="259">
        <v>2.9558900000000001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953.1</v>
      </c>
      <c r="D126" s="260">
        <v>962.23333333333323</v>
      </c>
      <c r="E126" s="260">
        <v>938.86666666666645</v>
      </c>
      <c r="F126" s="260">
        <v>924.63333333333321</v>
      </c>
      <c r="G126" s="260">
        <v>901.26666666666642</v>
      </c>
      <c r="H126" s="260">
        <v>976.46666666666647</v>
      </c>
      <c r="I126" s="260">
        <v>999.83333333333326</v>
      </c>
      <c r="J126" s="260">
        <v>1014.0666666666665</v>
      </c>
      <c r="K126" s="259">
        <v>985.6</v>
      </c>
      <c r="L126" s="259">
        <v>948</v>
      </c>
      <c r="M126" s="259">
        <v>0.38740000000000002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353.5</v>
      </c>
      <c r="D127" s="260">
        <v>358.56666666666666</v>
      </c>
      <c r="E127" s="260">
        <v>347.23333333333335</v>
      </c>
      <c r="F127" s="260">
        <v>340.9666666666667</v>
      </c>
      <c r="G127" s="260">
        <v>329.63333333333338</v>
      </c>
      <c r="H127" s="260">
        <v>364.83333333333331</v>
      </c>
      <c r="I127" s="260">
        <v>376.16666666666669</v>
      </c>
      <c r="J127" s="260">
        <v>382.43333333333328</v>
      </c>
      <c r="K127" s="259">
        <v>369.9</v>
      </c>
      <c r="L127" s="259">
        <v>352.3</v>
      </c>
      <c r="M127" s="259">
        <v>24.168420000000001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1292.7</v>
      </c>
      <c r="D128" s="260">
        <v>1281.1000000000001</v>
      </c>
      <c r="E128" s="260">
        <v>1264.8000000000002</v>
      </c>
      <c r="F128" s="260">
        <v>1236.9000000000001</v>
      </c>
      <c r="G128" s="260">
        <v>1220.6000000000001</v>
      </c>
      <c r="H128" s="260">
        <v>1309.0000000000002</v>
      </c>
      <c r="I128" s="260">
        <v>1325.3</v>
      </c>
      <c r="J128" s="260">
        <v>1353.2000000000003</v>
      </c>
      <c r="K128" s="259">
        <v>1297.4000000000001</v>
      </c>
      <c r="L128" s="259">
        <v>1253.2</v>
      </c>
      <c r="M128" s="259">
        <v>10.89188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747</v>
      </c>
      <c r="D129" s="260">
        <v>746.33333333333337</v>
      </c>
      <c r="E129" s="260">
        <v>742.66666666666674</v>
      </c>
      <c r="F129" s="260">
        <v>738.33333333333337</v>
      </c>
      <c r="G129" s="260">
        <v>734.66666666666674</v>
      </c>
      <c r="H129" s="260">
        <v>750.66666666666674</v>
      </c>
      <c r="I129" s="260">
        <v>754.33333333333348</v>
      </c>
      <c r="J129" s="260">
        <v>758.66666666666674</v>
      </c>
      <c r="K129" s="259">
        <v>750</v>
      </c>
      <c r="L129" s="259">
        <v>742</v>
      </c>
      <c r="M129" s="259">
        <v>0.73411999999999999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1074.75</v>
      </c>
      <c r="D130" s="260">
        <v>1074.2</v>
      </c>
      <c r="E130" s="260">
        <v>1059.4000000000001</v>
      </c>
      <c r="F130" s="260">
        <v>1044.05</v>
      </c>
      <c r="G130" s="260">
        <v>1029.25</v>
      </c>
      <c r="H130" s="260">
        <v>1089.5500000000002</v>
      </c>
      <c r="I130" s="260">
        <v>1104.3499999999999</v>
      </c>
      <c r="J130" s="260">
        <v>1119.7000000000003</v>
      </c>
      <c r="K130" s="259">
        <v>1089</v>
      </c>
      <c r="L130" s="259">
        <v>1058.8499999999999</v>
      </c>
      <c r="M130" s="259">
        <v>1.01119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384.6</v>
      </c>
      <c r="D131" s="260">
        <v>383.63333333333338</v>
      </c>
      <c r="E131" s="260">
        <v>381.36666666666679</v>
      </c>
      <c r="F131" s="260">
        <v>378.13333333333338</v>
      </c>
      <c r="G131" s="260">
        <v>375.86666666666679</v>
      </c>
      <c r="H131" s="260">
        <v>386.86666666666679</v>
      </c>
      <c r="I131" s="260">
        <v>389.13333333333333</v>
      </c>
      <c r="J131" s="260">
        <v>392.36666666666679</v>
      </c>
      <c r="K131" s="259">
        <v>385.9</v>
      </c>
      <c r="L131" s="259">
        <v>380.4</v>
      </c>
      <c r="M131" s="259">
        <v>39.844029999999997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551.04999999999995</v>
      </c>
      <c r="D132" s="260">
        <v>550.51666666666665</v>
      </c>
      <c r="E132" s="260">
        <v>546.7833333333333</v>
      </c>
      <c r="F132" s="260">
        <v>542.51666666666665</v>
      </c>
      <c r="G132" s="260">
        <v>538.7833333333333</v>
      </c>
      <c r="H132" s="260">
        <v>554.7833333333333</v>
      </c>
      <c r="I132" s="260">
        <v>558.51666666666665</v>
      </c>
      <c r="J132" s="260">
        <v>562.7833333333333</v>
      </c>
      <c r="K132" s="259">
        <v>554.25</v>
      </c>
      <c r="L132" s="259">
        <v>546.25</v>
      </c>
      <c r="M132" s="259">
        <v>20.12341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1532.55</v>
      </c>
      <c r="D133" s="260">
        <v>1548.1666666666667</v>
      </c>
      <c r="E133" s="260">
        <v>1510.8833333333334</v>
      </c>
      <c r="F133" s="260">
        <v>1489.2166666666667</v>
      </c>
      <c r="G133" s="260">
        <v>1451.9333333333334</v>
      </c>
      <c r="H133" s="260">
        <v>1569.8333333333335</v>
      </c>
      <c r="I133" s="260">
        <v>1607.1166666666668</v>
      </c>
      <c r="J133" s="260">
        <v>1628.7833333333335</v>
      </c>
      <c r="K133" s="259">
        <v>1585.45</v>
      </c>
      <c r="L133" s="259">
        <v>1526.5</v>
      </c>
      <c r="M133" s="259">
        <v>0.89219000000000004</v>
      </c>
      <c r="N133" s="1"/>
      <c r="O133" s="1"/>
    </row>
    <row r="134" spans="1:15" ht="12.75" customHeight="1">
      <c r="A134" s="30">
        <v>124</v>
      </c>
      <c r="B134" s="269" t="s">
        <v>965</v>
      </c>
      <c r="C134" s="259">
        <v>969.45</v>
      </c>
      <c r="D134" s="260">
        <v>978.4</v>
      </c>
      <c r="E134" s="260">
        <v>957.05</v>
      </c>
      <c r="F134" s="260">
        <v>944.65</v>
      </c>
      <c r="G134" s="260">
        <v>923.3</v>
      </c>
      <c r="H134" s="260">
        <v>990.8</v>
      </c>
      <c r="I134" s="260">
        <v>1012.1500000000001</v>
      </c>
      <c r="J134" s="260">
        <v>1024.55</v>
      </c>
      <c r="K134" s="259">
        <v>999.75</v>
      </c>
      <c r="L134" s="259">
        <v>966</v>
      </c>
      <c r="M134" s="259">
        <v>2.87168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2250.65</v>
      </c>
      <c r="D135" s="260">
        <v>2246.2833333333333</v>
      </c>
      <c r="E135" s="260">
        <v>2224.5666666666666</v>
      </c>
      <c r="F135" s="260">
        <v>2198.4833333333331</v>
      </c>
      <c r="G135" s="260">
        <v>2176.7666666666664</v>
      </c>
      <c r="H135" s="260">
        <v>2272.3666666666668</v>
      </c>
      <c r="I135" s="260">
        <v>2294.083333333333</v>
      </c>
      <c r="J135" s="260">
        <v>2320.166666666667</v>
      </c>
      <c r="K135" s="259">
        <v>2268</v>
      </c>
      <c r="L135" s="259">
        <v>2220.1999999999998</v>
      </c>
      <c r="M135" s="259">
        <v>3.8954</v>
      </c>
      <c r="N135" s="1"/>
      <c r="O135" s="1"/>
    </row>
    <row r="136" spans="1:15" ht="12.75" customHeight="1">
      <c r="A136" s="30">
        <v>126</v>
      </c>
      <c r="B136" s="269" t="s">
        <v>958</v>
      </c>
      <c r="C136" s="259">
        <v>355.45</v>
      </c>
      <c r="D136" s="260">
        <v>360.15000000000003</v>
      </c>
      <c r="E136" s="260">
        <v>345.30000000000007</v>
      </c>
      <c r="F136" s="260">
        <v>335.15000000000003</v>
      </c>
      <c r="G136" s="260">
        <v>320.30000000000007</v>
      </c>
      <c r="H136" s="260">
        <v>370.30000000000007</v>
      </c>
      <c r="I136" s="260">
        <v>385.15000000000009</v>
      </c>
      <c r="J136" s="260">
        <v>395.30000000000007</v>
      </c>
      <c r="K136" s="259">
        <v>375</v>
      </c>
      <c r="L136" s="259">
        <v>350</v>
      </c>
      <c r="M136" s="259">
        <v>22.298690000000001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221.4</v>
      </c>
      <c r="D137" s="260">
        <v>222.03333333333333</v>
      </c>
      <c r="E137" s="260">
        <v>219.41666666666666</v>
      </c>
      <c r="F137" s="260">
        <v>217.43333333333334</v>
      </c>
      <c r="G137" s="260">
        <v>214.81666666666666</v>
      </c>
      <c r="H137" s="260">
        <v>224.01666666666665</v>
      </c>
      <c r="I137" s="260">
        <v>226.63333333333333</v>
      </c>
      <c r="J137" s="260">
        <v>228.61666666666665</v>
      </c>
      <c r="K137" s="259">
        <v>224.65</v>
      </c>
      <c r="L137" s="259">
        <v>220.05</v>
      </c>
      <c r="M137" s="259">
        <v>17.77055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192.45</v>
      </c>
      <c r="D138" s="260">
        <v>193.15</v>
      </c>
      <c r="E138" s="260">
        <v>191.3</v>
      </c>
      <c r="F138" s="260">
        <v>190.15</v>
      </c>
      <c r="G138" s="260">
        <v>188.3</v>
      </c>
      <c r="H138" s="260">
        <v>194.3</v>
      </c>
      <c r="I138" s="260">
        <v>196.14999999999998</v>
      </c>
      <c r="J138" s="260">
        <v>197.3</v>
      </c>
      <c r="K138" s="259">
        <v>195</v>
      </c>
      <c r="L138" s="259">
        <v>192</v>
      </c>
      <c r="M138" s="259">
        <v>8.5446500000000007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57.4</v>
      </c>
      <c r="D139" s="260">
        <v>56.966666666666669</v>
      </c>
      <c r="E139" s="260">
        <v>56.533333333333339</v>
      </c>
      <c r="F139" s="260">
        <v>55.666666666666671</v>
      </c>
      <c r="G139" s="260">
        <v>55.233333333333341</v>
      </c>
      <c r="H139" s="260">
        <v>57.833333333333336</v>
      </c>
      <c r="I139" s="260">
        <v>58.266666666666673</v>
      </c>
      <c r="J139" s="260">
        <v>59.133333333333333</v>
      </c>
      <c r="K139" s="259">
        <v>57.4</v>
      </c>
      <c r="L139" s="259">
        <v>56.1</v>
      </c>
      <c r="M139" s="259">
        <v>13.506959999999999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217.4</v>
      </c>
      <c r="D140" s="260">
        <v>218.31666666666669</v>
      </c>
      <c r="E140" s="260">
        <v>215.88333333333338</v>
      </c>
      <c r="F140" s="260">
        <v>214.3666666666667</v>
      </c>
      <c r="G140" s="260">
        <v>211.93333333333339</v>
      </c>
      <c r="H140" s="260">
        <v>219.83333333333337</v>
      </c>
      <c r="I140" s="260">
        <v>222.26666666666671</v>
      </c>
      <c r="J140" s="260">
        <v>223.78333333333336</v>
      </c>
      <c r="K140" s="259">
        <v>220.75</v>
      </c>
      <c r="L140" s="259">
        <v>216.8</v>
      </c>
      <c r="M140" s="259">
        <v>1.31694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3547.5</v>
      </c>
      <c r="D141" s="260">
        <v>3575.5666666666671</v>
      </c>
      <c r="E141" s="260">
        <v>3511.9333333333343</v>
      </c>
      <c r="F141" s="260">
        <v>3476.3666666666672</v>
      </c>
      <c r="G141" s="260">
        <v>3412.7333333333345</v>
      </c>
      <c r="H141" s="260">
        <v>3611.1333333333341</v>
      </c>
      <c r="I141" s="260">
        <v>3674.7666666666664</v>
      </c>
      <c r="J141" s="260">
        <v>3710.3333333333339</v>
      </c>
      <c r="K141" s="259">
        <v>3639.2</v>
      </c>
      <c r="L141" s="259">
        <v>3540</v>
      </c>
      <c r="M141" s="259">
        <v>3.7536100000000001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4389.1499999999996</v>
      </c>
      <c r="D142" s="260">
        <v>4406.3833333333332</v>
      </c>
      <c r="E142" s="260">
        <v>4362.7666666666664</v>
      </c>
      <c r="F142" s="260">
        <v>4336.3833333333332</v>
      </c>
      <c r="G142" s="260">
        <v>4292.7666666666664</v>
      </c>
      <c r="H142" s="260">
        <v>4432.7666666666664</v>
      </c>
      <c r="I142" s="260">
        <v>4476.3833333333332</v>
      </c>
      <c r="J142" s="260">
        <v>4502.7666666666664</v>
      </c>
      <c r="K142" s="259">
        <v>4450</v>
      </c>
      <c r="L142" s="259">
        <v>4380</v>
      </c>
      <c r="M142" s="259">
        <v>1.09771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2561.3000000000002</v>
      </c>
      <c r="D143" s="260">
        <v>2573.9166666666665</v>
      </c>
      <c r="E143" s="260">
        <v>2526.8833333333332</v>
      </c>
      <c r="F143" s="260">
        <v>2492.4666666666667</v>
      </c>
      <c r="G143" s="260">
        <v>2445.4333333333334</v>
      </c>
      <c r="H143" s="260">
        <v>2608.333333333333</v>
      </c>
      <c r="I143" s="260">
        <v>2655.3666666666668</v>
      </c>
      <c r="J143" s="260">
        <v>2689.7833333333328</v>
      </c>
      <c r="K143" s="259">
        <v>2620.9499999999998</v>
      </c>
      <c r="L143" s="259">
        <v>2539.5</v>
      </c>
      <c r="M143" s="259">
        <v>1.6198600000000001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4459.95</v>
      </c>
      <c r="D144" s="260">
        <v>4464.2333333333336</v>
      </c>
      <c r="E144" s="260">
        <v>4425.7166666666672</v>
      </c>
      <c r="F144" s="260">
        <v>4391.4833333333336</v>
      </c>
      <c r="G144" s="260">
        <v>4352.9666666666672</v>
      </c>
      <c r="H144" s="260">
        <v>4498.4666666666672</v>
      </c>
      <c r="I144" s="260">
        <v>4536.9833333333336</v>
      </c>
      <c r="J144" s="260">
        <v>4571.2166666666672</v>
      </c>
      <c r="K144" s="259">
        <v>4502.75</v>
      </c>
      <c r="L144" s="259">
        <v>4430</v>
      </c>
      <c r="M144" s="259">
        <v>3.53586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590.5</v>
      </c>
      <c r="D145" s="260">
        <v>598.68333333333339</v>
      </c>
      <c r="E145" s="260">
        <v>579.46666666666681</v>
      </c>
      <c r="F145" s="260">
        <v>568.43333333333339</v>
      </c>
      <c r="G145" s="260">
        <v>549.21666666666681</v>
      </c>
      <c r="H145" s="260">
        <v>609.71666666666681</v>
      </c>
      <c r="I145" s="260">
        <v>628.93333333333351</v>
      </c>
      <c r="J145" s="260">
        <v>639.96666666666681</v>
      </c>
      <c r="K145" s="259">
        <v>617.9</v>
      </c>
      <c r="L145" s="259">
        <v>587.65</v>
      </c>
      <c r="M145" s="259">
        <v>3.3028900000000001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189</v>
      </c>
      <c r="D146" s="260">
        <v>188.45000000000002</v>
      </c>
      <c r="E146" s="260">
        <v>186.55000000000004</v>
      </c>
      <c r="F146" s="260">
        <v>184.10000000000002</v>
      </c>
      <c r="G146" s="260">
        <v>182.20000000000005</v>
      </c>
      <c r="H146" s="260">
        <v>190.90000000000003</v>
      </c>
      <c r="I146" s="260">
        <v>192.8</v>
      </c>
      <c r="J146" s="260">
        <v>195.25000000000003</v>
      </c>
      <c r="K146" s="259">
        <v>190.35</v>
      </c>
      <c r="L146" s="259">
        <v>186</v>
      </c>
      <c r="M146" s="259">
        <v>2.3914800000000001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157.80000000000001</v>
      </c>
      <c r="D147" s="260">
        <v>157.98333333333335</v>
      </c>
      <c r="E147" s="260">
        <v>156.91666666666669</v>
      </c>
      <c r="F147" s="260">
        <v>156.03333333333333</v>
      </c>
      <c r="G147" s="260">
        <v>154.96666666666667</v>
      </c>
      <c r="H147" s="260">
        <v>158.8666666666667</v>
      </c>
      <c r="I147" s="260">
        <v>159.93333333333337</v>
      </c>
      <c r="J147" s="260">
        <v>160.81666666666672</v>
      </c>
      <c r="K147" s="259">
        <v>159.05000000000001</v>
      </c>
      <c r="L147" s="259">
        <v>157.1</v>
      </c>
      <c r="M147" s="259">
        <v>0.55613000000000001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386.95</v>
      </c>
      <c r="D148" s="260">
        <v>388.13333333333338</v>
      </c>
      <c r="E148" s="260">
        <v>384.26666666666677</v>
      </c>
      <c r="F148" s="260">
        <v>381.58333333333337</v>
      </c>
      <c r="G148" s="260">
        <v>377.71666666666675</v>
      </c>
      <c r="H148" s="260">
        <v>390.81666666666678</v>
      </c>
      <c r="I148" s="260">
        <v>394.68333333333345</v>
      </c>
      <c r="J148" s="260">
        <v>397.36666666666679</v>
      </c>
      <c r="K148" s="259">
        <v>392</v>
      </c>
      <c r="L148" s="259">
        <v>385.45</v>
      </c>
      <c r="M148" s="259">
        <v>3.3129599999999999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58.7</v>
      </c>
      <c r="D149" s="260">
        <v>58.933333333333337</v>
      </c>
      <c r="E149" s="260">
        <v>58.266666666666673</v>
      </c>
      <c r="F149" s="260">
        <v>57.833333333333336</v>
      </c>
      <c r="G149" s="260">
        <v>57.166666666666671</v>
      </c>
      <c r="H149" s="260">
        <v>59.366666666666674</v>
      </c>
      <c r="I149" s="260">
        <v>60.033333333333331</v>
      </c>
      <c r="J149" s="260">
        <v>60.466666666666676</v>
      </c>
      <c r="K149" s="259">
        <v>59.6</v>
      </c>
      <c r="L149" s="259">
        <v>58.5</v>
      </c>
      <c r="M149" s="259">
        <v>4.0685799999999999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3745.75</v>
      </c>
      <c r="D150" s="260">
        <v>3738.6666666666665</v>
      </c>
      <c r="E150" s="260">
        <v>3704.2333333333331</v>
      </c>
      <c r="F150" s="260">
        <v>3662.7166666666667</v>
      </c>
      <c r="G150" s="260">
        <v>3628.2833333333333</v>
      </c>
      <c r="H150" s="260">
        <v>3780.1833333333329</v>
      </c>
      <c r="I150" s="260">
        <v>3814.6166666666663</v>
      </c>
      <c r="J150" s="260">
        <v>3856.1333333333328</v>
      </c>
      <c r="K150" s="259">
        <v>3773.1</v>
      </c>
      <c r="L150" s="259">
        <v>3697.15</v>
      </c>
      <c r="M150" s="259">
        <v>4.7851400000000002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508.6</v>
      </c>
      <c r="D151" s="260">
        <v>517.69999999999993</v>
      </c>
      <c r="E151" s="260">
        <v>494.39999999999986</v>
      </c>
      <c r="F151" s="260">
        <v>480.19999999999993</v>
      </c>
      <c r="G151" s="260">
        <v>456.89999999999986</v>
      </c>
      <c r="H151" s="260">
        <v>531.89999999999986</v>
      </c>
      <c r="I151" s="260">
        <v>555.19999999999982</v>
      </c>
      <c r="J151" s="260">
        <v>569.39999999999986</v>
      </c>
      <c r="K151" s="259">
        <v>541</v>
      </c>
      <c r="L151" s="259">
        <v>503.5</v>
      </c>
      <c r="M151" s="259">
        <v>7.0397999999999996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465.8</v>
      </c>
      <c r="D152" s="260">
        <v>470.31666666666666</v>
      </c>
      <c r="E152" s="260">
        <v>459.98333333333335</v>
      </c>
      <c r="F152" s="260">
        <v>454.16666666666669</v>
      </c>
      <c r="G152" s="260">
        <v>443.83333333333337</v>
      </c>
      <c r="H152" s="260">
        <v>476.13333333333333</v>
      </c>
      <c r="I152" s="260">
        <v>486.4666666666667</v>
      </c>
      <c r="J152" s="260">
        <v>492.2833333333333</v>
      </c>
      <c r="K152" s="259">
        <v>480.65</v>
      </c>
      <c r="L152" s="259">
        <v>464.5</v>
      </c>
      <c r="M152" s="259">
        <v>1.10721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1353.15</v>
      </c>
      <c r="D153" s="260">
        <v>1352.4166666666667</v>
      </c>
      <c r="E153" s="260">
        <v>1331.2833333333335</v>
      </c>
      <c r="F153" s="260">
        <v>1309.4166666666667</v>
      </c>
      <c r="G153" s="260">
        <v>1288.2833333333335</v>
      </c>
      <c r="H153" s="260">
        <v>1374.2833333333335</v>
      </c>
      <c r="I153" s="260">
        <v>1395.4166666666667</v>
      </c>
      <c r="J153" s="260">
        <v>1417.2833333333335</v>
      </c>
      <c r="K153" s="259">
        <v>1373.55</v>
      </c>
      <c r="L153" s="259">
        <v>1330.55</v>
      </c>
      <c r="M153" s="259">
        <v>0.25551000000000001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68.7</v>
      </c>
      <c r="D154" s="260">
        <v>68.483333333333334</v>
      </c>
      <c r="E154" s="260">
        <v>67.816666666666663</v>
      </c>
      <c r="F154" s="260">
        <v>66.933333333333323</v>
      </c>
      <c r="G154" s="260">
        <v>66.266666666666652</v>
      </c>
      <c r="H154" s="260">
        <v>69.366666666666674</v>
      </c>
      <c r="I154" s="260">
        <v>70.033333333333331</v>
      </c>
      <c r="J154" s="260">
        <v>70.916666666666686</v>
      </c>
      <c r="K154" s="259">
        <v>69.150000000000006</v>
      </c>
      <c r="L154" s="259">
        <v>67.599999999999994</v>
      </c>
      <c r="M154" s="259">
        <v>23.555869999999999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49</v>
      </c>
      <c r="D155" s="260">
        <v>49.066666666666663</v>
      </c>
      <c r="E155" s="260">
        <v>48.533333333333324</v>
      </c>
      <c r="F155" s="260">
        <v>48.066666666666663</v>
      </c>
      <c r="G155" s="260">
        <v>47.533333333333324</v>
      </c>
      <c r="H155" s="260">
        <v>49.533333333333324</v>
      </c>
      <c r="I155" s="260">
        <v>50.066666666666656</v>
      </c>
      <c r="J155" s="260">
        <v>50.533333333333324</v>
      </c>
      <c r="K155" s="259">
        <v>49.6</v>
      </c>
      <c r="L155" s="259">
        <v>48.6</v>
      </c>
      <c r="M155" s="259">
        <v>7.6343300000000003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1996.2</v>
      </c>
      <c r="D156" s="260">
        <v>2006.4833333333333</v>
      </c>
      <c r="E156" s="260">
        <v>1977.9666666666667</v>
      </c>
      <c r="F156" s="260">
        <v>1959.7333333333333</v>
      </c>
      <c r="G156" s="260">
        <v>1931.2166666666667</v>
      </c>
      <c r="H156" s="260">
        <v>2024.7166666666667</v>
      </c>
      <c r="I156" s="260">
        <v>2053.2333333333336</v>
      </c>
      <c r="J156" s="260">
        <v>2071.4666666666667</v>
      </c>
      <c r="K156" s="259">
        <v>2035</v>
      </c>
      <c r="L156" s="259">
        <v>1988.25</v>
      </c>
      <c r="M156" s="259">
        <v>1.486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165.1</v>
      </c>
      <c r="D157" s="260">
        <v>165.5</v>
      </c>
      <c r="E157" s="260">
        <v>163.5</v>
      </c>
      <c r="F157" s="260">
        <v>161.9</v>
      </c>
      <c r="G157" s="260">
        <v>159.9</v>
      </c>
      <c r="H157" s="260">
        <v>167.1</v>
      </c>
      <c r="I157" s="260">
        <v>169.1</v>
      </c>
      <c r="J157" s="260">
        <v>170.7</v>
      </c>
      <c r="K157" s="259">
        <v>167.5</v>
      </c>
      <c r="L157" s="259">
        <v>163.9</v>
      </c>
      <c r="M157" s="259">
        <v>17.3049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308.3</v>
      </c>
      <c r="D158" s="260">
        <v>306.18333333333334</v>
      </c>
      <c r="E158" s="260">
        <v>300.36666666666667</v>
      </c>
      <c r="F158" s="260">
        <v>292.43333333333334</v>
      </c>
      <c r="G158" s="260">
        <v>286.61666666666667</v>
      </c>
      <c r="H158" s="260">
        <v>314.11666666666667</v>
      </c>
      <c r="I158" s="260">
        <v>319.93333333333339</v>
      </c>
      <c r="J158" s="260">
        <v>327.86666666666667</v>
      </c>
      <c r="K158" s="259">
        <v>312</v>
      </c>
      <c r="L158" s="259">
        <v>298.25</v>
      </c>
      <c r="M158" s="259">
        <v>4.0863300000000002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983.55</v>
      </c>
      <c r="D159" s="260">
        <v>1004.5166666666668</v>
      </c>
      <c r="E159" s="260">
        <v>954.03333333333353</v>
      </c>
      <c r="F159" s="260">
        <v>924.51666666666677</v>
      </c>
      <c r="G159" s="260">
        <v>874.03333333333353</v>
      </c>
      <c r="H159" s="260">
        <v>1034.0333333333335</v>
      </c>
      <c r="I159" s="260">
        <v>1084.5166666666669</v>
      </c>
      <c r="J159" s="260">
        <v>1114.0333333333335</v>
      </c>
      <c r="K159" s="259">
        <v>1055</v>
      </c>
      <c r="L159" s="259">
        <v>975</v>
      </c>
      <c r="M159" s="259">
        <v>40.074379999999998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131.15</v>
      </c>
      <c r="D160" s="260">
        <v>132.31666666666666</v>
      </c>
      <c r="E160" s="260">
        <v>129.63333333333333</v>
      </c>
      <c r="F160" s="260">
        <v>128.11666666666667</v>
      </c>
      <c r="G160" s="260">
        <v>125.43333333333334</v>
      </c>
      <c r="H160" s="260">
        <v>133.83333333333331</v>
      </c>
      <c r="I160" s="260">
        <v>136.51666666666665</v>
      </c>
      <c r="J160" s="260">
        <v>138.0333333333333</v>
      </c>
      <c r="K160" s="259">
        <v>135</v>
      </c>
      <c r="L160" s="259">
        <v>130.80000000000001</v>
      </c>
      <c r="M160" s="259">
        <v>118.30604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116.85</v>
      </c>
      <c r="D161" s="260">
        <v>117.45</v>
      </c>
      <c r="E161" s="260">
        <v>115.4</v>
      </c>
      <c r="F161" s="260">
        <v>113.95</v>
      </c>
      <c r="G161" s="260">
        <v>111.9</v>
      </c>
      <c r="H161" s="260">
        <v>118.9</v>
      </c>
      <c r="I161" s="260">
        <v>120.94999999999999</v>
      </c>
      <c r="J161" s="260">
        <v>122.4</v>
      </c>
      <c r="K161" s="259">
        <v>119.5</v>
      </c>
      <c r="L161" s="259">
        <v>116</v>
      </c>
      <c r="M161" s="259">
        <v>0.64568000000000003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6354.15</v>
      </c>
      <c r="D162" s="260">
        <v>6472.55</v>
      </c>
      <c r="E162" s="260">
        <v>6213.6</v>
      </c>
      <c r="F162" s="260">
        <v>6073.05</v>
      </c>
      <c r="G162" s="260">
        <v>5814.1</v>
      </c>
      <c r="H162" s="260">
        <v>6613.1</v>
      </c>
      <c r="I162" s="260">
        <v>6872.0499999999993</v>
      </c>
      <c r="J162" s="260">
        <v>7012.6</v>
      </c>
      <c r="K162" s="259">
        <v>6731.5</v>
      </c>
      <c r="L162" s="259">
        <v>6332</v>
      </c>
      <c r="M162" s="259">
        <v>0.67808000000000002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520.35</v>
      </c>
      <c r="D163" s="260">
        <v>524.05000000000007</v>
      </c>
      <c r="E163" s="260">
        <v>512.20000000000016</v>
      </c>
      <c r="F163" s="260">
        <v>504.05000000000007</v>
      </c>
      <c r="G163" s="260">
        <v>492.20000000000016</v>
      </c>
      <c r="H163" s="260">
        <v>532.20000000000016</v>
      </c>
      <c r="I163" s="260">
        <v>544.05000000000007</v>
      </c>
      <c r="J163" s="260">
        <v>552.20000000000016</v>
      </c>
      <c r="K163" s="259">
        <v>535.9</v>
      </c>
      <c r="L163" s="259">
        <v>515.9</v>
      </c>
      <c r="M163" s="259">
        <v>4.8462399999999999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132.94999999999999</v>
      </c>
      <c r="D164" s="260">
        <v>132.93333333333331</v>
      </c>
      <c r="E164" s="260">
        <v>132.16666666666663</v>
      </c>
      <c r="F164" s="260">
        <v>131.38333333333333</v>
      </c>
      <c r="G164" s="260">
        <v>130.61666666666665</v>
      </c>
      <c r="H164" s="260">
        <v>133.71666666666661</v>
      </c>
      <c r="I164" s="260">
        <v>134.48333333333332</v>
      </c>
      <c r="J164" s="260">
        <v>135.26666666666659</v>
      </c>
      <c r="K164" s="259">
        <v>133.69999999999999</v>
      </c>
      <c r="L164" s="259">
        <v>132.15</v>
      </c>
      <c r="M164" s="259">
        <v>2.9159099999999998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100.7</v>
      </c>
      <c r="D165" s="260">
        <v>101.60000000000001</v>
      </c>
      <c r="E165" s="260">
        <v>99.600000000000023</v>
      </c>
      <c r="F165" s="260">
        <v>98.500000000000014</v>
      </c>
      <c r="G165" s="260">
        <v>96.500000000000028</v>
      </c>
      <c r="H165" s="260">
        <v>102.70000000000002</v>
      </c>
      <c r="I165" s="260">
        <v>104.69999999999999</v>
      </c>
      <c r="J165" s="260">
        <v>105.80000000000001</v>
      </c>
      <c r="K165" s="259">
        <v>103.6</v>
      </c>
      <c r="L165" s="259">
        <v>100.5</v>
      </c>
      <c r="M165" s="259">
        <v>23.03462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277.64999999999998</v>
      </c>
      <c r="D166" s="260">
        <v>276.23333333333335</v>
      </c>
      <c r="E166" s="260">
        <v>272.9666666666667</v>
      </c>
      <c r="F166" s="260">
        <v>268.28333333333336</v>
      </c>
      <c r="G166" s="260">
        <v>265.01666666666671</v>
      </c>
      <c r="H166" s="260">
        <v>280.91666666666669</v>
      </c>
      <c r="I166" s="260">
        <v>284.18333333333334</v>
      </c>
      <c r="J166" s="260">
        <v>288.86666666666667</v>
      </c>
      <c r="K166" s="259">
        <v>279.5</v>
      </c>
      <c r="L166" s="259">
        <v>271.55</v>
      </c>
      <c r="M166" s="259">
        <v>10.48381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1221.5999999999999</v>
      </c>
      <c r="D167" s="260">
        <v>1225.2</v>
      </c>
      <c r="E167" s="260">
        <v>1200.4000000000001</v>
      </c>
      <c r="F167" s="260">
        <v>1179.2</v>
      </c>
      <c r="G167" s="260">
        <v>1154.4000000000001</v>
      </c>
      <c r="H167" s="260">
        <v>1246.4000000000001</v>
      </c>
      <c r="I167" s="260">
        <v>1271.1999999999998</v>
      </c>
      <c r="J167" s="260">
        <v>1292.4000000000001</v>
      </c>
      <c r="K167" s="259">
        <v>1250</v>
      </c>
      <c r="L167" s="259">
        <v>1204</v>
      </c>
      <c r="M167" s="259">
        <v>0.19087000000000001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90.05</v>
      </c>
      <c r="D168" s="260">
        <v>89.383333333333326</v>
      </c>
      <c r="E168" s="260">
        <v>88.516666666666652</v>
      </c>
      <c r="F168" s="260">
        <v>86.98333333333332</v>
      </c>
      <c r="G168" s="260">
        <v>86.116666666666646</v>
      </c>
      <c r="H168" s="260">
        <v>90.916666666666657</v>
      </c>
      <c r="I168" s="260">
        <v>91.783333333333331</v>
      </c>
      <c r="J168" s="260">
        <v>93.316666666666663</v>
      </c>
      <c r="K168" s="259">
        <v>90.25</v>
      </c>
      <c r="L168" s="259">
        <v>87.85</v>
      </c>
      <c r="M168" s="259">
        <v>200.36187000000001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1824.7</v>
      </c>
      <c r="D169" s="260">
        <v>1830.8999999999999</v>
      </c>
      <c r="E169" s="260">
        <v>1811.7999999999997</v>
      </c>
      <c r="F169" s="260">
        <v>1798.8999999999999</v>
      </c>
      <c r="G169" s="260">
        <v>1779.7999999999997</v>
      </c>
      <c r="H169" s="260">
        <v>1843.7999999999997</v>
      </c>
      <c r="I169" s="260">
        <v>1862.8999999999996</v>
      </c>
      <c r="J169" s="260">
        <v>1875.7999999999997</v>
      </c>
      <c r="K169" s="259">
        <v>1850</v>
      </c>
      <c r="L169" s="259">
        <v>1818</v>
      </c>
      <c r="M169" s="259">
        <v>0.37097999999999998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36.9</v>
      </c>
      <c r="D170" s="260">
        <v>37.166666666666664</v>
      </c>
      <c r="E170" s="260">
        <v>36.43333333333333</v>
      </c>
      <c r="F170" s="260">
        <v>35.966666666666669</v>
      </c>
      <c r="G170" s="260">
        <v>35.233333333333334</v>
      </c>
      <c r="H170" s="260">
        <v>37.633333333333326</v>
      </c>
      <c r="I170" s="260">
        <v>38.36666666666666</v>
      </c>
      <c r="J170" s="260">
        <v>38.833333333333321</v>
      </c>
      <c r="K170" s="259">
        <v>37.9</v>
      </c>
      <c r="L170" s="259">
        <v>36.700000000000003</v>
      </c>
      <c r="M170" s="259">
        <v>71.229159999999993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2854.9</v>
      </c>
      <c r="D171" s="260">
        <v>2856.1</v>
      </c>
      <c r="E171" s="260">
        <v>2838.7999999999997</v>
      </c>
      <c r="F171" s="260">
        <v>2822.7</v>
      </c>
      <c r="G171" s="260">
        <v>2805.3999999999996</v>
      </c>
      <c r="H171" s="260">
        <v>2872.2</v>
      </c>
      <c r="I171" s="260">
        <v>2889.5</v>
      </c>
      <c r="J171" s="260">
        <v>2905.6</v>
      </c>
      <c r="K171" s="259">
        <v>2873.4</v>
      </c>
      <c r="L171" s="259">
        <v>2840</v>
      </c>
      <c r="M171" s="259">
        <v>5.6169999999999998E-2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3526.55</v>
      </c>
      <c r="D172" s="260">
        <v>3527.75</v>
      </c>
      <c r="E172" s="260">
        <v>3495.5</v>
      </c>
      <c r="F172" s="260">
        <v>3464.45</v>
      </c>
      <c r="G172" s="260">
        <v>3432.2</v>
      </c>
      <c r="H172" s="260">
        <v>3558.8</v>
      </c>
      <c r="I172" s="260">
        <v>3591.05</v>
      </c>
      <c r="J172" s="260">
        <v>3622.1000000000004</v>
      </c>
      <c r="K172" s="259">
        <v>3560</v>
      </c>
      <c r="L172" s="259">
        <v>3496.7</v>
      </c>
      <c r="M172" s="259">
        <v>6.2899999999999998E-2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124.15</v>
      </c>
      <c r="D173" s="260">
        <v>124.11666666666667</v>
      </c>
      <c r="E173" s="260">
        <v>122.58333333333334</v>
      </c>
      <c r="F173" s="260">
        <v>121.01666666666667</v>
      </c>
      <c r="G173" s="260">
        <v>119.48333333333333</v>
      </c>
      <c r="H173" s="260">
        <v>125.68333333333335</v>
      </c>
      <c r="I173" s="260">
        <v>127.21666666666668</v>
      </c>
      <c r="J173" s="260">
        <v>128.78333333333336</v>
      </c>
      <c r="K173" s="259">
        <v>125.65</v>
      </c>
      <c r="L173" s="259">
        <v>122.55</v>
      </c>
      <c r="M173" s="259">
        <v>2.8021199999999999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1871.75</v>
      </c>
      <c r="D174" s="260">
        <v>1877.9833333333333</v>
      </c>
      <c r="E174" s="260">
        <v>1833.9666666666667</v>
      </c>
      <c r="F174" s="260">
        <v>1796.1833333333334</v>
      </c>
      <c r="G174" s="260">
        <v>1752.1666666666667</v>
      </c>
      <c r="H174" s="260">
        <v>1915.7666666666667</v>
      </c>
      <c r="I174" s="260">
        <v>1959.7833333333335</v>
      </c>
      <c r="J174" s="260">
        <v>1997.5666666666666</v>
      </c>
      <c r="K174" s="259">
        <v>1922</v>
      </c>
      <c r="L174" s="259">
        <v>1840.2</v>
      </c>
      <c r="M174" s="259">
        <v>11.56437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1374.85</v>
      </c>
      <c r="D175" s="260">
        <v>1373.9666666666665</v>
      </c>
      <c r="E175" s="260">
        <v>1364.9333333333329</v>
      </c>
      <c r="F175" s="260">
        <v>1355.0166666666664</v>
      </c>
      <c r="G175" s="260">
        <v>1345.9833333333329</v>
      </c>
      <c r="H175" s="260">
        <v>1383.883333333333</v>
      </c>
      <c r="I175" s="260">
        <v>1392.9166666666663</v>
      </c>
      <c r="J175" s="260">
        <v>1402.833333333333</v>
      </c>
      <c r="K175" s="259">
        <v>1383</v>
      </c>
      <c r="L175" s="259">
        <v>1364.05</v>
      </c>
      <c r="M175" s="259">
        <v>0.89705000000000001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399.7</v>
      </c>
      <c r="D176" s="260">
        <v>399.60000000000008</v>
      </c>
      <c r="E176" s="260">
        <v>396.70000000000016</v>
      </c>
      <c r="F176" s="260">
        <v>393.7000000000001</v>
      </c>
      <c r="G176" s="260">
        <v>390.80000000000018</v>
      </c>
      <c r="H176" s="260">
        <v>402.60000000000014</v>
      </c>
      <c r="I176" s="260">
        <v>405.50000000000011</v>
      </c>
      <c r="J176" s="260">
        <v>408.50000000000011</v>
      </c>
      <c r="K176" s="259">
        <v>402.5</v>
      </c>
      <c r="L176" s="259">
        <v>396.6</v>
      </c>
      <c r="M176" s="259">
        <v>9.0393100000000004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1399.3</v>
      </c>
      <c r="D177" s="260">
        <v>1386.8</v>
      </c>
      <c r="E177" s="260">
        <v>1356.6</v>
      </c>
      <c r="F177" s="260">
        <v>1313.8999999999999</v>
      </c>
      <c r="G177" s="260">
        <v>1283.6999999999998</v>
      </c>
      <c r="H177" s="260">
        <v>1429.5</v>
      </c>
      <c r="I177" s="260">
        <v>1459.7000000000003</v>
      </c>
      <c r="J177" s="260">
        <v>1502.4</v>
      </c>
      <c r="K177" s="259">
        <v>1417</v>
      </c>
      <c r="L177" s="259">
        <v>1344.1</v>
      </c>
      <c r="M177" s="259">
        <v>0.53917000000000004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1470.6</v>
      </c>
      <c r="D178" s="260">
        <v>1478.5333333333335</v>
      </c>
      <c r="E178" s="260">
        <v>1452.0666666666671</v>
      </c>
      <c r="F178" s="260">
        <v>1433.5333333333335</v>
      </c>
      <c r="G178" s="260">
        <v>1407.0666666666671</v>
      </c>
      <c r="H178" s="260">
        <v>1497.0666666666671</v>
      </c>
      <c r="I178" s="260">
        <v>1523.5333333333338</v>
      </c>
      <c r="J178" s="260">
        <v>1542.0666666666671</v>
      </c>
      <c r="K178" s="259">
        <v>1505</v>
      </c>
      <c r="L178" s="259">
        <v>1460</v>
      </c>
      <c r="M178" s="259">
        <v>0.65407000000000004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505.6</v>
      </c>
      <c r="D179" s="260">
        <v>506.60000000000008</v>
      </c>
      <c r="E179" s="260">
        <v>502.60000000000014</v>
      </c>
      <c r="F179" s="260">
        <v>499.60000000000008</v>
      </c>
      <c r="G179" s="260">
        <v>495.60000000000014</v>
      </c>
      <c r="H179" s="260">
        <v>509.60000000000014</v>
      </c>
      <c r="I179" s="260">
        <v>513.6</v>
      </c>
      <c r="J179" s="260">
        <v>516.60000000000014</v>
      </c>
      <c r="K179" s="259">
        <v>510.6</v>
      </c>
      <c r="L179" s="259">
        <v>503.6</v>
      </c>
      <c r="M179" s="259">
        <v>0.37794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829.85</v>
      </c>
      <c r="D180" s="260">
        <v>832.63333333333333</v>
      </c>
      <c r="E180" s="260">
        <v>824.31666666666661</v>
      </c>
      <c r="F180" s="260">
        <v>818.7833333333333</v>
      </c>
      <c r="G180" s="260">
        <v>810.46666666666658</v>
      </c>
      <c r="H180" s="260">
        <v>838.16666666666663</v>
      </c>
      <c r="I180" s="260">
        <v>846.48333333333346</v>
      </c>
      <c r="J180" s="260">
        <v>852.01666666666665</v>
      </c>
      <c r="K180" s="259">
        <v>840.95</v>
      </c>
      <c r="L180" s="259">
        <v>827.1</v>
      </c>
      <c r="M180" s="259">
        <v>5.4383800000000004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428.3</v>
      </c>
      <c r="D181" s="260">
        <v>428.86666666666662</v>
      </c>
      <c r="E181" s="260">
        <v>426.48333333333323</v>
      </c>
      <c r="F181" s="260">
        <v>424.66666666666663</v>
      </c>
      <c r="G181" s="260">
        <v>422.28333333333325</v>
      </c>
      <c r="H181" s="260">
        <v>430.68333333333322</v>
      </c>
      <c r="I181" s="260">
        <v>433.06666666666655</v>
      </c>
      <c r="J181" s="260">
        <v>434.88333333333321</v>
      </c>
      <c r="K181" s="259">
        <v>431.25</v>
      </c>
      <c r="L181" s="259">
        <v>427.05</v>
      </c>
      <c r="M181" s="259">
        <v>0.34195999999999999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1246.0999999999999</v>
      </c>
      <c r="D182" s="260">
        <v>1241.5</v>
      </c>
      <c r="E182" s="260">
        <v>1234</v>
      </c>
      <c r="F182" s="260">
        <v>1221.9000000000001</v>
      </c>
      <c r="G182" s="260">
        <v>1214.4000000000001</v>
      </c>
      <c r="H182" s="260">
        <v>1253.5999999999999</v>
      </c>
      <c r="I182" s="260">
        <v>1261.0999999999999</v>
      </c>
      <c r="J182" s="260">
        <v>1273.1999999999998</v>
      </c>
      <c r="K182" s="259">
        <v>1249</v>
      </c>
      <c r="L182" s="259">
        <v>1229.4000000000001</v>
      </c>
      <c r="M182" s="259">
        <v>3.6106600000000002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367.6</v>
      </c>
      <c r="D183" s="260">
        <v>367.56666666666666</v>
      </c>
      <c r="E183" s="260">
        <v>362.63333333333333</v>
      </c>
      <c r="F183" s="260">
        <v>357.66666666666669</v>
      </c>
      <c r="G183" s="260">
        <v>352.73333333333335</v>
      </c>
      <c r="H183" s="260">
        <v>372.5333333333333</v>
      </c>
      <c r="I183" s="260">
        <v>377.46666666666658</v>
      </c>
      <c r="J183" s="260">
        <v>382.43333333333328</v>
      </c>
      <c r="K183" s="259">
        <v>372.5</v>
      </c>
      <c r="L183" s="259">
        <v>362.6</v>
      </c>
      <c r="M183" s="259">
        <v>20.156690000000001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354.95</v>
      </c>
      <c r="D184" s="260">
        <v>356.55</v>
      </c>
      <c r="E184" s="260">
        <v>351.90000000000003</v>
      </c>
      <c r="F184" s="260">
        <v>348.85</v>
      </c>
      <c r="G184" s="260">
        <v>344.20000000000005</v>
      </c>
      <c r="H184" s="260">
        <v>359.6</v>
      </c>
      <c r="I184" s="260">
        <v>364.25</v>
      </c>
      <c r="J184" s="260">
        <v>367.3</v>
      </c>
      <c r="K184" s="259">
        <v>361.2</v>
      </c>
      <c r="L184" s="259">
        <v>353.5</v>
      </c>
      <c r="M184" s="259">
        <v>1.4752000000000001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1684.2</v>
      </c>
      <c r="D185" s="260">
        <v>1698.0333333333335</v>
      </c>
      <c r="E185" s="260">
        <v>1658.0666666666671</v>
      </c>
      <c r="F185" s="260">
        <v>1631.9333333333336</v>
      </c>
      <c r="G185" s="260">
        <v>1591.9666666666672</v>
      </c>
      <c r="H185" s="260">
        <v>1724.166666666667</v>
      </c>
      <c r="I185" s="260">
        <v>1764.1333333333337</v>
      </c>
      <c r="J185" s="260">
        <v>1790.2666666666669</v>
      </c>
      <c r="K185" s="259">
        <v>1738</v>
      </c>
      <c r="L185" s="259">
        <v>1671.9</v>
      </c>
      <c r="M185" s="259">
        <v>4.4200400000000002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548.95000000000005</v>
      </c>
      <c r="D186" s="260">
        <v>546.15</v>
      </c>
      <c r="E186" s="260">
        <v>534.4</v>
      </c>
      <c r="F186" s="260">
        <v>519.85</v>
      </c>
      <c r="G186" s="260">
        <v>508.1</v>
      </c>
      <c r="H186" s="260">
        <v>560.69999999999993</v>
      </c>
      <c r="I186" s="260">
        <v>572.44999999999993</v>
      </c>
      <c r="J186" s="260">
        <v>586.99999999999989</v>
      </c>
      <c r="K186" s="259">
        <v>557.9</v>
      </c>
      <c r="L186" s="259">
        <v>531.6</v>
      </c>
      <c r="M186" s="259">
        <v>6.3301800000000004</v>
      </c>
      <c r="N186" s="1"/>
      <c r="O186" s="1"/>
    </row>
    <row r="187" spans="1:15" ht="12.75" customHeight="1">
      <c r="A187" s="30">
        <v>177</v>
      </c>
      <c r="B187" s="269" t="s">
        <v>966</v>
      </c>
      <c r="C187" s="259">
        <v>379.15</v>
      </c>
      <c r="D187" s="260">
        <v>377.0333333333333</v>
      </c>
      <c r="E187" s="260">
        <v>373.11666666666662</v>
      </c>
      <c r="F187" s="260">
        <v>367.08333333333331</v>
      </c>
      <c r="G187" s="260">
        <v>363.16666666666663</v>
      </c>
      <c r="H187" s="260">
        <v>383.06666666666661</v>
      </c>
      <c r="I187" s="260">
        <v>386.98333333333335</v>
      </c>
      <c r="J187" s="260">
        <v>393.01666666666659</v>
      </c>
      <c r="K187" s="259">
        <v>380.95</v>
      </c>
      <c r="L187" s="259">
        <v>371</v>
      </c>
      <c r="M187" s="259">
        <v>1.49664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2065.9499999999998</v>
      </c>
      <c r="D188" s="260">
        <v>2061.65</v>
      </c>
      <c r="E188" s="260">
        <v>2048.3000000000002</v>
      </c>
      <c r="F188" s="260">
        <v>2030.65</v>
      </c>
      <c r="G188" s="260">
        <v>2017.3000000000002</v>
      </c>
      <c r="H188" s="260">
        <v>2079.3000000000002</v>
      </c>
      <c r="I188" s="260">
        <v>2092.6499999999996</v>
      </c>
      <c r="J188" s="260">
        <v>2110.3000000000002</v>
      </c>
      <c r="K188" s="259">
        <v>2075</v>
      </c>
      <c r="L188" s="259">
        <v>2044</v>
      </c>
      <c r="M188" s="259">
        <v>0.68494999999999995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873.65</v>
      </c>
      <c r="D189" s="260">
        <v>876.85</v>
      </c>
      <c r="E189" s="260">
        <v>863.7</v>
      </c>
      <c r="F189" s="260">
        <v>853.75</v>
      </c>
      <c r="G189" s="260">
        <v>840.6</v>
      </c>
      <c r="H189" s="260">
        <v>886.80000000000007</v>
      </c>
      <c r="I189" s="260">
        <v>899.94999999999993</v>
      </c>
      <c r="J189" s="260">
        <v>909.90000000000009</v>
      </c>
      <c r="K189" s="259">
        <v>890</v>
      </c>
      <c r="L189" s="259">
        <v>866.9</v>
      </c>
      <c r="M189" s="259">
        <v>1.8041700000000001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243.25</v>
      </c>
      <c r="D190" s="260">
        <v>242.35</v>
      </c>
      <c r="E190" s="260">
        <v>236.29999999999998</v>
      </c>
      <c r="F190" s="260">
        <v>229.35</v>
      </c>
      <c r="G190" s="260">
        <v>223.29999999999998</v>
      </c>
      <c r="H190" s="260">
        <v>249.29999999999998</v>
      </c>
      <c r="I190" s="260">
        <v>255.35</v>
      </c>
      <c r="J190" s="260">
        <v>262.29999999999995</v>
      </c>
      <c r="K190" s="259">
        <v>248.4</v>
      </c>
      <c r="L190" s="259">
        <v>235.4</v>
      </c>
      <c r="M190" s="259">
        <v>3.7328800000000002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3900.25</v>
      </c>
      <c r="D191" s="260">
        <v>3924.0499999999997</v>
      </c>
      <c r="E191" s="260">
        <v>3858.1999999999994</v>
      </c>
      <c r="F191" s="260">
        <v>3816.1499999999996</v>
      </c>
      <c r="G191" s="260">
        <v>3750.2999999999993</v>
      </c>
      <c r="H191" s="260">
        <v>3966.0999999999995</v>
      </c>
      <c r="I191" s="260">
        <v>4031.95</v>
      </c>
      <c r="J191" s="260">
        <v>4073.9999999999995</v>
      </c>
      <c r="K191" s="259">
        <v>3989.9</v>
      </c>
      <c r="L191" s="259">
        <v>3882</v>
      </c>
      <c r="M191" s="259">
        <v>0.97111999999999998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514.65</v>
      </c>
      <c r="D192" s="260">
        <v>516.98333333333335</v>
      </c>
      <c r="E192" s="260">
        <v>508.9666666666667</v>
      </c>
      <c r="F192" s="260">
        <v>503.28333333333336</v>
      </c>
      <c r="G192" s="260">
        <v>495.26666666666671</v>
      </c>
      <c r="H192" s="260">
        <v>522.66666666666674</v>
      </c>
      <c r="I192" s="260">
        <v>530.68333333333339</v>
      </c>
      <c r="J192" s="260">
        <v>536.36666666666667</v>
      </c>
      <c r="K192" s="259">
        <v>525</v>
      </c>
      <c r="L192" s="259">
        <v>511.3</v>
      </c>
      <c r="M192" s="259">
        <v>5.6907300000000003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700.85</v>
      </c>
      <c r="D193" s="260">
        <v>707.41666666666663</v>
      </c>
      <c r="E193" s="260">
        <v>692.2833333333333</v>
      </c>
      <c r="F193" s="260">
        <v>683.7166666666667</v>
      </c>
      <c r="G193" s="260">
        <v>668.58333333333337</v>
      </c>
      <c r="H193" s="260">
        <v>715.98333333333323</v>
      </c>
      <c r="I193" s="260">
        <v>731.11666666666667</v>
      </c>
      <c r="J193" s="260">
        <v>739.68333333333317</v>
      </c>
      <c r="K193" s="259">
        <v>722.55</v>
      </c>
      <c r="L193" s="259">
        <v>698.85</v>
      </c>
      <c r="M193" s="259">
        <v>6.8256699999999997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84.75</v>
      </c>
      <c r="D194" s="260">
        <v>84.766666666666666</v>
      </c>
      <c r="E194" s="260">
        <v>83.833333333333329</v>
      </c>
      <c r="F194" s="260">
        <v>82.916666666666657</v>
      </c>
      <c r="G194" s="260">
        <v>81.98333333333332</v>
      </c>
      <c r="H194" s="260">
        <v>85.683333333333337</v>
      </c>
      <c r="I194" s="260">
        <v>86.616666666666674</v>
      </c>
      <c r="J194" s="260">
        <v>87.533333333333346</v>
      </c>
      <c r="K194" s="259">
        <v>85.7</v>
      </c>
      <c r="L194" s="259">
        <v>83.85</v>
      </c>
      <c r="M194" s="259">
        <v>5.7589300000000003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122.9</v>
      </c>
      <c r="D195" s="260">
        <v>123.51666666666667</v>
      </c>
      <c r="E195" s="260">
        <v>121.93333333333334</v>
      </c>
      <c r="F195" s="260">
        <v>120.96666666666667</v>
      </c>
      <c r="G195" s="260">
        <v>119.38333333333334</v>
      </c>
      <c r="H195" s="260">
        <v>124.48333333333333</v>
      </c>
      <c r="I195" s="260">
        <v>126.06666666666668</v>
      </c>
      <c r="J195" s="260">
        <v>127.03333333333333</v>
      </c>
      <c r="K195" s="259">
        <v>125.1</v>
      </c>
      <c r="L195" s="259">
        <v>122.55</v>
      </c>
      <c r="M195" s="259">
        <v>13.46787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219.85</v>
      </c>
      <c r="D196" s="260">
        <v>221.53333333333333</v>
      </c>
      <c r="E196" s="260">
        <v>217.56666666666666</v>
      </c>
      <c r="F196" s="260">
        <v>215.28333333333333</v>
      </c>
      <c r="G196" s="260">
        <v>211.31666666666666</v>
      </c>
      <c r="H196" s="260">
        <v>223.81666666666666</v>
      </c>
      <c r="I196" s="260">
        <v>227.7833333333333</v>
      </c>
      <c r="J196" s="260">
        <v>230.06666666666666</v>
      </c>
      <c r="K196" s="259">
        <v>225.5</v>
      </c>
      <c r="L196" s="259">
        <v>219.25</v>
      </c>
      <c r="M196" s="259">
        <v>18.940429999999999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1062.9000000000001</v>
      </c>
      <c r="D197" s="260">
        <v>1066.3</v>
      </c>
      <c r="E197" s="260">
        <v>1054.5999999999999</v>
      </c>
      <c r="F197" s="260">
        <v>1046.3</v>
      </c>
      <c r="G197" s="260">
        <v>1034.5999999999999</v>
      </c>
      <c r="H197" s="260">
        <v>1074.5999999999999</v>
      </c>
      <c r="I197" s="260">
        <v>1086.3000000000002</v>
      </c>
      <c r="J197" s="260">
        <v>1094.5999999999999</v>
      </c>
      <c r="K197" s="259">
        <v>1078</v>
      </c>
      <c r="L197" s="259">
        <v>1058</v>
      </c>
      <c r="M197" s="259">
        <v>0.65920999999999996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1030</v>
      </c>
      <c r="D198" s="260">
        <v>1031.75</v>
      </c>
      <c r="E198" s="260">
        <v>1023.75</v>
      </c>
      <c r="F198" s="260">
        <v>1017.5</v>
      </c>
      <c r="G198" s="260">
        <v>1009.5</v>
      </c>
      <c r="H198" s="260">
        <v>1038</v>
      </c>
      <c r="I198" s="260">
        <v>1046</v>
      </c>
      <c r="J198" s="260">
        <v>1052.25</v>
      </c>
      <c r="K198" s="259">
        <v>1039.75</v>
      </c>
      <c r="L198" s="259">
        <v>1025.5</v>
      </c>
      <c r="M198" s="259">
        <v>24.23629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2069.3000000000002</v>
      </c>
      <c r="D199" s="260">
        <v>2074.3833333333332</v>
      </c>
      <c r="E199" s="260">
        <v>2050.7666666666664</v>
      </c>
      <c r="F199" s="260">
        <v>2032.2333333333331</v>
      </c>
      <c r="G199" s="260">
        <v>2008.6166666666663</v>
      </c>
      <c r="H199" s="260">
        <v>2092.9166666666665</v>
      </c>
      <c r="I199" s="260">
        <v>2116.5333333333333</v>
      </c>
      <c r="J199" s="260">
        <v>2135.0666666666666</v>
      </c>
      <c r="K199" s="259">
        <v>2098</v>
      </c>
      <c r="L199" s="259">
        <v>2055.85</v>
      </c>
      <c r="M199" s="259">
        <v>2.3002899999999999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1458.7</v>
      </c>
      <c r="D200" s="260">
        <v>1457.7</v>
      </c>
      <c r="E200" s="260">
        <v>1448.4</v>
      </c>
      <c r="F200" s="260">
        <v>1438.1000000000001</v>
      </c>
      <c r="G200" s="260">
        <v>1428.8000000000002</v>
      </c>
      <c r="H200" s="260">
        <v>1468</v>
      </c>
      <c r="I200" s="260">
        <v>1477.2999999999997</v>
      </c>
      <c r="J200" s="260">
        <v>1487.6</v>
      </c>
      <c r="K200" s="259">
        <v>1467</v>
      </c>
      <c r="L200" s="259">
        <v>1447.4</v>
      </c>
      <c r="M200" s="259">
        <v>52.371389999999998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530.1</v>
      </c>
      <c r="D201" s="260">
        <v>531.63333333333333</v>
      </c>
      <c r="E201" s="260">
        <v>526.76666666666665</v>
      </c>
      <c r="F201" s="260">
        <v>523.43333333333328</v>
      </c>
      <c r="G201" s="260">
        <v>518.56666666666661</v>
      </c>
      <c r="H201" s="260">
        <v>534.9666666666667</v>
      </c>
      <c r="I201" s="260">
        <v>539.83333333333326</v>
      </c>
      <c r="J201" s="260">
        <v>543.16666666666674</v>
      </c>
      <c r="K201" s="259">
        <v>536.5</v>
      </c>
      <c r="L201" s="259">
        <v>528.29999999999995</v>
      </c>
      <c r="M201" s="259">
        <v>12.071529999999999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77</v>
      </c>
      <c r="D202" s="260">
        <v>77.433333333333337</v>
      </c>
      <c r="E202" s="260">
        <v>76.316666666666677</v>
      </c>
      <c r="F202" s="260">
        <v>75.63333333333334</v>
      </c>
      <c r="G202" s="260">
        <v>74.51666666666668</v>
      </c>
      <c r="H202" s="260">
        <v>78.116666666666674</v>
      </c>
      <c r="I202" s="260">
        <v>79.233333333333348</v>
      </c>
      <c r="J202" s="260">
        <v>79.916666666666671</v>
      </c>
      <c r="K202" s="259">
        <v>78.55</v>
      </c>
      <c r="L202" s="259">
        <v>76.75</v>
      </c>
      <c r="M202" s="259">
        <v>36.845309999999998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650.6</v>
      </c>
      <c r="D203" s="260">
        <v>656.5333333333333</v>
      </c>
      <c r="E203" s="260">
        <v>644.06666666666661</v>
      </c>
      <c r="F203" s="260">
        <v>637.5333333333333</v>
      </c>
      <c r="G203" s="260">
        <v>625.06666666666661</v>
      </c>
      <c r="H203" s="260">
        <v>663.06666666666661</v>
      </c>
      <c r="I203" s="260">
        <v>675.5333333333333</v>
      </c>
      <c r="J203" s="260">
        <v>682.06666666666661</v>
      </c>
      <c r="K203" s="259">
        <v>669</v>
      </c>
      <c r="L203" s="259">
        <v>650</v>
      </c>
      <c r="M203" s="259">
        <v>0.40239999999999998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973.95</v>
      </c>
      <c r="D204" s="260">
        <v>978.31666666666661</v>
      </c>
      <c r="E204" s="260">
        <v>967.63333333333321</v>
      </c>
      <c r="F204" s="260">
        <v>961.31666666666661</v>
      </c>
      <c r="G204" s="260">
        <v>950.63333333333321</v>
      </c>
      <c r="H204" s="260">
        <v>984.63333333333321</v>
      </c>
      <c r="I204" s="260">
        <v>995.31666666666661</v>
      </c>
      <c r="J204" s="260">
        <v>1001.6333333333332</v>
      </c>
      <c r="K204" s="259">
        <v>989</v>
      </c>
      <c r="L204" s="259">
        <v>972</v>
      </c>
      <c r="M204" s="259">
        <v>2.03687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940.3</v>
      </c>
      <c r="D205" s="260">
        <v>941.91666666666663</v>
      </c>
      <c r="E205" s="260">
        <v>934.88333333333321</v>
      </c>
      <c r="F205" s="260">
        <v>929.46666666666658</v>
      </c>
      <c r="G205" s="260">
        <v>922.43333333333317</v>
      </c>
      <c r="H205" s="260">
        <v>947.33333333333326</v>
      </c>
      <c r="I205" s="260">
        <v>954.36666666666679</v>
      </c>
      <c r="J205" s="260">
        <v>959.7833333333333</v>
      </c>
      <c r="K205" s="259">
        <v>948.95</v>
      </c>
      <c r="L205" s="259">
        <v>936.5</v>
      </c>
      <c r="M205" s="259">
        <v>0.22681999999999999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1187.3499999999999</v>
      </c>
      <c r="D206" s="260">
        <v>1183.5166666666667</v>
      </c>
      <c r="E206" s="260">
        <v>1175.8333333333333</v>
      </c>
      <c r="F206" s="260">
        <v>1164.3166666666666</v>
      </c>
      <c r="G206" s="260">
        <v>1156.6333333333332</v>
      </c>
      <c r="H206" s="260">
        <v>1195.0333333333333</v>
      </c>
      <c r="I206" s="260">
        <v>1202.7166666666667</v>
      </c>
      <c r="J206" s="260">
        <v>1214.2333333333333</v>
      </c>
      <c r="K206" s="259">
        <v>1191.2</v>
      </c>
      <c r="L206" s="259">
        <v>1172</v>
      </c>
      <c r="M206" s="259">
        <v>5.6413700000000002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2649.85</v>
      </c>
      <c r="D207" s="260">
        <v>2647.7333333333331</v>
      </c>
      <c r="E207" s="260">
        <v>2621.1166666666663</v>
      </c>
      <c r="F207" s="260">
        <v>2592.3833333333332</v>
      </c>
      <c r="G207" s="260">
        <v>2565.7666666666664</v>
      </c>
      <c r="H207" s="260">
        <v>2676.4666666666662</v>
      </c>
      <c r="I207" s="260">
        <v>2703.083333333333</v>
      </c>
      <c r="J207" s="260">
        <v>2731.8166666666662</v>
      </c>
      <c r="K207" s="259">
        <v>2674.35</v>
      </c>
      <c r="L207" s="259">
        <v>2619</v>
      </c>
      <c r="M207" s="259">
        <v>7.1785600000000001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329.95</v>
      </c>
      <c r="D208" s="260">
        <v>329.65000000000003</v>
      </c>
      <c r="E208" s="260">
        <v>327.30000000000007</v>
      </c>
      <c r="F208" s="260">
        <v>324.65000000000003</v>
      </c>
      <c r="G208" s="260">
        <v>322.30000000000007</v>
      </c>
      <c r="H208" s="260">
        <v>332.30000000000007</v>
      </c>
      <c r="I208" s="260">
        <v>334.65000000000009</v>
      </c>
      <c r="J208" s="260">
        <v>337.30000000000007</v>
      </c>
      <c r="K208" s="259">
        <v>332</v>
      </c>
      <c r="L208" s="259">
        <v>327</v>
      </c>
      <c r="M208" s="259">
        <v>0.67366000000000004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404.95</v>
      </c>
      <c r="D209" s="260">
        <v>405.73333333333335</v>
      </c>
      <c r="E209" s="260">
        <v>398.9666666666667</v>
      </c>
      <c r="F209" s="260">
        <v>392.98333333333335</v>
      </c>
      <c r="G209" s="260">
        <v>386.2166666666667</v>
      </c>
      <c r="H209" s="260">
        <v>411.7166666666667</v>
      </c>
      <c r="I209" s="260">
        <v>418.48333333333335</v>
      </c>
      <c r="J209" s="260">
        <v>424.4666666666667</v>
      </c>
      <c r="K209" s="259">
        <v>412.5</v>
      </c>
      <c r="L209" s="259">
        <v>399.75</v>
      </c>
      <c r="M209" s="259">
        <v>65.69623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1221.6500000000001</v>
      </c>
      <c r="D210" s="260">
        <v>1217.2166666666667</v>
      </c>
      <c r="E210" s="260">
        <v>1209.4333333333334</v>
      </c>
      <c r="F210" s="260">
        <v>1197.2166666666667</v>
      </c>
      <c r="G210" s="260">
        <v>1189.4333333333334</v>
      </c>
      <c r="H210" s="260">
        <v>1229.4333333333334</v>
      </c>
      <c r="I210" s="260">
        <v>1237.2166666666667</v>
      </c>
      <c r="J210" s="260">
        <v>1249.4333333333334</v>
      </c>
      <c r="K210" s="259">
        <v>1225</v>
      </c>
      <c r="L210" s="259">
        <v>1205</v>
      </c>
      <c r="M210" s="259">
        <v>0.17394999999999999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2524.65</v>
      </c>
      <c r="D211" s="260">
        <v>2511.75</v>
      </c>
      <c r="E211" s="260">
        <v>2494.5</v>
      </c>
      <c r="F211" s="260">
        <v>2464.35</v>
      </c>
      <c r="G211" s="260">
        <v>2447.1</v>
      </c>
      <c r="H211" s="260">
        <v>2541.9</v>
      </c>
      <c r="I211" s="260">
        <v>2559.15</v>
      </c>
      <c r="J211" s="260">
        <v>2589.3000000000002</v>
      </c>
      <c r="K211" s="259">
        <v>2529</v>
      </c>
      <c r="L211" s="259">
        <v>2481.6</v>
      </c>
      <c r="M211" s="259">
        <v>5.5751999999999997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104.75</v>
      </c>
      <c r="D212" s="260">
        <v>105.85000000000001</v>
      </c>
      <c r="E212" s="260">
        <v>103.20000000000002</v>
      </c>
      <c r="F212" s="260">
        <v>101.65</v>
      </c>
      <c r="G212" s="260">
        <v>99.000000000000014</v>
      </c>
      <c r="H212" s="260">
        <v>107.40000000000002</v>
      </c>
      <c r="I212" s="260">
        <v>110.05000000000003</v>
      </c>
      <c r="J212" s="260">
        <v>111.60000000000002</v>
      </c>
      <c r="K212" s="259">
        <v>108.5</v>
      </c>
      <c r="L212" s="259">
        <v>104.3</v>
      </c>
      <c r="M212" s="259">
        <v>22.337800000000001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211.9</v>
      </c>
      <c r="D213" s="260">
        <v>211.23333333333335</v>
      </c>
      <c r="E213" s="260">
        <v>209.8666666666667</v>
      </c>
      <c r="F213" s="260">
        <v>207.83333333333334</v>
      </c>
      <c r="G213" s="260">
        <v>206.4666666666667</v>
      </c>
      <c r="H213" s="260">
        <v>213.26666666666671</v>
      </c>
      <c r="I213" s="260">
        <v>214.63333333333338</v>
      </c>
      <c r="J213" s="260">
        <v>216.66666666666671</v>
      </c>
      <c r="K213" s="259">
        <v>212.6</v>
      </c>
      <c r="L213" s="259">
        <v>209.2</v>
      </c>
      <c r="M213" s="259">
        <v>16.23246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2524.25</v>
      </c>
      <c r="D214" s="260">
        <v>2529.0499999999997</v>
      </c>
      <c r="E214" s="260">
        <v>2507.1999999999994</v>
      </c>
      <c r="F214" s="260">
        <v>2490.1499999999996</v>
      </c>
      <c r="G214" s="260">
        <v>2468.2999999999993</v>
      </c>
      <c r="H214" s="260">
        <v>2546.0999999999995</v>
      </c>
      <c r="I214" s="260">
        <v>2567.9499999999998</v>
      </c>
      <c r="J214" s="260">
        <v>2584.9999999999995</v>
      </c>
      <c r="K214" s="259">
        <v>2550.9</v>
      </c>
      <c r="L214" s="259">
        <v>2512</v>
      </c>
      <c r="M214" s="259">
        <v>11.649509999999999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283.5</v>
      </c>
      <c r="D215" s="260">
        <v>284</v>
      </c>
      <c r="E215" s="260">
        <v>282.5</v>
      </c>
      <c r="F215" s="260">
        <v>281.5</v>
      </c>
      <c r="G215" s="260">
        <v>280</v>
      </c>
      <c r="H215" s="260">
        <v>285</v>
      </c>
      <c r="I215" s="260">
        <v>286.5</v>
      </c>
      <c r="J215" s="260">
        <v>287.5</v>
      </c>
      <c r="K215" s="259">
        <v>285.5</v>
      </c>
      <c r="L215" s="259">
        <v>283</v>
      </c>
      <c r="M215" s="259">
        <v>1.69733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3198.45</v>
      </c>
      <c r="D216" s="260">
        <v>3209.5</v>
      </c>
      <c r="E216" s="260">
        <v>3174</v>
      </c>
      <c r="F216" s="260">
        <v>3149.55</v>
      </c>
      <c r="G216" s="260">
        <v>3114.05</v>
      </c>
      <c r="H216" s="260">
        <v>3233.95</v>
      </c>
      <c r="I216" s="260">
        <v>3269.45</v>
      </c>
      <c r="J216" s="260">
        <v>3293.8999999999996</v>
      </c>
      <c r="K216" s="259">
        <v>3245</v>
      </c>
      <c r="L216" s="259">
        <v>3185.05</v>
      </c>
      <c r="M216" s="259">
        <v>5.9240000000000001E-2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730.6</v>
      </c>
      <c r="D217" s="260">
        <v>724.18333333333339</v>
      </c>
      <c r="E217" s="260">
        <v>713.41666666666674</v>
      </c>
      <c r="F217" s="260">
        <v>696.23333333333335</v>
      </c>
      <c r="G217" s="260">
        <v>685.4666666666667</v>
      </c>
      <c r="H217" s="260">
        <v>741.36666666666679</v>
      </c>
      <c r="I217" s="260">
        <v>752.13333333333344</v>
      </c>
      <c r="J217" s="260">
        <v>769.31666666666683</v>
      </c>
      <c r="K217" s="259">
        <v>734.95</v>
      </c>
      <c r="L217" s="259">
        <v>707</v>
      </c>
      <c r="M217" s="259">
        <v>2.41215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39548</v>
      </c>
      <c r="D218" s="260">
        <v>39699.333333333336</v>
      </c>
      <c r="E218" s="260">
        <v>38148.666666666672</v>
      </c>
      <c r="F218" s="260">
        <v>36749.333333333336</v>
      </c>
      <c r="G218" s="260">
        <v>35198.666666666672</v>
      </c>
      <c r="H218" s="260">
        <v>41098.666666666672</v>
      </c>
      <c r="I218" s="260">
        <v>42649.333333333343</v>
      </c>
      <c r="J218" s="260">
        <v>44048.666666666672</v>
      </c>
      <c r="K218" s="259">
        <v>41250</v>
      </c>
      <c r="L218" s="259">
        <v>38300</v>
      </c>
      <c r="M218" s="259">
        <v>0.25962000000000002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36.85</v>
      </c>
      <c r="D219" s="260">
        <v>36.85</v>
      </c>
      <c r="E219" s="260">
        <v>36.550000000000004</v>
      </c>
      <c r="F219" s="260">
        <v>36.25</v>
      </c>
      <c r="G219" s="260">
        <v>35.950000000000003</v>
      </c>
      <c r="H219" s="260">
        <v>37.150000000000006</v>
      </c>
      <c r="I219" s="260">
        <v>37.450000000000003</v>
      </c>
      <c r="J219" s="260">
        <v>37.750000000000007</v>
      </c>
      <c r="K219" s="259">
        <v>37.15</v>
      </c>
      <c r="L219" s="259">
        <v>36.549999999999997</v>
      </c>
      <c r="M219" s="259">
        <v>30.166229999999999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2400.4499999999998</v>
      </c>
      <c r="D220" s="260">
        <v>2400</v>
      </c>
      <c r="E220" s="260">
        <v>2379.75</v>
      </c>
      <c r="F220" s="260">
        <v>2359.0500000000002</v>
      </c>
      <c r="G220" s="260">
        <v>2338.8000000000002</v>
      </c>
      <c r="H220" s="260">
        <v>2420.6999999999998</v>
      </c>
      <c r="I220" s="260">
        <v>2440.9499999999998</v>
      </c>
      <c r="J220" s="260">
        <v>2461.6499999999996</v>
      </c>
      <c r="K220" s="259">
        <v>2420.25</v>
      </c>
      <c r="L220" s="259">
        <v>2379.3000000000002</v>
      </c>
      <c r="M220" s="259">
        <v>32.344970000000004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907.85</v>
      </c>
      <c r="D221" s="260">
        <v>912.11666666666667</v>
      </c>
      <c r="E221" s="260">
        <v>896.73333333333335</v>
      </c>
      <c r="F221" s="260">
        <v>885.61666666666667</v>
      </c>
      <c r="G221" s="260">
        <v>870.23333333333335</v>
      </c>
      <c r="H221" s="260">
        <v>923.23333333333335</v>
      </c>
      <c r="I221" s="260">
        <v>938.61666666666679</v>
      </c>
      <c r="J221" s="260">
        <v>949.73333333333335</v>
      </c>
      <c r="K221" s="259">
        <v>927.5</v>
      </c>
      <c r="L221" s="259">
        <v>901</v>
      </c>
      <c r="M221" s="259">
        <v>98.540940000000006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1164.3499999999999</v>
      </c>
      <c r="D222" s="260">
        <v>1165.4833333333333</v>
      </c>
      <c r="E222" s="260">
        <v>1158.1666666666667</v>
      </c>
      <c r="F222" s="260">
        <v>1151.9833333333333</v>
      </c>
      <c r="G222" s="260">
        <v>1144.6666666666667</v>
      </c>
      <c r="H222" s="260">
        <v>1171.6666666666667</v>
      </c>
      <c r="I222" s="260">
        <v>1178.9833333333333</v>
      </c>
      <c r="J222" s="260">
        <v>1185.1666666666667</v>
      </c>
      <c r="K222" s="259">
        <v>1172.8</v>
      </c>
      <c r="L222" s="259">
        <v>1159.3</v>
      </c>
      <c r="M222" s="259">
        <v>4.6814400000000003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502.15</v>
      </c>
      <c r="D223" s="260">
        <v>503.06666666666661</v>
      </c>
      <c r="E223" s="260">
        <v>498.73333333333323</v>
      </c>
      <c r="F223" s="260">
        <v>495.31666666666661</v>
      </c>
      <c r="G223" s="260">
        <v>490.98333333333323</v>
      </c>
      <c r="H223" s="260">
        <v>506.48333333333323</v>
      </c>
      <c r="I223" s="260">
        <v>510.81666666666661</v>
      </c>
      <c r="J223" s="260">
        <v>514.23333333333323</v>
      </c>
      <c r="K223" s="259">
        <v>507.4</v>
      </c>
      <c r="L223" s="259">
        <v>499.65</v>
      </c>
      <c r="M223" s="259">
        <v>6.2561099999999996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514.54999999999995</v>
      </c>
      <c r="D224" s="260">
        <v>515.23333333333335</v>
      </c>
      <c r="E224" s="260">
        <v>507.86666666666667</v>
      </c>
      <c r="F224" s="260">
        <v>501.18333333333334</v>
      </c>
      <c r="G224" s="260">
        <v>493.81666666666666</v>
      </c>
      <c r="H224" s="260">
        <v>521.91666666666674</v>
      </c>
      <c r="I224" s="260">
        <v>529.28333333333353</v>
      </c>
      <c r="J224" s="260">
        <v>535.9666666666667</v>
      </c>
      <c r="K224" s="259">
        <v>522.6</v>
      </c>
      <c r="L224" s="259">
        <v>508.55</v>
      </c>
      <c r="M224" s="259">
        <v>2.6832199999999999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44.45</v>
      </c>
      <c r="D225" s="260">
        <v>44.766666666666673</v>
      </c>
      <c r="E225" s="260">
        <v>43.983333333333348</v>
      </c>
      <c r="F225" s="260">
        <v>43.516666666666673</v>
      </c>
      <c r="G225" s="260">
        <v>42.733333333333348</v>
      </c>
      <c r="H225" s="260">
        <v>45.233333333333348</v>
      </c>
      <c r="I225" s="260">
        <v>46.016666666666666</v>
      </c>
      <c r="J225" s="260">
        <v>46.483333333333348</v>
      </c>
      <c r="K225" s="259">
        <v>45.55</v>
      </c>
      <c r="L225" s="259">
        <v>44.3</v>
      </c>
      <c r="M225" s="259">
        <v>55.697780000000002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55.8</v>
      </c>
      <c r="D226" s="260">
        <v>56.183333333333337</v>
      </c>
      <c r="E226" s="260">
        <v>55.116666666666674</v>
      </c>
      <c r="F226" s="260">
        <v>54.433333333333337</v>
      </c>
      <c r="G226" s="260">
        <v>53.366666666666674</v>
      </c>
      <c r="H226" s="260">
        <v>56.866666666666674</v>
      </c>
      <c r="I226" s="260">
        <v>57.933333333333337</v>
      </c>
      <c r="J226" s="260">
        <v>58.616666666666674</v>
      </c>
      <c r="K226" s="259">
        <v>57.25</v>
      </c>
      <c r="L226" s="259">
        <v>55.5</v>
      </c>
      <c r="M226" s="259">
        <v>344.77195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76.25</v>
      </c>
      <c r="D227" s="260">
        <v>76.63333333333334</v>
      </c>
      <c r="E227" s="260">
        <v>75.616666666666674</v>
      </c>
      <c r="F227" s="260">
        <v>74.983333333333334</v>
      </c>
      <c r="G227" s="260">
        <v>73.966666666666669</v>
      </c>
      <c r="H227" s="260">
        <v>77.26666666666668</v>
      </c>
      <c r="I227" s="260">
        <v>78.28333333333336</v>
      </c>
      <c r="J227" s="260">
        <v>78.916666666666686</v>
      </c>
      <c r="K227" s="259">
        <v>77.650000000000006</v>
      </c>
      <c r="L227" s="259">
        <v>76</v>
      </c>
      <c r="M227" s="259">
        <v>39.397320000000001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948.5</v>
      </c>
      <c r="D228" s="260">
        <v>951.63333333333333</v>
      </c>
      <c r="E228" s="260">
        <v>929.26666666666665</v>
      </c>
      <c r="F228" s="260">
        <v>910.0333333333333</v>
      </c>
      <c r="G228" s="260">
        <v>887.66666666666663</v>
      </c>
      <c r="H228" s="260">
        <v>970.86666666666667</v>
      </c>
      <c r="I228" s="260">
        <v>993.23333333333323</v>
      </c>
      <c r="J228" s="260">
        <v>1012.4666666666667</v>
      </c>
      <c r="K228" s="259">
        <v>974</v>
      </c>
      <c r="L228" s="259">
        <v>932.4</v>
      </c>
      <c r="M228" s="259">
        <v>0.50031000000000003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410.65</v>
      </c>
      <c r="D229" s="260">
        <v>409.25</v>
      </c>
      <c r="E229" s="260">
        <v>400.8</v>
      </c>
      <c r="F229" s="260">
        <v>390.95</v>
      </c>
      <c r="G229" s="260">
        <v>382.5</v>
      </c>
      <c r="H229" s="260">
        <v>419.1</v>
      </c>
      <c r="I229" s="260">
        <v>427.55000000000007</v>
      </c>
      <c r="J229" s="260">
        <v>437.40000000000003</v>
      </c>
      <c r="K229" s="259">
        <v>417.7</v>
      </c>
      <c r="L229" s="259">
        <v>399.4</v>
      </c>
      <c r="M229" s="259">
        <v>33.829439999999998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1804.2</v>
      </c>
      <c r="D230" s="260">
        <v>1774.9333333333334</v>
      </c>
      <c r="E230" s="260">
        <v>1734.9666666666667</v>
      </c>
      <c r="F230" s="260">
        <v>1665.7333333333333</v>
      </c>
      <c r="G230" s="260">
        <v>1625.7666666666667</v>
      </c>
      <c r="H230" s="260">
        <v>1844.1666666666667</v>
      </c>
      <c r="I230" s="260">
        <v>1884.1333333333334</v>
      </c>
      <c r="J230" s="260">
        <v>1953.3666666666668</v>
      </c>
      <c r="K230" s="259">
        <v>1814.9</v>
      </c>
      <c r="L230" s="259">
        <v>1705.7</v>
      </c>
      <c r="M230" s="259">
        <v>0.38702999999999999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233.75</v>
      </c>
      <c r="D231" s="260">
        <v>235.28333333333333</v>
      </c>
      <c r="E231" s="260">
        <v>231.21666666666667</v>
      </c>
      <c r="F231" s="260">
        <v>228.68333333333334</v>
      </c>
      <c r="G231" s="260">
        <v>224.61666666666667</v>
      </c>
      <c r="H231" s="260">
        <v>237.81666666666666</v>
      </c>
      <c r="I231" s="260">
        <v>241.88333333333333</v>
      </c>
      <c r="J231" s="260">
        <v>244.41666666666666</v>
      </c>
      <c r="K231" s="259">
        <v>239.35</v>
      </c>
      <c r="L231" s="259">
        <v>232.75</v>
      </c>
      <c r="M231" s="259">
        <v>7.0027999999999997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345.8</v>
      </c>
      <c r="D232" s="260">
        <v>346.5</v>
      </c>
      <c r="E232" s="260">
        <v>344.4</v>
      </c>
      <c r="F232" s="260">
        <v>343</v>
      </c>
      <c r="G232" s="260">
        <v>340.9</v>
      </c>
      <c r="H232" s="260">
        <v>347.9</v>
      </c>
      <c r="I232" s="260">
        <v>350</v>
      </c>
      <c r="J232" s="260">
        <v>351.4</v>
      </c>
      <c r="K232" s="259">
        <v>348.6</v>
      </c>
      <c r="L232" s="259">
        <v>345.1</v>
      </c>
      <c r="M232" s="259">
        <v>130.69166999999999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103.8</v>
      </c>
      <c r="D233" s="260">
        <v>104.03333333333335</v>
      </c>
      <c r="E233" s="260">
        <v>103.06666666666669</v>
      </c>
      <c r="F233" s="260">
        <v>102.33333333333334</v>
      </c>
      <c r="G233" s="260">
        <v>101.36666666666669</v>
      </c>
      <c r="H233" s="260">
        <v>104.76666666666669</v>
      </c>
      <c r="I233" s="260">
        <v>105.73333333333336</v>
      </c>
      <c r="J233" s="260">
        <v>106.4666666666667</v>
      </c>
      <c r="K233" s="259">
        <v>105</v>
      </c>
      <c r="L233" s="259">
        <v>103.3</v>
      </c>
      <c r="M233" s="259">
        <v>1.5031300000000001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235</v>
      </c>
      <c r="D234" s="260">
        <v>237.41666666666666</v>
      </c>
      <c r="E234" s="260">
        <v>231.58333333333331</v>
      </c>
      <c r="F234" s="260">
        <v>228.16666666666666</v>
      </c>
      <c r="G234" s="260">
        <v>222.33333333333331</v>
      </c>
      <c r="H234" s="260">
        <v>240.83333333333331</v>
      </c>
      <c r="I234" s="260">
        <v>246.66666666666663</v>
      </c>
      <c r="J234" s="260">
        <v>250.08333333333331</v>
      </c>
      <c r="K234" s="259">
        <v>243.25</v>
      </c>
      <c r="L234" s="259">
        <v>234</v>
      </c>
      <c r="M234" s="259">
        <v>29.707979999999999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126.75</v>
      </c>
      <c r="D235" s="260">
        <v>128.20000000000002</v>
      </c>
      <c r="E235" s="260">
        <v>124.60000000000002</v>
      </c>
      <c r="F235" s="260">
        <v>122.45</v>
      </c>
      <c r="G235" s="260">
        <v>118.85000000000001</v>
      </c>
      <c r="H235" s="260">
        <v>130.35000000000002</v>
      </c>
      <c r="I235" s="260">
        <v>133.94999999999999</v>
      </c>
      <c r="J235" s="260">
        <v>136.10000000000005</v>
      </c>
      <c r="K235" s="259">
        <v>131.80000000000001</v>
      </c>
      <c r="L235" s="259">
        <v>126.05</v>
      </c>
      <c r="M235" s="259">
        <v>116.51183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78.5</v>
      </c>
      <c r="D236" s="260">
        <v>78.850000000000009</v>
      </c>
      <c r="E236" s="260">
        <v>77.100000000000023</v>
      </c>
      <c r="F236" s="260">
        <v>75.700000000000017</v>
      </c>
      <c r="G236" s="260">
        <v>73.950000000000031</v>
      </c>
      <c r="H236" s="260">
        <v>80.250000000000014</v>
      </c>
      <c r="I236" s="260">
        <v>81.999999999999986</v>
      </c>
      <c r="J236" s="260">
        <v>83.4</v>
      </c>
      <c r="K236" s="259">
        <v>80.599999999999994</v>
      </c>
      <c r="L236" s="259">
        <v>77.45</v>
      </c>
      <c r="M236" s="259">
        <v>87.03631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4541.3999999999996</v>
      </c>
      <c r="D237" s="260">
        <v>4554.0166666666664</v>
      </c>
      <c r="E237" s="260">
        <v>4498.0333333333328</v>
      </c>
      <c r="F237" s="260">
        <v>4454.6666666666661</v>
      </c>
      <c r="G237" s="260">
        <v>4398.6833333333325</v>
      </c>
      <c r="H237" s="260">
        <v>4597.3833333333332</v>
      </c>
      <c r="I237" s="260">
        <v>4653.3666666666668</v>
      </c>
      <c r="J237" s="260">
        <v>4696.7333333333336</v>
      </c>
      <c r="K237" s="259">
        <v>4610</v>
      </c>
      <c r="L237" s="259">
        <v>4510.6499999999996</v>
      </c>
      <c r="M237" s="259">
        <v>1.22719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244.6</v>
      </c>
      <c r="D238" s="260">
        <v>242.83333333333334</v>
      </c>
      <c r="E238" s="260">
        <v>238.56666666666669</v>
      </c>
      <c r="F238" s="260">
        <v>232.53333333333336</v>
      </c>
      <c r="G238" s="260">
        <v>228.26666666666671</v>
      </c>
      <c r="H238" s="260">
        <v>248.86666666666667</v>
      </c>
      <c r="I238" s="260">
        <v>253.13333333333333</v>
      </c>
      <c r="J238" s="260">
        <v>259.16666666666663</v>
      </c>
      <c r="K238" s="259">
        <v>247.1</v>
      </c>
      <c r="L238" s="259">
        <v>236.8</v>
      </c>
      <c r="M238" s="259">
        <v>41.079210000000003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138.35</v>
      </c>
      <c r="D239" s="260">
        <v>138.70000000000002</v>
      </c>
      <c r="E239" s="260">
        <v>137.50000000000003</v>
      </c>
      <c r="F239" s="260">
        <v>136.65</v>
      </c>
      <c r="G239" s="260">
        <v>135.45000000000002</v>
      </c>
      <c r="H239" s="260">
        <v>139.55000000000004</v>
      </c>
      <c r="I239" s="260">
        <v>140.75000000000003</v>
      </c>
      <c r="J239" s="260">
        <v>141.60000000000005</v>
      </c>
      <c r="K239" s="259">
        <v>139.9</v>
      </c>
      <c r="L239" s="259">
        <v>137.85</v>
      </c>
      <c r="M239" s="259">
        <v>28.694559999999999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322.25</v>
      </c>
      <c r="D240" s="260">
        <v>321.55</v>
      </c>
      <c r="E240" s="260">
        <v>319.90000000000003</v>
      </c>
      <c r="F240" s="260">
        <v>317.55</v>
      </c>
      <c r="G240" s="260">
        <v>315.90000000000003</v>
      </c>
      <c r="H240" s="260">
        <v>323.90000000000003</v>
      </c>
      <c r="I240" s="260">
        <v>325.55</v>
      </c>
      <c r="J240" s="260">
        <v>327.90000000000003</v>
      </c>
      <c r="K240" s="259">
        <v>323.2</v>
      </c>
      <c r="L240" s="259">
        <v>319.2</v>
      </c>
      <c r="M240" s="259">
        <v>20.495329999999999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68.45</v>
      </c>
      <c r="D241" s="260">
        <v>68.566666666666663</v>
      </c>
      <c r="E241" s="260">
        <v>67.933333333333323</v>
      </c>
      <c r="F241" s="260">
        <v>67.416666666666657</v>
      </c>
      <c r="G241" s="260">
        <v>66.783333333333317</v>
      </c>
      <c r="H241" s="260">
        <v>69.083333333333329</v>
      </c>
      <c r="I241" s="260">
        <v>69.716666666666654</v>
      </c>
      <c r="J241" s="260">
        <v>70.233333333333334</v>
      </c>
      <c r="K241" s="259">
        <v>69.2</v>
      </c>
      <c r="L241" s="259">
        <v>68.05</v>
      </c>
      <c r="M241" s="259">
        <v>95.869759999999999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18.7</v>
      </c>
      <c r="D242" s="260">
        <v>18.816666666666666</v>
      </c>
      <c r="E242" s="260">
        <v>18.433333333333334</v>
      </c>
      <c r="F242" s="260">
        <v>18.166666666666668</v>
      </c>
      <c r="G242" s="260">
        <v>17.783333333333335</v>
      </c>
      <c r="H242" s="260">
        <v>19.083333333333332</v>
      </c>
      <c r="I242" s="260">
        <v>19.466666666666665</v>
      </c>
      <c r="J242" s="260">
        <v>19.733333333333331</v>
      </c>
      <c r="K242" s="259">
        <v>19.2</v>
      </c>
      <c r="L242" s="259">
        <v>18.55</v>
      </c>
      <c r="M242" s="259">
        <v>38.197920000000003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739.4</v>
      </c>
      <c r="D243" s="260">
        <v>739.81666666666661</v>
      </c>
      <c r="E243" s="260">
        <v>734.83333333333326</v>
      </c>
      <c r="F243" s="260">
        <v>730.26666666666665</v>
      </c>
      <c r="G243" s="260">
        <v>725.2833333333333</v>
      </c>
      <c r="H243" s="260">
        <v>744.38333333333321</v>
      </c>
      <c r="I243" s="260">
        <v>749.36666666666656</v>
      </c>
      <c r="J243" s="260">
        <v>753.93333333333317</v>
      </c>
      <c r="K243" s="259">
        <v>744.8</v>
      </c>
      <c r="L243" s="259">
        <v>735.25</v>
      </c>
      <c r="M243" s="259">
        <v>14.84665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22.35</v>
      </c>
      <c r="D244" s="260">
        <v>22.416666666666668</v>
      </c>
      <c r="E244" s="260">
        <v>22.233333333333334</v>
      </c>
      <c r="F244" s="260">
        <v>22.116666666666667</v>
      </c>
      <c r="G244" s="260">
        <v>21.933333333333334</v>
      </c>
      <c r="H244" s="260">
        <v>22.533333333333335</v>
      </c>
      <c r="I244" s="260">
        <v>22.716666666666665</v>
      </c>
      <c r="J244" s="260">
        <v>22.833333333333336</v>
      </c>
      <c r="K244" s="259">
        <v>22.6</v>
      </c>
      <c r="L244" s="259">
        <v>22.3</v>
      </c>
      <c r="M244" s="259">
        <v>63.902889999999999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1430.05</v>
      </c>
      <c r="D245" s="260">
        <v>1433.9666666666665</v>
      </c>
      <c r="E245" s="260">
        <v>1412.083333333333</v>
      </c>
      <c r="F245" s="260">
        <v>1394.1166666666666</v>
      </c>
      <c r="G245" s="260">
        <v>1372.2333333333331</v>
      </c>
      <c r="H245" s="260">
        <v>1451.9333333333329</v>
      </c>
      <c r="I245" s="260">
        <v>1473.8166666666666</v>
      </c>
      <c r="J245" s="260">
        <v>1491.7833333333328</v>
      </c>
      <c r="K245" s="259">
        <v>1455.85</v>
      </c>
      <c r="L245" s="259">
        <v>1416</v>
      </c>
      <c r="M245" s="259">
        <v>0.16305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340.6</v>
      </c>
      <c r="D246" s="260">
        <v>340.2166666666667</v>
      </c>
      <c r="E246" s="260">
        <v>335.63333333333338</v>
      </c>
      <c r="F246" s="260">
        <v>330.66666666666669</v>
      </c>
      <c r="G246" s="260">
        <v>326.08333333333337</v>
      </c>
      <c r="H246" s="260">
        <v>345.18333333333339</v>
      </c>
      <c r="I246" s="260">
        <v>349.76666666666665</v>
      </c>
      <c r="J246" s="260">
        <v>354.73333333333341</v>
      </c>
      <c r="K246" s="259">
        <v>344.8</v>
      </c>
      <c r="L246" s="259">
        <v>335.25</v>
      </c>
      <c r="M246" s="259">
        <v>0.51648000000000005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422.5</v>
      </c>
      <c r="D247" s="260">
        <v>423.5333333333333</v>
      </c>
      <c r="E247" s="260">
        <v>417.06666666666661</v>
      </c>
      <c r="F247" s="260">
        <v>411.63333333333333</v>
      </c>
      <c r="G247" s="260">
        <v>405.16666666666663</v>
      </c>
      <c r="H247" s="260">
        <v>428.96666666666658</v>
      </c>
      <c r="I247" s="260">
        <v>435.43333333333328</v>
      </c>
      <c r="J247" s="260">
        <v>440.86666666666656</v>
      </c>
      <c r="K247" s="259">
        <v>430</v>
      </c>
      <c r="L247" s="259">
        <v>418.1</v>
      </c>
      <c r="M247" s="259">
        <v>17.234100000000002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187.45</v>
      </c>
      <c r="D248" s="260">
        <v>187.44999999999996</v>
      </c>
      <c r="E248" s="260">
        <v>185.29999999999993</v>
      </c>
      <c r="F248" s="260">
        <v>183.14999999999998</v>
      </c>
      <c r="G248" s="260">
        <v>180.99999999999994</v>
      </c>
      <c r="H248" s="260">
        <v>189.59999999999991</v>
      </c>
      <c r="I248" s="260">
        <v>191.74999999999994</v>
      </c>
      <c r="J248" s="260">
        <v>193.89999999999989</v>
      </c>
      <c r="K248" s="259">
        <v>189.6</v>
      </c>
      <c r="L248" s="259">
        <v>185.3</v>
      </c>
      <c r="M248" s="259">
        <v>25.816749999999999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1147</v>
      </c>
      <c r="D249" s="260">
        <v>1148.5</v>
      </c>
      <c r="E249" s="260">
        <v>1136</v>
      </c>
      <c r="F249" s="260">
        <v>1125</v>
      </c>
      <c r="G249" s="260">
        <v>1112.5</v>
      </c>
      <c r="H249" s="260">
        <v>1159.5</v>
      </c>
      <c r="I249" s="260">
        <v>1172</v>
      </c>
      <c r="J249" s="260">
        <v>1183</v>
      </c>
      <c r="K249" s="259">
        <v>1161</v>
      </c>
      <c r="L249" s="259">
        <v>1137.5</v>
      </c>
      <c r="M249" s="259">
        <v>27.789380000000001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17.3</v>
      </c>
      <c r="D250" s="260">
        <v>16.883333333333336</v>
      </c>
      <c r="E250" s="260">
        <v>16.466666666666672</v>
      </c>
      <c r="F250" s="260">
        <v>15.633333333333336</v>
      </c>
      <c r="G250" s="260">
        <v>15.216666666666672</v>
      </c>
      <c r="H250" s="260">
        <v>17.716666666666672</v>
      </c>
      <c r="I250" s="260">
        <v>18.133333333333336</v>
      </c>
      <c r="J250" s="260">
        <v>18.966666666666672</v>
      </c>
      <c r="K250" s="259">
        <v>17.3</v>
      </c>
      <c r="L250" s="259">
        <v>16.05</v>
      </c>
      <c r="M250" s="259">
        <v>544.31739000000005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3821.3</v>
      </c>
      <c r="D251" s="260">
        <v>3839.4333333333329</v>
      </c>
      <c r="E251" s="260">
        <v>3769.8666666666659</v>
      </c>
      <c r="F251" s="260">
        <v>3718.4333333333329</v>
      </c>
      <c r="G251" s="260">
        <v>3648.8666666666659</v>
      </c>
      <c r="H251" s="260">
        <v>3890.8666666666659</v>
      </c>
      <c r="I251" s="260">
        <v>3960.4333333333325</v>
      </c>
      <c r="J251" s="260">
        <v>4011.8666666666659</v>
      </c>
      <c r="K251" s="259">
        <v>3909</v>
      </c>
      <c r="L251" s="259">
        <v>3788</v>
      </c>
      <c r="M251" s="259">
        <v>2.7115300000000002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1513.25</v>
      </c>
      <c r="D252" s="260">
        <v>1516.0666666666666</v>
      </c>
      <c r="E252" s="260">
        <v>1504.1833333333332</v>
      </c>
      <c r="F252" s="260">
        <v>1495.1166666666666</v>
      </c>
      <c r="G252" s="260">
        <v>1483.2333333333331</v>
      </c>
      <c r="H252" s="260">
        <v>1525.1333333333332</v>
      </c>
      <c r="I252" s="260">
        <v>1537.0166666666664</v>
      </c>
      <c r="J252" s="260">
        <v>1546.0833333333333</v>
      </c>
      <c r="K252" s="259">
        <v>1527.95</v>
      </c>
      <c r="L252" s="259">
        <v>1507</v>
      </c>
      <c r="M252" s="259">
        <v>30.539809999999999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512.29999999999995</v>
      </c>
      <c r="D253" s="260">
        <v>511.7166666666667</v>
      </c>
      <c r="E253" s="260">
        <v>506.83333333333337</v>
      </c>
      <c r="F253" s="260">
        <v>501.36666666666667</v>
      </c>
      <c r="G253" s="260">
        <v>496.48333333333335</v>
      </c>
      <c r="H253" s="260">
        <v>517.18333333333339</v>
      </c>
      <c r="I253" s="260">
        <v>522.06666666666661</v>
      </c>
      <c r="J253" s="260">
        <v>527.53333333333342</v>
      </c>
      <c r="K253" s="259">
        <v>516.6</v>
      </c>
      <c r="L253" s="259">
        <v>506.25</v>
      </c>
      <c r="M253" s="259">
        <v>1.90405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500.6</v>
      </c>
      <c r="D254" s="260">
        <v>503.48333333333335</v>
      </c>
      <c r="E254" s="260">
        <v>495.16666666666669</v>
      </c>
      <c r="F254" s="260">
        <v>489.73333333333335</v>
      </c>
      <c r="G254" s="260">
        <v>481.41666666666669</v>
      </c>
      <c r="H254" s="260">
        <v>508.91666666666669</v>
      </c>
      <c r="I254" s="260">
        <v>517.23333333333335</v>
      </c>
      <c r="J254" s="260">
        <v>522.66666666666674</v>
      </c>
      <c r="K254" s="259">
        <v>511.8</v>
      </c>
      <c r="L254" s="259">
        <v>498.05</v>
      </c>
      <c r="M254" s="259">
        <v>2.6512600000000002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1762.3</v>
      </c>
      <c r="D255" s="260">
        <v>1757.2833333333335</v>
      </c>
      <c r="E255" s="260">
        <v>1746.5666666666671</v>
      </c>
      <c r="F255" s="260">
        <v>1730.8333333333335</v>
      </c>
      <c r="G255" s="260">
        <v>1720.116666666667</v>
      </c>
      <c r="H255" s="260">
        <v>1773.0166666666671</v>
      </c>
      <c r="I255" s="260">
        <v>1783.7333333333338</v>
      </c>
      <c r="J255" s="260">
        <v>1799.4666666666672</v>
      </c>
      <c r="K255" s="259">
        <v>1768</v>
      </c>
      <c r="L255" s="259">
        <v>1741.55</v>
      </c>
      <c r="M255" s="259">
        <v>4.0454100000000004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901.2</v>
      </c>
      <c r="D256" s="260">
        <v>908.9666666666667</v>
      </c>
      <c r="E256" s="260">
        <v>887.23333333333335</v>
      </c>
      <c r="F256" s="260">
        <v>873.26666666666665</v>
      </c>
      <c r="G256" s="260">
        <v>851.5333333333333</v>
      </c>
      <c r="H256" s="260">
        <v>922.93333333333339</v>
      </c>
      <c r="I256" s="260">
        <v>944.66666666666674</v>
      </c>
      <c r="J256" s="260">
        <v>958.63333333333344</v>
      </c>
      <c r="K256" s="259">
        <v>930.7</v>
      </c>
      <c r="L256" s="259">
        <v>895</v>
      </c>
      <c r="M256" s="259">
        <v>1.2532399999999999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1894.85</v>
      </c>
      <c r="D257" s="260">
        <v>1904.8833333333332</v>
      </c>
      <c r="E257" s="260">
        <v>1876.9666666666665</v>
      </c>
      <c r="F257" s="260">
        <v>1859.0833333333333</v>
      </c>
      <c r="G257" s="260">
        <v>1831.1666666666665</v>
      </c>
      <c r="H257" s="260">
        <v>1922.7666666666664</v>
      </c>
      <c r="I257" s="260">
        <v>1950.6833333333334</v>
      </c>
      <c r="J257" s="260">
        <v>1968.5666666666664</v>
      </c>
      <c r="K257" s="259">
        <v>1932.8</v>
      </c>
      <c r="L257" s="259">
        <v>1887</v>
      </c>
      <c r="M257" s="259">
        <v>0.33443000000000001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2598.4499999999998</v>
      </c>
      <c r="D258" s="260">
        <v>2602.4500000000003</v>
      </c>
      <c r="E258" s="260">
        <v>2576.1500000000005</v>
      </c>
      <c r="F258" s="260">
        <v>2553.8500000000004</v>
      </c>
      <c r="G258" s="260">
        <v>2527.5500000000006</v>
      </c>
      <c r="H258" s="260">
        <v>2624.7500000000005</v>
      </c>
      <c r="I258" s="260">
        <v>2651.0500000000006</v>
      </c>
      <c r="J258" s="260">
        <v>2673.3500000000004</v>
      </c>
      <c r="K258" s="259">
        <v>2628.75</v>
      </c>
      <c r="L258" s="259">
        <v>2580.15</v>
      </c>
      <c r="M258" s="259">
        <v>0.38834000000000002</v>
      </c>
      <c r="N258" s="1"/>
      <c r="O258" s="1"/>
    </row>
    <row r="259" spans="1:15" ht="12.75" customHeight="1">
      <c r="A259" s="30">
        <v>249</v>
      </c>
      <c r="B259" s="269" t="s">
        <v>967</v>
      </c>
      <c r="C259" s="259">
        <v>404.75</v>
      </c>
      <c r="D259" s="260">
        <v>407.09999999999997</v>
      </c>
      <c r="E259" s="260">
        <v>401.19999999999993</v>
      </c>
      <c r="F259" s="260">
        <v>397.65</v>
      </c>
      <c r="G259" s="260">
        <v>391.74999999999994</v>
      </c>
      <c r="H259" s="260">
        <v>410.64999999999992</v>
      </c>
      <c r="I259" s="260">
        <v>416.5499999999999</v>
      </c>
      <c r="J259" s="260">
        <v>420.09999999999991</v>
      </c>
      <c r="K259" s="259">
        <v>413</v>
      </c>
      <c r="L259" s="259">
        <v>403.55</v>
      </c>
      <c r="M259" s="259">
        <v>0.41411999999999999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549.65</v>
      </c>
      <c r="D260" s="260">
        <v>553.7833333333333</v>
      </c>
      <c r="E260" s="260">
        <v>539.86666666666656</v>
      </c>
      <c r="F260" s="260">
        <v>530.08333333333326</v>
      </c>
      <c r="G260" s="260">
        <v>516.16666666666652</v>
      </c>
      <c r="H260" s="260">
        <v>563.56666666666661</v>
      </c>
      <c r="I260" s="260">
        <v>577.48333333333335</v>
      </c>
      <c r="J260" s="260">
        <v>587.26666666666665</v>
      </c>
      <c r="K260" s="259">
        <v>567.70000000000005</v>
      </c>
      <c r="L260" s="259">
        <v>544</v>
      </c>
      <c r="M260" s="259">
        <v>1.70706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411.2</v>
      </c>
      <c r="D261" s="260">
        <v>408.7</v>
      </c>
      <c r="E261" s="260">
        <v>403.5</v>
      </c>
      <c r="F261" s="260">
        <v>395.8</v>
      </c>
      <c r="G261" s="260">
        <v>390.6</v>
      </c>
      <c r="H261" s="260">
        <v>416.4</v>
      </c>
      <c r="I261" s="260">
        <v>421.59999999999991</v>
      </c>
      <c r="J261" s="260">
        <v>429.29999999999995</v>
      </c>
      <c r="K261" s="259">
        <v>413.9</v>
      </c>
      <c r="L261" s="259">
        <v>401</v>
      </c>
      <c r="M261" s="259">
        <v>12.80166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68.849999999999994</v>
      </c>
      <c r="D262" s="260">
        <v>69.083333333333329</v>
      </c>
      <c r="E262" s="260">
        <v>68.066666666666663</v>
      </c>
      <c r="F262" s="260">
        <v>67.283333333333331</v>
      </c>
      <c r="G262" s="260">
        <v>66.266666666666666</v>
      </c>
      <c r="H262" s="260">
        <v>69.86666666666666</v>
      </c>
      <c r="I262" s="260">
        <v>70.88333333333334</v>
      </c>
      <c r="J262" s="260">
        <v>71.666666666666657</v>
      </c>
      <c r="K262" s="259">
        <v>70.099999999999994</v>
      </c>
      <c r="L262" s="259">
        <v>68.3</v>
      </c>
      <c r="M262" s="259">
        <v>7.0165800000000003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318.25</v>
      </c>
      <c r="D263" s="260">
        <v>319.45</v>
      </c>
      <c r="E263" s="260">
        <v>313.39999999999998</v>
      </c>
      <c r="F263" s="260">
        <v>308.55</v>
      </c>
      <c r="G263" s="260">
        <v>302.5</v>
      </c>
      <c r="H263" s="260">
        <v>324.29999999999995</v>
      </c>
      <c r="I263" s="260">
        <v>330.35</v>
      </c>
      <c r="J263" s="260">
        <v>335.19999999999993</v>
      </c>
      <c r="K263" s="259">
        <v>325.5</v>
      </c>
      <c r="L263" s="259">
        <v>314.60000000000002</v>
      </c>
      <c r="M263" s="259">
        <v>12.091760000000001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670.4</v>
      </c>
      <c r="D264" s="260">
        <v>670.76666666666665</v>
      </c>
      <c r="E264" s="260">
        <v>663.08333333333326</v>
      </c>
      <c r="F264" s="260">
        <v>655.76666666666665</v>
      </c>
      <c r="G264" s="260">
        <v>648.08333333333326</v>
      </c>
      <c r="H264" s="260">
        <v>678.08333333333326</v>
      </c>
      <c r="I264" s="260">
        <v>685.76666666666665</v>
      </c>
      <c r="J264" s="260">
        <v>693.08333333333326</v>
      </c>
      <c r="K264" s="259">
        <v>678.45</v>
      </c>
      <c r="L264" s="259">
        <v>663.45</v>
      </c>
      <c r="M264" s="259">
        <v>25.00826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109.3</v>
      </c>
      <c r="D265" s="260">
        <v>109.46666666666665</v>
      </c>
      <c r="E265" s="260">
        <v>108.48333333333331</v>
      </c>
      <c r="F265" s="260">
        <v>107.66666666666666</v>
      </c>
      <c r="G265" s="260">
        <v>106.68333333333331</v>
      </c>
      <c r="H265" s="260">
        <v>110.2833333333333</v>
      </c>
      <c r="I265" s="260">
        <v>111.26666666666665</v>
      </c>
      <c r="J265" s="260">
        <v>112.0833333333333</v>
      </c>
      <c r="K265" s="259">
        <v>110.45</v>
      </c>
      <c r="L265" s="259">
        <v>108.65</v>
      </c>
      <c r="M265" s="259">
        <v>2.3910999999999998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138.5</v>
      </c>
      <c r="D266" s="260">
        <v>139.25</v>
      </c>
      <c r="E266" s="260">
        <v>136.30000000000001</v>
      </c>
      <c r="F266" s="260">
        <v>134.10000000000002</v>
      </c>
      <c r="G266" s="260">
        <v>131.15000000000003</v>
      </c>
      <c r="H266" s="260">
        <v>141.44999999999999</v>
      </c>
      <c r="I266" s="260">
        <v>144.39999999999998</v>
      </c>
      <c r="J266" s="260">
        <v>146.59999999999997</v>
      </c>
      <c r="K266" s="259">
        <v>142.19999999999999</v>
      </c>
      <c r="L266" s="259">
        <v>137.05000000000001</v>
      </c>
      <c r="M266" s="259">
        <v>4.9028499999999999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453.9</v>
      </c>
      <c r="D267" s="260">
        <v>457.09999999999997</v>
      </c>
      <c r="E267" s="260">
        <v>444.79999999999995</v>
      </c>
      <c r="F267" s="260">
        <v>435.7</v>
      </c>
      <c r="G267" s="260">
        <v>423.4</v>
      </c>
      <c r="H267" s="260">
        <v>466.19999999999993</v>
      </c>
      <c r="I267" s="260">
        <v>478.5</v>
      </c>
      <c r="J267" s="260">
        <v>487.59999999999991</v>
      </c>
      <c r="K267" s="259">
        <v>469.4</v>
      </c>
      <c r="L267" s="259">
        <v>448</v>
      </c>
      <c r="M267" s="259">
        <v>32.698099999999997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594.20000000000005</v>
      </c>
      <c r="D268" s="260">
        <v>594.75</v>
      </c>
      <c r="E268" s="260">
        <v>591.5</v>
      </c>
      <c r="F268" s="260">
        <v>588.79999999999995</v>
      </c>
      <c r="G268" s="260">
        <v>585.54999999999995</v>
      </c>
      <c r="H268" s="260">
        <v>597.45000000000005</v>
      </c>
      <c r="I268" s="260">
        <v>600.70000000000005</v>
      </c>
      <c r="J268" s="260">
        <v>603.40000000000009</v>
      </c>
      <c r="K268" s="259">
        <v>598</v>
      </c>
      <c r="L268" s="259">
        <v>592.04999999999995</v>
      </c>
      <c r="M268" s="259">
        <v>10.37013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514.65</v>
      </c>
      <c r="D269" s="260">
        <v>517.0333333333333</v>
      </c>
      <c r="E269" s="260">
        <v>509.01666666666665</v>
      </c>
      <c r="F269" s="260">
        <v>503.38333333333333</v>
      </c>
      <c r="G269" s="260">
        <v>495.36666666666667</v>
      </c>
      <c r="H269" s="260">
        <v>522.66666666666663</v>
      </c>
      <c r="I269" s="260">
        <v>530.68333333333328</v>
      </c>
      <c r="J269" s="260">
        <v>536.31666666666661</v>
      </c>
      <c r="K269" s="259">
        <v>525.04999999999995</v>
      </c>
      <c r="L269" s="259">
        <v>511.4</v>
      </c>
      <c r="M269" s="259">
        <v>3.7768999999999999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371.5</v>
      </c>
      <c r="D270" s="260">
        <v>365.7833333333333</v>
      </c>
      <c r="E270" s="260">
        <v>354.61666666666662</v>
      </c>
      <c r="F270" s="260">
        <v>337.73333333333329</v>
      </c>
      <c r="G270" s="260">
        <v>326.56666666666661</v>
      </c>
      <c r="H270" s="260">
        <v>382.66666666666663</v>
      </c>
      <c r="I270" s="260">
        <v>393.83333333333337</v>
      </c>
      <c r="J270" s="260">
        <v>410.71666666666664</v>
      </c>
      <c r="K270" s="259">
        <v>376.95</v>
      </c>
      <c r="L270" s="259">
        <v>348.9</v>
      </c>
      <c r="M270" s="259">
        <v>11.814590000000001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598.45000000000005</v>
      </c>
      <c r="D271" s="260">
        <v>599.65</v>
      </c>
      <c r="E271" s="260">
        <v>593.29999999999995</v>
      </c>
      <c r="F271" s="260">
        <v>588.15</v>
      </c>
      <c r="G271" s="260">
        <v>581.79999999999995</v>
      </c>
      <c r="H271" s="260">
        <v>604.79999999999995</v>
      </c>
      <c r="I271" s="260">
        <v>611.15000000000009</v>
      </c>
      <c r="J271" s="260">
        <v>616.29999999999995</v>
      </c>
      <c r="K271" s="259">
        <v>606</v>
      </c>
      <c r="L271" s="259">
        <v>594.5</v>
      </c>
      <c r="M271" s="259">
        <v>1.85002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190.5</v>
      </c>
      <c r="D272" s="260">
        <v>191.51666666666665</v>
      </c>
      <c r="E272" s="260">
        <v>188.08333333333331</v>
      </c>
      <c r="F272" s="260">
        <v>185.66666666666666</v>
      </c>
      <c r="G272" s="260">
        <v>182.23333333333332</v>
      </c>
      <c r="H272" s="260">
        <v>193.93333333333331</v>
      </c>
      <c r="I272" s="260">
        <v>197.36666666666665</v>
      </c>
      <c r="J272" s="260">
        <v>199.7833333333333</v>
      </c>
      <c r="K272" s="259">
        <v>194.95</v>
      </c>
      <c r="L272" s="259">
        <v>189.1</v>
      </c>
      <c r="M272" s="259">
        <v>1.0525599999999999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532.35</v>
      </c>
      <c r="D273" s="260">
        <v>532.73333333333335</v>
      </c>
      <c r="E273" s="260">
        <v>525.11666666666667</v>
      </c>
      <c r="F273" s="260">
        <v>517.88333333333333</v>
      </c>
      <c r="G273" s="260">
        <v>510.26666666666665</v>
      </c>
      <c r="H273" s="260">
        <v>539.9666666666667</v>
      </c>
      <c r="I273" s="260">
        <v>547.58333333333348</v>
      </c>
      <c r="J273" s="260">
        <v>554.81666666666672</v>
      </c>
      <c r="K273" s="259">
        <v>540.35</v>
      </c>
      <c r="L273" s="259">
        <v>525.5</v>
      </c>
      <c r="M273" s="259">
        <v>11.18924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1596.7</v>
      </c>
      <c r="D274" s="260">
        <v>1604.2333333333336</v>
      </c>
      <c r="E274" s="260">
        <v>1572.5666666666671</v>
      </c>
      <c r="F274" s="260">
        <v>1548.4333333333334</v>
      </c>
      <c r="G274" s="260">
        <v>1516.7666666666669</v>
      </c>
      <c r="H274" s="260">
        <v>1628.3666666666672</v>
      </c>
      <c r="I274" s="260">
        <v>1660.0333333333338</v>
      </c>
      <c r="J274" s="260">
        <v>1684.1666666666674</v>
      </c>
      <c r="K274" s="259">
        <v>1635.9</v>
      </c>
      <c r="L274" s="259">
        <v>1580.1</v>
      </c>
      <c r="M274" s="259">
        <v>2.3846699999999998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220.75</v>
      </c>
      <c r="D275" s="260">
        <v>220.78333333333333</v>
      </c>
      <c r="E275" s="260">
        <v>216.81666666666666</v>
      </c>
      <c r="F275" s="260">
        <v>212.88333333333333</v>
      </c>
      <c r="G275" s="260">
        <v>208.91666666666666</v>
      </c>
      <c r="H275" s="260">
        <v>224.71666666666667</v>
      </c>
      <c r="I275" s="260">
        <v>228.68333333333331</v>
      </c>
      <c r="J275" s="260">
        <v>232.61666666666667</v>
      </c>
      <c r="K275" s="259">
        <v>224.75</v>
      </c>
      <c r="L275" s="259">
        <v>216.85</v>
      </c>
      <c r="M275" s="259">
        <v>1.4281200000000001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721.7</v>
      </c>
      <c r="D276" s="260">
        <v>725.65</v>
      </c>
      <c r="E276" s="260">
        <v>702.05</v>
      </c>
      <c r="F276" s="260">
        <v>682.4</v>
      </c>
      <c r="G276" s="260">
        <v>658.8</v>
      </c>
      <c r="H276" s="260">
        <v>745.3</v>
      </c>
      <c r="I276" s="260">
        <v>768.90000000000009</v>
      </c>
      <c r="J276" s="260">
        <v>788.55</v>
      </c>
      <c r="K276" s="259">
        <v>749.25</v>
      </c>
      <c r="L276" s="259">
        <v>706</v>
      </c>
      <c r="M276" s="259">
        <v>29.293320000000001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404.65</v>
      </c>
      <c r="D277" s="260">
        <v>406.41666666666669</v>
      </c>
      <c r="E277" s="260">
        <v>399.23333333333335</v>
      </c>
      <c r="F277" s="260">
        <v>393.81666666666666</v>
      </c>
      <c r="G277" s="260">
        <v>386.63333333333333</v>
      </c>
      <c r="H277" s="260">
        <v>411.83333333333337</v>
      </c>
      <c r="I277" s="260">
        <v>419.01666666666665</v>
      </c>
      <c r="J277" s="260">
        <v>424.43333333333339</v>
      </c>
      <c r="K277" s="259">
        <v>413.6</v>
      </c>
      <c r="L277" s="259">
        <v>401</v>
      </c>
      <c r="M277" s="259">
        <v>4.2570600000000001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1069.3</v>
      </c>
      <c r="D278" s="260">
        <v>1064.1333333333334</v>
      </c>
      <c r="E278" s="260">
        <v>1053.2666666666669</v>
      </c>
      <c r="F278" s="260">
        <v>1037.2333333333333</v>
      </c>
      <c r="G278" s="260">
        <v>1026.3666666666668</v>
      </c>
      <c r="H278" s="260">
        <v>1080.166666666667</v>
      </c>
      <c r="I278" s="260">
        <v>1091.0333333333333</v>
      </c>
      <c r="J278" s="260">
        <v>1107.0666666666671</v>
      </c>
      <c r="K278" s="259">
        <v>1075</v>
      </c>
      <c r="L278" s="259">
        <v>1048.0999999999999</v>
      </c>
      <c r="M278" s="259">
        <v>0.94111999999999996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475.3</v>
      </c>
      <c r="D279" s="260">
        <v>471.39999999999992</v>
      </c>
      <c r="E279" s="260">
        <v>465.79999999999984</v>
      </c>
      <c r="F279" s="260">
        <v>456.2999999999999</v>
      </c>
      <c r="G279" s="260">
        <v>450.69999999999982</v>
      </c>
      <c r="H279" s="260">
        <v>480.89999999999986</v>
      </c>
      <c r="I279" s="260">
        <v>486.49999999999989</v>
      </c>
      <c r="J279" s="260">
        <v>495.99999999999989</v>
      </c>
      <c r="K279" s="259">
        <v>477</v>
      </c>
      <c r="L279" s="259">
        <v>461.9</v>
      </c>
      <c r="M279" s="259">
        <v>3.84334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104.65</v>
      </c>
      <c r="D280" s="260">
        <v>104.28333333333335</v>
      </c>
      <c r="E280" s="260">
        <v>102.86666666666669</v>
      </c>
      <c r="F280" s="260">
        <v>101.08333333333334</v>
      </c>
      <c r="G280" s="260">
        <v>99.666666666666686</v>
      </c>
      <c r="H280" s="260">
        <v>106.06666666666669</v>
      </c>
      <c r="I280" s="260">
        <v>107.48333333333335</v>
      </c>
      <c r="J280" s="260">
        <v>109.26666666666669</v>
      </c>
      <c r="K280" s="259">
        <v>105.7</v>
      </c>
      <c r="L280" s="259">
        <v>102.5</v>
      </c>
      <c r="M280" s="259">
        <v>70.062460000000002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476.2</v>
      </c>
      <c r="D281" s="260">
        <v>475.66666666666669</v>
      </c>
      <c r="E281" s="260">
        <v>473.08333333333337</v>
      </c>
      <c r="F281" s="260">
        <v>469.9666666666667</v>
      </c>
      <c r="G281" s="260">
        <v>467.38333333333338</v>
      </c>
      <c r="H281" s="260">
        <v>478.78333333333336</v>
      </c>
      <c r="I281" s="260">
        <v>481.36666666666673</v>
      </c>
      <c r="J281" s="260">
        <v>484.48333333333335</v>
      </c>
      <c r="K281" s="259">
        <v>478.25</v>
      </c>
      <c r="L281" s="259">
        <v>472.55</v>
      </c>
      <c r="M281" s="259">
        <v>0.3115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97.85</v>
      </c>
      <c r="D282" s="260">
        <v>98.34999999999998</v>
      </c>
      <c r="E282" s="260">
        <v>96.149999999999963</v>
      </c>
      <c r="F282" s="260">
        <v>94.449999999999989</v>
      </c>
      <c r="G282" s="260">
        <v>92.249999999999972</v>
      </c>
      <c r="H282" s="260">
        <v>100.04999999999995</v>
      </c>
      <c r="I282" s="260">
        <v>102.24999999999997</v>
      </c>
      <c r="J282" s="260">
        <v>103.94999999999995</v>
      </c>
      <c r="K282" s="259">
        <v>100.55</v>
      </c>
      <c r="L282" s="259">
        <v>96.65</v>
      </c>
      <c r="M282" s="259">
        <v>96.249279999999999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433.4</v>
      </c>
      <c r="D283" s="260">
        <v>429.75</v>
      </c>
      <c r="E283" s="260">
        <v>423.7</v>
      </c>
      <c r="F283" s="260">
        <v>414</v>
      </c>
      <c r="G283" s="260">
        <v>407.95</v>
      </c>
      <c r="H283" s="260">
        <v>439.45</v>
      </c>
      <c r="I283" s="260">
        <v>445.49999999999994</v>
      </c>
      <c r="J283" s="260">
        <v>455.2</v>
      </c>
      <c r="K283" s="259">
        <v>435.8</v>
      </c>
      <c r="L283" s="259">
        <v>420.05</v>
      </c>
      <c r="M283" s="259">
        <v>5.6448600000000004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1884.25</v>
      </c>
      <c r="D284" s="260">
        <v>1883.3833333333332</v>
      </c>
      <c r="E284" s="260">
        <v>1871.9166666666665</v>
      </c>
      <c r="F284" s="260">
        <v>1859.5833333333333</v>
      </c>
      <c r="G284" s="260">
        <v>1848.1166666666666</v>
      </c>
      <c r="H284" s="260">
        <v>1895.7166666666665</v>
      </c>
      <c r="I284" s="260">
        <v>1907.1833333333332</v>
      </c>
      <c r="J284" s="260">
        <v>1919.5166666666664</v>
      </c>
      <c r="K284" s="259">
        <v>1894.85</v>
      </c>
      <c r="L284" s="259">
        <v>1871.05</v>
      </c>
      <c r="M284" s="259">
        <v>30.48687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1457.55</v>
      </c>
      <c r="D285" s="260">
        <v>1452.95</v>
      </c>
      <c r="E285" s="260">
        <v>1445.9</v>
      </c>
      <c r="F285" s="260">
        <v>1434.25</v>
      </c>
      <c r="G285" s="260">
        <v>1427.2</v>
      </c>
      <c r="H285" s="260">
        <v>1464.6000000000001</v>
      </c>
      <c r="I285" s="260">
        <v>1471.6499999999999</v>
      </c>
      <c r="J285" s="260">
        <v>1483.3000000000002</v>
      </c>
      <c r="K285" s="259">
        <v>1460</v>
      </c>
      <c r="L285" s="259">
        <v>1441.3</v>
      </c>
      <c r="M285" s="259">
        <v>0.10058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80.150000000000006</v>
      </c>
      <c r="D286" s="260">
        <v>80.316666666666663</v>
      </c>
      <c r="E286" s="260">
        <v>79.033333333333331</v>
      </c>
      <c r="F286" s="260">
        <v>77.916666666666671</v>
      </c>
      <c r="G286" s="260">
        <v>76.63333333333334</v>
      </c>
      <c r="H286" s="260">
        <v>81.433333333333323</v>
      </c>
      <c r="I286" s="260">
        <v>82.716666666666654</v>
      </c>
      <c r="J286" s="260">
        <v>83.833333333333314</v>
      </c>
      <c r="K286" s="259">
        <v>81.599999999999994</v>
      </c>
      <c r="L286" s="259">
        <v>79.2</v>
      </c>
      <c r="M286" s="259">
        <v>40.745260000000002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3453.25</v>
      </c>
      <c r="D287" s="260">
        <v>3474.6</v>
      </c>
      <c r="E287" s="260">
        <v>3427.85</v>
      </c>
      <c r="F287" s="260">
        <v>3402.45</v>
      </c>
      <c r="G287" s="260">
        <v>3355.7</v>
      </c>
      <c r="H287" s="260">
        <v>3500</v>
      </c>
      <c r="I287" s="260">
        <v>3546.75</v>
      </c>
      <c r="J287" s="260">
        <v>3572.15</v>
      </c>
      <c r="K287" s="259">
        <v>3521.35</v>
      </c>
      <c r="L287" s="259">
        <v>3449.2</v>
      </c>
      <c r="M287" s="259">
        <v>1.3287100000000001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421.2</v>
      </c>
      <c r="D288" s="260">
        <v>423.2833333333333</v>
      </c>
      <c r="E288" s="260">
        <v>417.81666666666661</v>
      </c>
      <c r="F288" s="260">
        <v>414.43333333333328</v>
      </c>
      <c r="G288" s="260">
        <v>408.96666666666658</v>
      </c>
      <c r="H288" s="260">
        <v>426.66666666666663</v>
      </c>
      <c r="I288" s="260">
        <v>432.13333333333333</v>
      </c>
      <c r="J288" s="260">
        <v>435.51666666666665</v>
      </c>
      <c r="K288" s="259">
        <v>428.75</v>
      </c>
      <c r="L288" s="259">
        <v>419.9</v>
      </c>
      <c r="M288" s="259">
        <v>21.155940000000001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12582</v>
      </c>
      <c r="D289" s="260">
        <v>12607.016666666668</v>
      </c>
      <c r="E289" s="260">
        <v>12515.033333333336</v>
      </c>
      <c r="F289" s="260">
        <v>12448.066666666668</v>
      </c>
      <c r="G289" s="260">
        <v>12356.083333333336</v>
      </c>
      <c r="H289" s="260">
        <v>12673.983333333337</v>
      </c>
      <c r="I289" s="260">
        <v>12765.966666666671</v>
      </c>
      <c r="J289" s="260">
        <v>12832.933333333338</v>
      </c>
      <c r="K289" s="259">
        <v>12699</v>
      </c>
      <c r="L289" s="259">
        <v>12540.05</v>
      </c>
      <c r="M289" s="259">
        <v>2.1680000000000001E-2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4584.1499999999996</v>
      </c>
      <c r="D290" s="260">
        <v>4611.0999999999995</v>
      </c>
      <c r="E290" s="260">
        <v>4528.2499999999991</v>
      </c>
      <c r="F290" s="260">
        <v>4472.3499999999995</v>
      </c>
      <c r="G290" s="260">
        <v>4389.4999999999991</v>
      </c>
      <c r="H290" s="260">
        <v>4666.9999999999991</v>
      </c>
      <c r="I290" s="260">
        <v>4749.8499999999995</v>
      </c>
      <c r="J290" s="260">
        <v>4805.7499999999991</v>
      </c>
      <c r="K290" s="259">
        <v>4693.95</v>
      </c>
      <c r="L290" s="259">
        <v>4555.2</v>
      </c>
      <c r="M290" s="259">
        <v>2.7980100000000001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1975.05</v>
      </c>
      <c r="D291" s="260">
        <v>1974.95</v>
      </c>
      <c r="E291" s="260">
        <v>1963.9</v>
      </c>
      <c r="F291" s="260">
        <v>1952.75</v>
      </c>
      <c r="G291" s="260">
        <v>1941.7</v>
      </c>
      <c r="H291" s="260">
        <v>1986.1000000000001</v>
      </c>
      <c r="I291" s="260">
        <v>1997.1499999999999</v>
      </c>
      <c r="J291" s="260">
        <v>2008.3000000000002</v>
      </c>
      <c r="K291" s="259">
        <v>1986</v>
      </c>
      <c r="L291" s="259">
        <v>1963.8</v>
      </c>
      <c r="M291" s="259">
        <v>20.13794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400.15</v>
      </c>
      <c r="D292" s="260">
        <v>399.36666666666662</v>
      </c>
      <c r="E292" s="260">
        <v>390.83333333333326</v>
      </c>
      <c r="F292" s="260">
        <v>381.51666666666665</v>
      </c>
      <c r="G292" s="260">
        <v>372.98333333333329</v>
      </c>
      <c r="H292" s="260">
        <v>408.68333333333322</v>
      </c>
      <c r="I292" s="260">
        <v>417.21666666666664</v>
      </c>
      <c r="J292" s="260">
        <v>426.53333333333319</v>
      </c>
      <c r="K292" s="259">
        <v>407.9</v>
      </c>
      <c r="L292" s="259">
        <v>390.05</v>
      </c>
      <c r="M292" s="259">
        <v>21.046240000000001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444.65</v>
      </c>
      <c r="D293" s="260">
        <v>449.16666666666669</v>
      </c>
      <c r="E293" s="260">
        <v>438.48333333333335</v>
      </c>
      <c r="F293" s="260">
        <v>432.31666666666666</v>
      </c>
      <c r="G293" s="260">
        <v>421.63333333333333</v>
      </c>
      <c r="H293" s="260">
        <v>455.33333333333337</v>
      </c>
      <c r="I293" s="260">
        <v>466.01666666666665</v>
      </c>
      <c r="J293" s="260">
        <v>472.18333333333339</v>
      </c>
      <c r="K293" s="259">
        <v>459.85</v>
      </c>
      <c r="L293" s="259">
        <v>443</v>
      </c>
      <c r="M293" s="259">
        <v>25.024229999999999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315.75</v>
      </c>
      <c r="D294" s="260">
        <v>317.23333333333335</v>
      </c>
      <c r="E294" s="260">
        <v>313.51666666666671</v>
      </c>
      <c r="F294" s="260">
        <v>311.28333333333336</v>
      </c>
      <c r="G294" s="260">
        <v>307.56666666666672</v>
      </c>
      <c r="H294" s="260">
        <v>319.4666666666667</v>
      </c>
      <c r="I294" s="260">
        <v>323.18333333333339</v>
      </c>
      <c r="J294" s="260">
        <v>325.41666666666669</v>
      </c>
      <c r="K294" s="259">
        <v>320.95</v>
      </c>
      <c r="L294" s="259">
        <v>315</v>
      </c>
      <c r="M294" s="259">
        <v>3.1897000000000002</v>
      </c>
      <c r="N294" s="1"/>
      <c r="O294" s="1"/>
    </row>
    <row r="295" spans="1:15" ht="12.75" customHeight="1">
      <c r="A295" s="30">
        <v>285</v>
      </c>
      <c r="B295" s="269" t="s">
        <v>959</v>
      </c>
      <c r="C295" s="259">
        <v>592.70000000000005</v>
      </c>
      <c r="D295" s="260">
        <v>593.80000000000007</v>
      </c>
      <c r="E295" s="260">
        <v>590.15000000000009</v>
      </c>
      <c r="F295" s="260">
        <v>587.6</v>
      </c>
      <c r="G295" s="260">
        <v>583.95000000000005</v>
      </c>
      <c r="H295" s="260">
        <v>596.35000000000014</v>
      </c>
      <c r="I295" s="260">
        <v>600</v>
      </c>
      <c r="J295" s="260">
        <v>602.55000000000018</v>
      </c>
      <c r="K295" s="259">
        <v>597.45000000000005</v>
      </c>
      <c r="L295" s="259">
        <v>591.25</v>
      </c>
      <c r="M295" s="259">
        <v>7.3722799999999999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3060.05</v>
      </c>
      <c r="D296" s="260">
        <v>3072.6833333333329</v>
      </c>
      <c r="E296" s="260">
        <v>3017.3666666666659</v>
      </c>
      <c r="F296" s="260">
        <v>2974.6833333333329</v>
      </c>
      <c r="G296" s="260">
        <v>2919.3666666666659</v>
      </c>
      <c r="H296" s="260">
        <v>3115.3666666666659</v>
      </c>
      <c r="I296" s="260">
        <v>3170.6833333333325</v>
      </c>
      <c r="J296" s="260">
        <v>3213.3666666666659</v>
      </c>
      <c r="K296" s="259">
        <v>3128</v>
      </c>
      <c r="L296" s="259">
        <v>3030</v>
      </c>
      <c r="M296" s="259">
        <v>0.18203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696.4</v>
      </c>
      <c r="D297" s="260">
        <v>698.76666666666677</v>
      </c>
      <c r="E297" s="260">
        <v>690.68333333333351</v>
      </c>
      <c r="F297" s="260">
        <v>684.9666666666667</v>
      </c>
      <c r="G297" s="260">
        <v>676.88333333333344</v>
      </c>
      <c r="H297" s="260">
        <v>704.48333333333358</v>
      </c>
      <c r="I297" s="260">
        <v>712.56666666666683</v>
      </c>
      <c r="J297" s="260">
        <v>718.28333333333364</v>
      </c>
      <c r="K297" s="259">
        <v>706.85</v>
      </c>
      <c r="L297" s="259">
        <v>693.05</v>
      </c>
      <c r="M297" s="259">
        <v>6.0393800000000004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1729.75</v>
      </c>
      <c r="D298" s="260">
        <v>1737.5666666666666</v>
      </c>
      <c r="E298" s="260">
        <v>1715.1833333333332</v>
      </c>
      <c r="F298" s="260">
        <v>1700.6166666666666</v>
      </c>
      <c r="G298" s="260">
        <v>1678.2333333333331</v>
      </c>
      <c r="H298" s="260">
        <v>1752.1333333333332</v>
      </c>
      <c r="I298" s="260">
        <v>1774.5166666666664</v>
      </c>
      <c r="J298" s="260">
        <v>1789.0833333333333</v>
      </c>
      <c r="K298" s="259">
        <v>1759.95</v>
      </c>
      <c r="L298" s="259">
        <v>1723</v>
      </c>
      <c r="M298" s="259">
        <v>0.78244000000000002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34.35</v>
      </c>
      <c r="D299" s="260">
        <v>34.6</v>
      </c>
      <c r="E299" s="260">
        <v>33.75</v>
      </c>
      <c r="F299" s="260">
        <v>33.15</v>
      </c>
      <c r="G299" s="260">
        <v>32.299999999999997</v>
      </c>
      <c r="H299" s="260">
        <v>35.200000000000003</v>
      </c>
      <c r="I299" s="260">
        <v>36.050000000000011</v>
      </c>
      <c r="J299" s="260">
        <v>36.650000000000006</v>
      </c>
      <c r="K299" s="259">
        <v>35.450000000000003</v>
      </c>
      <c r="L299" s="259">
        <v>34</v>
      </c>
      <c r="M299" s="259">
        <v>8.4720200000000006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155.69999999999999</v>
      </c>
      <c r="D300" s="260">
        <v>155.91666666666666</v>
      </c>
      <c r="E300" s="260">
        <v>154.93333333333331</v>
      </c>
      <c r="F300" s="260">
        <v>154.16666666666666</v>
      </c>
      <c r="G300" s="260">
        <v>153.18333333333331</v>
      </c>
      <c r="H300" s="260">
        <v>156.68333333333331</v>
      </c>
      <c r="I300" s="260">
        <v>157.66666666666666</v>
      </c>
      <c r="J300" s="260">
        <v>158.43333333333331</v>
      </c>
      <c r="K300" s="259">
        <v>156.9</v>
      </c>
      <c r="L300" s="259">
        <v>155.15</v>
      </c>
      <c r="M300" s="259">
        <v>0.74299999999999999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89368.3</v>
      </c>
      <c r="D301" s="260">
        <v>88739.099999999991</v>
      </c>
      <c r="E301" s="260">
        <v>87928.199999999983</v>
      </c>
      <c r="F301" s="260">
        <v>86488.099999999991</v>
      </c>
      <c r="G301" s="260">
        <v>85677.199999999983</v>
      </c>
      <c r="H301" s="260">
        <v>90179.199999999983</v>
      </c>
      <c r="I301" s="260">
        <v>90990.099999999977</v>
      </c>
      <c r="J301" s="260">
        <v>92430.199999999983</v>
      </c>
      <c r="K301" s="259">
        <v>89550</v>
      </c>
      <c r="L301" s="259">
        <v>87299</v>
      </c>
      <c r="M301" s="259">
        <v>0.26116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1585.4</v>
      </c>
      <c r="D302" s="260">
        <v>1596.9333333333334</v>
      </c>
      <c r="E302" s="260">
        <v>1568.4666666666667</v>
      </c>
      <c r="F302" s="260">
        <v>1551.5333333333333</v>
      </c>
      <c r="G302" s="260">
        <v>1523.0666666666666</v>
      </c>
      <c r="H302" s="260">
        <v>1613.8666666666668</v>
      </c>
      <c r="I302" s="260">
        <v>1642.3333333333335</v>
      </c>
      <c r="J302" s="260">
        <v>1659.2666666666669</v>
      </c>
      <c r="K302" s="259">
        <v>1625.4</v>
      </c>
      <c r="L302" s="259">
        <v>1580</v>
      </c>
      <c r="M302" s="259">
        <v>0.48008000000000001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989.65</v>
      </c>
      <c r="D303" s="260">
        <v>995.9666666666667</v>
      </c>
      <c r="E303" s="260">
        <v>979.68333333333339</v>
      </c>
      <c r="F303" s="260">
        <v>969.7166666666667</v>
      </c>
      <c r="G303" s="260">
        <v>953.43333333333339</v>
      </c>
      <c r="H303" s="260">
        <v>1005.9333333333334</v>
      </c>
      <c r="I303" s="260">
        <v>1022.2166666666667</v>
      </c>
      <c r="J303" s="260">
        <v>1032.1833333333334</v>
      </c>
      <c r="K303" s="259">
        <v>1012.25</v>
      </c>
      <c r="L303" s="259">
        <v>986</v>
      </c>
      <c r="M303" s="259">
        <v>2.3889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855.95</v>
      </c>
      <c r="D304" s="260">
        <v>860.81666666666661</v>
      </c>
      <c r="E304" s="260">
        <v>846.63333333333321</v>
      </c>
      <c r="F304" s="260">
        <v>837.31666666666661</v>
      </c>
      <c r="G304" s="260">
        <v>823.13333333333321</v>
      </c>
      <c r="H304" s="260">
        <v>870.13333333333321</v>
      </c>
      <c r="I304" s="260">
        <v>884.31666666666661</v>
      </c>
      <c r="J304" s="260">
        <v>893.63333333333321</v>
      </c>
      <c r="K304" s="259">
        <v>875</v>
      </c>
      <c r="L304" s="259">
        <v>851.5</v>
      </c>
      <c r="M304" s="259">
        <v>4.5334599999999998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205.8</v>
      </c>
      <c r="D305" s="260">
        <v>206.4</v>
      </c>
      <c r="E305" s="260">
        <v>204.20000000000002</v>
      </c>
      <c r="F305" s="260">
        <v>202.60000000000002</v>
      </c>
      <c r="G305" s="260">
        <v>200.40000000000003</v>
      </c>
      <c r="H305" s="260">
        <v>208</v>
      </c>
      <c r="I305" s="260">
        <v>210.2</v>
      </c>
      <c r="J305" s="260">
        <v>211.79999999999998</v>
      </c>
      <c r="K305" s="259">
        <v>208.6</v>
      </c>
      <c r="L305" s="259">
        <v>204.8</v>
      </c>
      <c r="M305" s="259">
        <v>15.677519999999999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1311.65</v>
      </c>
      <c r="D306" s="260">
        <v>1305.8500000000001</v>
      </c>
      <c r="E306" s="260">
        <v>1295.8000000000002</v>
      </c>
      <c r="F306" s="260">
        <v>1279.95</v>
      </c>
      <c r="G306" s="260">
        <v>1269.9000000000001</v>
      </c>
      <c r="H306" s="260">
        <v>1321.7000000000003</v>
      </c>
      <c r="I306" s="260">
        <v>1331.75</v>
      </c>
      <c r="J306" s="260">
        <v>1347.6000000000004</v>
      </c>
      <c r="K306" s="259">
        <v>1315.9</v>
      </c>
      <c r="L306" s="259">
        <v>1290</v>
      </c>
      <c r="M306" s="259">
        <v>21.11224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295.2</v>
      </c>
      <c r="D307" s="260">
        <v>297.73333333333335</v>
      </c>
      <c r="E307" s="260">
        <v>291.4666666666667</v>
      </c>
      <c r="F307" s="260">
        <v>287.73333333333335</v>
      </c>
      <c r="G307" s="260">
        <v>281.4666666666667</v>
      </c>
      <c r="H307" s="260">
        <v>301.4666666666667</v>
      </c>
      <c r="I307" s="260">
        <v>307.73333333333335</v>
      </c>
      <c r="J307" s="260">
        <v>311.4666666666667</v>
      </c>
      <c r="K307" s="259">
        <v>304</v>
      </c>
      <c r="L307" s="259">
        <v>294</v>
      </c>
      <c r="M307" s="259">
        <v>4.9784199999999998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284.35000000000002</v>
      </c>
      <c r="D308" s="260">
        <v>283.18333333333334</v>
      </c>
      <c r="E308" s="260">
        <v>280.01666666666665</v>
      </c>
      <c r="F308" s="260">
        <v>275.68333333333334</v>
      </c>
      <c r="G308" s="260">
        <v>272.51666666666665</v>
      </c>
      <c r="H308" s="260">
        <v>287.51666666666665</v>
      </c>
      <c r="I308" s="260">
        <v>290.68333333333328</v>
      </c>
      <c r="J308" s="260">
        <v>295.01666666666665</v>
      </c>
      <c r="K308" s="259">
        <v>286.35000000000002</v>
      </c>
      <c r="L308" s="259">
        <v>278.85000000000002</v>
      </c>
      <c r="M308" s="259">
        <v>2.4470000000000001</v>
      </c>
      <c r="N308" s="1"/>
      <c r="O308" s="1"/>
    </row>
    <row r="309" spans="1:15" ht="12.75" customHeight="1">
      <c r="A309" s="30">
        <v>299</v>
      </c>
      <c r="B309" s="269" t="s">
        <v>968</v>
      </c>
      <c r="C309" s="259">
        <v>395.15</v>
      </c>
      <c r="D309" s="260">
        <v>396.7833333333333</v>
      </c>
      <c r="E309" s="260">
        <v>384.06666666666661</v>
      </c>
      <c r="F309" s="260">
        <v>372.98333333333329</v>
      </c>
      <c r="G309" s="260">
        <v>360.26666666666659</v>
      </c>
      <c r="H309" s="260">
        <v>407.86666666666662</v>
      </c>
      <c r="I309" s="260">
        <v>420.58333333333331</v>
      </c>
      <c r="J309" s="260">
        <v>431.66666666666663</v>
      </c>
      <c r="K309" s="259">
        <v>409.5</v>
      </c>
      <c r="L309" s="259">
        <v>385.7</v>
      </c>
      <c r="M309" s="259">
        <v>2.8544900000000002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539.35</v>
      </c>
      <c r="D310" s="260">
        <v>539.94999999999993</v>
      </c>
      <c r="E310" s="260">
        <v>535.39999999999986</v>
      </c>
      <c r="F310" s="260">
        <v>531.44999999999993</v>
      </c>
      <c r="G310" s="260">
        <v>526.89999999999986</v>
      </c>
      <c r="H310" s="260">
        <v>543.89999999999986</v>
      </c>
      <c r="I310" s="260">
        <v>548.44999999999982</v>
      </c>
      <c r="J310" s="260">
        <v>552.39999999999986</v>
      </c>
      <c r="K310" s="259">
        <v>544.5</v>
      </c>
      <c r="L310" s="259">
        <v>536</v>
      </c>
      <c r="M310" s="259">
        <v>0.52558000000000005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104.5</v>
      </c>
      <c r="D311" s="260">
        <v>104.78333333333335</v>
      </c>
      <c r="E311" s="260">
        <v>103.41666666666669</v>
      </c>
      <c r="F311" s="260">
        <v>102.33333333333334</v>
      </c>
      <c r="G311" s="260">
        <v>100.96666666666668</v>
      </c>
      <c r="H311" s="260">
        <v>105.86666666666669</v>
      </c>
      <c r="I311" s="260">
        <v>107.23333333333333</v>
      </c>
      <c r="J311" s="260">
        <v>108.31666666666669</v>
      </c>
      <c r="K311" s="259">
        <v>106.15</v>
      </c>
      <c r="L311" s="259">
        <v>103.7</v>
      </c>
      <c r="M311" s="259">
        <v>23.84262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56.6</v>
      </c>
      <c r="D312" s="260">
        <v>56.65</v>
      </c>
      <c r="E312" s="260">
        <v>55.699999999999996</v>
      </c>
      <c r="F312" s="260">
        <v>54.8</v>
      </c>
      <c r="G312" s="260">
        <v>53.849999999999994</v>
      </c>
      <c r="H312" s="260">
        <v>57.55</v>
      </c>
      <c r="I312" s="260">
        <v>58.5</v>
      </c>
      <c r="J312" s="260">
        <v>59.4</v>
      </c>
      <c r="K312" s="259">
        <v>57.6</v>
      </c>
      <c r="L312" s="259">
        <v>55.75</v>
      </c>
      <c r="M312" s="259">
        <v>27.905670000000001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518.95000000000005</v>
      </c>
      <c r="D313" s="260">
        <v>517.86666666666667</v>
      </c>
      <c r="E313" s="260">
        <v>513.73333333333335</v>
      </c>
      <c r="F313" s="260">
        <v>508.51666666666665</v>
      </c>
      <c r="G313" s="260">
        <v>504.38333333333333</v>
      </c>
      <c r="H313" s="260">
        <v>523.08333333333337</v>
      </c>
      <c r="I313" s="260">
        <v>527.21666666666681</v>
      </c>
      <c r="J313" s="260">
        <v>532.43333333333339</v>
      </c>
      <c r="K313" s="259">
        <v>522</v>
      </c>
      <c r="L313" s="259">
        <v>512.65</v>
      </c>
      <c r="M313" s="259">
        <v>16.19952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9492.5499999999993</v>
      </c>
      <c r="D314" s="260">
        <v>9364.5</v>
      </c>
      <c r="E314" s="260">
        <v>9179.0499999999993</v>
      </c>
      <c r="F314" s="260">
        <v>8865.5499999999993</v>
      </c>
      <c r="G314" s="260">
        <v>8680.0999999999985</v>
      </c>
      <c r="H314" s="260">
        <v>9678</v>
      </c>
      <c r="I314" s="260">
        <v>9863.4500000000007</v>
      </c>
      <c r="J314" s="260">
        <v>10176.950000000001</v>
      </c>
      <c r="K314" s="259">
        <v>9549.9500000000007</v>
      </c>
      <c r="L314" s="259">
        <v>9051</v>
      </c>
      <c r="M314" s="259">
        <v>18.73029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1685.35</v>
      </c>
      <c r="D315" s="260">
        <v>1674.3333333333333</v>
      </c>
      <c r="E315" s="260">
        <v>1651.7166666666665</v>
      </c>
      <c r="F315" s="260">
        <v>1618.0833333333333</v>
      </c>
      <c r="G315" s="260">
        <v>1595.4666666666665</v>
      </c>
      <c r="H315" s="260">
        <v>1707.9666666666665</v>
      </c>
      <c r="I315" s="260">
        <v>1730.5833333333333</v>
      </c>
      <c r="J315" s="260">
        <v>1764.2166666666665</v>
      </c>
      <c r="K315" s="259">
        <v>1696.95</v>
      </c>
      <c r="L315" s="259">
        <v>1640.7</v>
      </c>
      <c r="M315" s="259">
        <v>0.54620999999999997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701.7</v>
      </c>
      <c r="D316" s="260">
        <v>694.5333333333333</v>
      </c>
      <c r="E316" s="260">
        <v>685.26666666666665</v>
      </c>
      <c r="F316" s="260">
        <v>668.83333333333337</v>
      </c>
      <c r="G316" s="260">
        <v>659.56666666666672</v>
      </c>
      <c r="H316" s="260">
        <v>710.96666666666658</v>
      </c>
      <c r="I316" s="260">
        <v>720.23333333333323</v>
      </c>
      <c r="J316" s="260">
        <v>736.66666666666652</v>
      </c>
      <c r="K316" s="259">
        <v>703.8</v>
      </c>
      <c r="L316" s="259">
        <v>678.1</v>
      </c>
      <c r="M316" s="259">
        <v>9.0223200000000006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430.35</v>
      </c>
      <c r="D317" s="260">
        <v>428.81666666666666</v>
      </c>
      <c r="E317" s="260">
        <v>422.7833333333333</v>
      </c>
      <c r="F317" s="260">
        <v>415.21666666666664</v>
      </c>
      <c r="G317" s="260">
        <v>409.18333333333328</v>
      </c>
      <c r="H317" s="260">
        <v>436.38333333333333</v>
      </c>
      <c r="I317" s="260">
        <v>442.41666666666674</v>
      </c>
      <c r="J317" s="260">
        <v>449.98333333333335</v>
      </c>
      <c r="K317" s="259">
        <v>434.85</v>
      </c>
      <c r="L317" s="259">
        <v>421.25</v>
      </c>
      <c r="M317" s="259">
        <v>14.64174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640.9</v>
      </c>
      <c r="D318" s="260">
        <v>634.48333333333335</v>
      </c>
      <c r="E318" s="260">
        <v>625.11666666666667</v>
      </c>
      <c r="F318" s="260">
        <v>609.33333333333337</v>
      </c>
      <c r="G318" s="260">
        <v>599.9666666666667</v>
      </c>
      <c r="H318" s="260">
        <v>650.26666666666665</v>
      </c>
      <c r="I318" s="260">
        <v>659.63333333333344</v>
      </c>
      <c r="J318" s="260">
        <v>675.41666666666663</v>
      </c>
      <c r="K318" s="259">
        <v>643.85</v>
      </c>
      <c r="L318" s="259">
        <v>618.70000000000005</v>
      </c>
      <c r="M318" s="259">
        <v>20.815709999999999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605.54999999999995</v>
      </c>
      <c r="D319" s="260">
        <v>605.23333333333323</v>
      </c>
      <c r="E319" s="260">
        <v>600.46666666666647</v>
      </c>
      <c r="F319" s="260">
        <v>595.38333333333321</v>
      </c>
      <c r="G319" s="260">
        <v>590.61666666666645</v>
      </c>
      <c r="H319" s="260">
        <v>610.31666666666649</v>
      </c>
      <c r="I319" s="260">
        <v>615.08333333333314</v>
      </c>
      <c r="J319" s="260">
        <v>620.16666666666652</v>
      </c>
      <c r="K319" s="259">
        <v>610</v>
      </c>
      <c r="L319" s="259">
        <v>600.15</v>
      </c>
      <c r="M319" s="259">
        <v>8.9109999999999995E-2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826.15</v>
      </c>
      <c r="D320" s="260">
        <v>828.36666666666667</v>
      </c>
      <c r="E320" s="260">
        <v>816.83333333333337</v>
      </c>
      <c r="F320" s="260">
        <v>807.51666666666665</v>
      </c>
      <c r="G320" s="260">
        <v>795.98333333333335</v>
      </c>
      <c r="H320" s="260">
        <v>837.68333333333339</v>
      </c>
      <c r="I320" s="260">
        <v>849.2166666666667</v>
      </c>
      <c r="J320" s="260">
        <v>858.53333333333342</v>
      </c>
      <c r="K320" s="259">
        <v>839.9</v>
      </c>
      <c r="L320" s="259">
        <v>819.05</v>
      </c>
      <c r="M320" s="259">
        <v>3.04406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1634.5</v>
      </c>
      <c r="D321" s="260">
        <v>1643.95</v>
      </c>
      <c r="E321" s="260">
        <v>1608.5500000000002</v>
      </c>
      <c r="F321" s="260">
        <v>1582.6000000000001</v>
      </c>
      <c r="G321" s="260">
        <v>1547.2000000000003</v>
      </c>
      <c r="H321" s="260">
        <v>1669.9</v>
      </c>
      <c r="I321" s="260">
        <v>1705.3000000000002</v>
      </c>
      <c r="J321" s="260">
        <v>1731.25</v>
      </c>
      <c r="K321" s="259">
        <v>1679.35</v>
      </c>
      <c r="L321" s="259">
        <v>1618</v>
      </c>
      <c r="M321" s="259">
        <v>1.4880800000000001</v>
      </c>
      <c r="N321" s="1"/>
      <c r="O321" s="1"/>
    </row>
    <row r="322" spans="1:15" ht="12.75" customHeight="1">
      <c r="A322" s="30">
        <v>312</v>
      </c>
      <c r="B322" s="269" t="s">
        <v>960</v>
      </c>
      <c r="C322" s="259">
        <v>84.35</v>
      </c>
      <c r="D322" s="260">
        <v>84.316666666666677</v>
      </c>
      <c r="E322" s="260">
        <v>80.933333333333351</v>
      </c>
      <c r="F322" s="260">
        <v>77.51666666666668</v>
      </c>
      <c r="G322" s="260">
        <v>74.133333333333354</v>
      </c>
      <c r="H322" s="260">
        <v>87.733333333333348</v>
      </c>
      <c r="I322" s="260">
        <v>91.116666666666674</v>
      </c>
      <c r="J322" s="260">
        <v>94.533333333333346</v>
      </c>
      <c r="K322" s="259">
        <v>87.7</v>
      </c>
      <c r="L322" s="259">
        <v>80.900000000000006</v>
      </c>
      <c r="M322" s="259">
        <v>27.604389999999999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684.2</v>
      </c>
      <c r="D323" s="260">
        <v>690.26666666666677</v>
      </c>
      <c r="E323" s="260">
        <v>676.03333333333353</v>
      </c>
      <c r="F323" s="260">
        <v>667.86666666666679</v>
      </c>
      <c r="G323" s="260">
        <v>653.63333333333355</v>
      </c>
      <c r="H323" s="260">
        <v>698.43333333333351</v>
      </c>
      <c r="I323" s="260">
        <v>712.66666666666686</v>
      </c>
      <c r="J323" s="260">
        <v>720.83333333333348</v>
      </c>
      <c r="K323" s="259">
        <v>704.5</v>
      </c>
      <c r="L323" s="259">
        <v>682.1</v>
      </c>
      <c r="M323" s="259">
        <v>1.7021599999999999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1947.85</v>
      </c>
      <c r="D324" s="260">
        <v>1952.7833333333335</v>
      </c>
      <c r="E324" s="260">
        <v>1923.5666666666671</v>
      </c>
      <c r="F324" s="260">
        <v>1899.2833333333335</v>
      </c>
      <c r="G324" s="260">
        <v>1870.0666666666671</v>
      </c>
      <c r="H324" s="260">
        <v>1977.0666666666671</v>
      </c>
      <c r="I324" s="260">
        <v>2006.2833333333338</v>
      </c>
      <c r="J324" s="260">
        <v>2030.5666666666671</v>
      </c>
      <c r="K324" s="259">
        <v>1982</v>
      </c>
      <c r="L324" s="259">
        <v>1928.5</v>
      </c>
      <c r="M324" s="259">
        <v>8.3737200000000005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1507.55</v>
      </c>
      <c r="D325" s="260">
        <v>1501.75</v>
      </c>
      <c r="E325" s="260">
        <v>1489.5</v>
      </c>
      <c r="F325" s="260">
        <v>1471.45</v>
      </c>
      <c r="G325" s="260">
        <v>1459.2</v>
      </c>
      <c r="H325" s="260">
        <v>1519.8</v>
      </c>
      <c r="I325" s="260">
        <v>1532.05</v>
      </c>
      <c r="J325" s="260">
        <v>1550.1</v>
      </c>
      <c r="K325" s="259">
        <v>1514</v>
      </c>
      <c r="L325" s="259">
        <v>1483.7</v>
      </c>
      <c r="M325" s="259">
        <v>4.6564800000000002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1047.5999999999999</v>
      </c>
      <c r="D326" s="260">
        <v>1047.7833333333333</v>
      </c>
      <c r="E326" s="260">
        <v>1037.3166666666666</v>
      </c>
      <c r="F326" s="260">
        <v>1027.0333333333333</v>
      </c>
      <c r="G326" s="260">
        <v>1016.5666666666666</v>
      </c>
      <c r="H326" s="260">
        <v>1058.0666666666666</v>
      </c>
      <c r="I326" s="260">
        <v>1068.5333333333333</v>
      </c>
      <c r="J326" s="260">
        <v>1078.8166666666666</v>
      </c>
      <c r="K326" s="259">
        <v>1058.25</v>
      </c>
      <c r="L326" s="259">
        <v>1037.5</v>
      </c>
      <c r="M326" s="259">
        <v>3.4506299999999999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598.5</v>
      </c>
      <c r="D327" s="260">
        <v>600.05000000000007</v>
      </c>
      <c r="E327" s="260">
        <v>592.95000000000016</v>
      </c>
      <c r="F327" s="260">
        <v>587.40000000000009</v>
      </c>
      <c r="G327" s="260">
        <v>580.30000000000018</v>
      </c>
      <c r="H327" s="260">
        <v>605.60000000000014</v>
      </c>
      <c r="I327" s="260">
        <v>612.70000000000005</v>
      </c>
      <c r="J327" s="260">
        <v>618.25000000000011</v>
      </c>
      <c r="K327" s="259">
        <v>607.15</v>
      </c>
      <c r="L327" s="259">
        <v>594.5</v>
      </c>
      <c r="M327" s="259">
        <v>1.7439199999999999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32.65</v>
      </c>
      <c r="D328" s="260">
        <v>32.93333333333333</v>
      </c>
      <c r="E328" s="260">
        <v>32.266666666666659</v>
      </c>
      <c r="F328" s="260">
        <v>31.883333333333326</v>
      </c>
      <c r="G328" s="260">
        <v>31.216666666666654</v>
      </c>
      <c r="H328" s="260">
        <v>33.316666666666663</v>
      </c>
      <c r="I328" s="260">
        <v>33.983333333333334</v>
      </c>
      <c r="J328" s="260">
        <v>34.366666666666667</v>
      </c>
      <c r="K328" s="259">
        <v>33.6</v>
      </c>
      <c r="L328" s="259">
        <v>32.549999999999997</v>
      </c>
      <c r="M328" s="259">
        <v>24.078530000000001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74.05</v>
      </c>
      <c r="D329" s="260">
        <v>74.116666666666674</v>
      </c>
      <c r="E329" s="260">
        <v>73.233333333333348</v>
      </c>
      <c r="F329" s="260">
        <v>72.416666666666671</v>
      </c>
      <c r="G329" s="260">
        <v>71.533333333333346</v>
      </c>
      <c r="H329" s="260">
        <v>74.933333333333351</v>
      </c>
      <c r="I329" s="260">
        <v>75.816666666666677</v>
      </c>
      <c r="J329" s="260">
        <v>76.633333333333354</v>
      </c>
      <c r="K329" s="259">
        <v>75</v>
      </c>
      <c r="L329" s="259">
        <v>73.3</v>
      </c>
      <c r="M329" s="259">
        <v>27.564920000000001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43.7</v>
      </c>
      <c r="D330" s="260">
        <v>44.1</v>
      </c>
      <c r="E330" s="260">
        <v>43</v>
      </c>
      <c r="F330" s="260">
        <v>42.3</v>
      </c>
      <c r="G330" s="260">
        <v>41.199999999999996</v>
      </c>
      <c r="H330" s="260">
        <v>44.800000000000004</v>
      </c>
      <c r="I330" s="260">
        <v>45.900000000000013</v>
      </c>
      <c r="J330" s="260">
        <v>46.600000000000009</v>
      </c>
      <c r="K330" s="259">
        <v>45.2</v>
      </c>
      <c r="L330" s="259">
        <v>43.4</v>
      </c>
      <c r="M330" s="259">
        <v>163.81657000000001</v>
      </c>
      <c r="N330" s="1"/>
      <c r="O330" s="1"/>
    </row>
    <row r="331" spans="1:15" ht="12.75" customHeight="1">
      <c r="A331" s="30">
        <v>321</v>
      </c>
      <c r="B331" s="269" t="s">
        <v>969</v>
      </c>
      <c r="C331" s="259">
        <v>274.39999999999998</v>
      </c>
      <c r="D331" s="260">
        <v>276.59999999999997</v>
      </c>
      <c r="E331" s="260">
        <v>268.79999999999995</v>
      </c>
      <c r="F331" s="260">
        <v>263.2</v>
      </c>
      <c r="G331" s="260">
        <v>255.39999999999998</v>
      </c>
      <c r="H331" s="260">
        <v>282.19999999999993</v>
      </c>
      <c r="I331" s="260">
        <v>290</v>
      </c>
      <c r="J331" s="260">
        <v>295.59999999999991</v>
      </c>
      <c r="K331" s="259">
        <v>284.39999999999998</v>
      </c>
      <c r="L331" s="259">
        <v>271</v>
      </c>
      <c r="M331" s="259">
        <v>8.3059600000000007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74.400000000000006</v>
      </c>
      <c r="D332" s="260">
        <v>74.13333333333334</v>
      </c>
      <c r="E332" s="260">
        <v>73.066666666666677</v>
      </c>
      <c r="F332" s="260">
        <v>71.733333333333334</v>
      </c>
      <c r="G332" s="260">
        <v>70.666666666666671</v>
      </c>
      <c r="H332" s="260">
        <v>75.466666666666683</v>
      </c>
      <c r="I332" s="260">
        <v>76.533333333333346</v>
      </c>
      <c r="J332" s="260">
        <v>77.866666666666688</v>
      </c>
      <c r="K332" s="259">
        <v>75.2</v>
      </c>
      <c r="L332" s="259">
        <v>72.8</v>
      </c>
      <c r="M332" s="259">
        <v>26.493020000000001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245.8</v>
      </c>
      <c r="D333" s="260">
        <v>246.88333333333333</v>
      </c>
      <c r="E333" s="260">
        <v>241.91666666666666</v>
      </c>
      <c r="F333" s="260">
        <v>238.03333333333333</v>
      </c>
      <c r="G333" s="260">
        <v>233.06666666666666</v>
      </c>
      <c r="H333" s="260">
        <v>250.76666666666665</v>
      </c>
      <c r="I333" s="260">
        <v>255.73333333333335</v>
      </c>
      <c r="J333" s="260">
        <v>259.61666666666667</v>
      </c>
      <c r="K333" s="259">
        <v>251.85</v>
      </c>
      <c r="L333" s="259">
        <v>243</v>
      </c>
      <c r="M333" s="259">
        <v>4.2990000000000004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174.05</v>
      </c>
      <c r="D334" s="260">
        <v>172.88333333333333</v>
      </c>
      <c r="E334" s="260">
        <v>171.06666666666666</v>
      </c>
      <c r="F334" s="260">
        <v>168.08333333333334</v>
      </c>
      <c r="G334" s="260">
        <v>166.26666666666668</v>
      </c>
      <c r="H334" s="260">
        <v>175.86666666666665</v>
      </c>
      <c r="I334" s="260">
        <v>177.68333333333331</v>
      </c>
      <c r="J334" s="260">
        <v>180.66666666666663</v>
      </c>
      <c r="K334" s="259">
        <v>174.7</v>
      </c>
      <c r="L334" s="259">
        <v>169.9</v>
      </c>
      <c r="M334" s="259">
        <v>161.85759999999999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762.8</v>
      </c>
      <c r="D335" s="260">
        <v>764.94999999999993</v>
      </c>
      <c r="E335" s="260">
        <v>731.89999999999986</v>
      </c>
      <c r="F335" s="260">
        <v>700.99999999999989</v>
      </c>
      <c r="G335" s="260">
        <v>667.94999999999982</v>
      </c>
      <c r="H335" s="260">
        <v>795.84999999999991</v>
      </c>
      <c r="I335" s="260">
        <v>828.89999999999986</v>
      </c>
      <c r="J335" s="260">
        <v>859.8</v>
      </c>
      <c r="K335" s="259">
        <v>798</v>
      </c>
      <c r="L335" s="259">
        <v>734.05</v>
      </c>
      <c r="M335" s="259">
        <v>23.04063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69.8</v>
      </c>
      <c r="D336" s="260">
        <v>70.216666666666669</v>
      </c>
      <c r="E336" s="260">
        <v>68.733333333333334</v>
      </c>
      <c r="F336" s="260">
        <v>67.666666666666671</v>
      </c>
      <c r="G336" s="260">
        <v>66.183333333333337</v>
      </c>
      <c r="H336" s="260">
        <v>71.283333333333331</v>
      </c>
      <c r="I336" s="260">
        <v>72.76666666666668</v>
      </c>
      <c r="J336" s="260">
        <v>73.833333333333329</v>
      </c>
      <c r="K336" s="259">
        <v>71.7</v>
      </c>
      <c r="L336" s="259">
        <v>69.150000000000006</v>
      </c>
      <c r="M336" s="259">
        <v>115.51172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4492.8999999999996</v>
      </c>
      <c r="D337" s="260">
        <v>4490.416666666667</v>
      </c>
      <c r="E337" s="260">
        <v>4463.4833333333336</v>
      </c>
      <c r="F337" s="260">
        <v>4434.0666666666666</v>
      </c>
      <c r="G337" s="260">
        <v>4407.1333333333332</v>
      </c>
      <c r="H337" s="260">
        <v>4519.8333333333339</v>
      </c>
      <c r="I337" s="260">
        <v>4546.7666666666664</v>
      </c>
      <c r="J337" s="260">
        <v>4576.1833333333343</v>
      </c>
      <c r="K337" s="259">
        <v>4517.3500000000004</v>
      </c>
      <c r="L337" s="259">
        <v>4461</v>
      </c>
      <c r="M337" s="259">
        <v>0.72445999999999999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667.6</v>
      </c>
      <c r="D338" s="260">
        <v>665.0333333333333</v>
      </c>
      <c r="E338" s="260">
        <v>658.06666666666661</v>
      </c>
      <c r="F338" s="260">
        <v>648.5333333333333</v>
      </c>
      <c r="G338" s="260">
        <v>641.56666666666661</v>
      </c>
      <c r="H338" s="260">
        <v>674.56666666666661</v>
      </c>
      <c r="I338" s="260">
        <v>681.5333333333333</v>
      </c>
      <c r="J338" s="260">
        <v>691.06666666666661</v>
      </c>
      <c r="K338" s="259">
        <v>672</v>
      </c>
      <c r="L338" s="259">
        <v>655.5</v>
      </c>
      <c r="M338" s="259">
        <v>2.0638999999999998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20282.45</v>
      </c>
      <c r="D339" s="260">
        <v>20234.850000000002</v>
      </c>
      <c r="E339" s="260">
        <v>20097.750000000004</v>
      </c>
      <c r="F339" s="260">
        <v>19913.050000000003</v>
      </c>
      <c r="G339" s="260">
        <v>19775.950000000004</v>
      </c>
      <c r="H339" s="260">
        <v>20419.550000000003</v>
      </c>
      <c r="I339" s="260">
        <v>20556.650000000001</v>
      </c>
      <c r="J339" s="260">
        <v>20741.350000000002</v>
      </c>
      <c r="K339" s="259">
        <v>20371.95</v>
      </c>
      <c r="L339" s="259">
        <v>20050.150000000001</v>
      </c>
      <c r="M339" s="259">
        <v>0.64929999999999999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63.25</v>
      </c>
      <c r="D340" s="260">
        <v>63.616666666666667</v>
      </c>
      <c r="E340" s="260">
        <v>62.533333333333331</v>
      </c>
      <c r="F340" s="260">
        <v>61.816666666666663</v>
      </c>
      <c r="G340" s="260">
        <v>60.733333333333327</v>
      </c>
      <c r="H340" s="260">
        <v>64.333333333333343</v>
      </c>
      <c r="I340" s="260">
        <v>65.416666666666657</v>
      </c>
      <c r="J340" s="260">
        <v>66.13333333333334</v>
      </c>
      <c r="K340" s="259">
        <v>64.7</v>
      </c>
      <c r="L340" s="259">
        <v>62.9</v>
      </c>
      <c r="M340" s="259">
        <v>3.0561199999999999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267.85000000000002</v>
      </c>
      <c r="D341" s="260">
        <v>268.3</v>
      </c>
      <c r="E341" s="260">
        <v>265.60000000000002</v>
      </c>
      <c r="F341" s="260">
        <v>263.35000000000002</v>
      </c>
      <c r="G341" s="260">
        <v>260.65000000000003</v>
      </c>
      <c r="H341" s="260">
        <v>270.55</v>
      </c>
      <c r="I341" s="260">
        <v>273.24999999999994</v>
      </c>
      <c r="J341" s="260">
        <v>275.5</v>
      </c>
      <c r="K341" s="259">
        <v>271</v>
      </c>
      <c r="L341" s="259">
        <v>266.05</v>
      </c>
      <c r="M341" s="259">
        <v>3.0107300000000001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391.2</v>
      </c>
      <c r="D342" s="260">
        <v>392.58333333333331</v>
      </c>
      <c r="E342" s="260">
        <v>385.96666666666664</v>
      </c>
      <c r="F342" s="260">
        <v>380.73333333333335</v>
      </c>
      <c r="G342" s="260">
        <v>374.11666666666667</v>
      </c>
      <c r="H342" s="260">
        <v>397.81666666666661</v>
      </c>
      <c r="I342" s="260">
        <v>404.43333333333328</v>
      </c>
      <c r="J342" s="260">
        <v>409.66666666666657</v>
      </c>
      <c r="K342" s="259">
        <v>399.2</v>
      </c>
      <c r="L342" s="259">
        <v>387.35</v>
      </c>
      <c r="M342" s="259">
        <v>3.8525299999999998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904.95</v>
      </c>
      <c r="D343" s="260">
        <v>897.54999999999984</v>
      </c>
      <c r="E343" s="260">
        <v>887.1999999999997</v>
      </c>
      <c r="F343" s="260">
        <v>869.44999999999982</v>
      </c>
      <c r="G343" s="260">
        <v>859.09999999999968</v>
      </c>
      <c r="H343" s="260">
        <v>915.29999999999973</v>
      </c>
      <c r="I343" s="260">
        <v>925.64999999999986</v>
      </c>
      <c r="J343" s="260">
        <v>943.39999999999975</v>
      </c>
      <c r="K343" s="259">
        <v>907.9</v>
      </c>
      <c r="L343" s="259">
        <v>879.8</v>
      </c>
      <c r="M343" s="259">
        <v>7.1129300000000004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133.69999999999999</v>
      </c>
      <c r="D344" s="260">
        <v>133.69999999999999</v>
      </c>
      <c r="E344" s="260">
        <v>131.79999999999998</v>
      </c>
      <c r="F344" s="260">
        <v>129.9</v>
      </c>
      <c r="G344" s="260">
        <v>128</v>
      </c>
      <c r="H344" s="260">
        <v>135.59999999999997</v>
      </c>
      <c r="I344" s="260">
        <v>137.49999999999994</v>
      </c>
      <c r="J344" s="260">
        <v>139.39999999999995</v>
      </c>
      <c r="K344" s="259">
        <v>135.6</v>
      </c>
      <c r="L344" s="259">
        <v>131.80000000000001</v>
      </c>
      <c r="M344" s="259">
        <v>229.18037000000001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194.6</v>
      </c>
      <c r="D345" s="260">
        <v>192.20000000000002</v>
      </c>
      <c r="E345" s="260">
        <v>189.40000000000003</v>
      </c>
      <c r="F345" s="260">
        <v>184.20000000000002</v>
      </c>
      <c r="G345" s="260">
        <v>181.40000000000003</v>
      </c>
      <c r="H345" s="260">
        <v>197.40000000000003</v>
      </c>
      <c r="I345" s="260">
        <v>200.20000000000005</v>
      </c>
      <c r="J345" s="260">
        <v>205.40000000000003</v>
      </c>
      <c r="K345" s="259">
        <v>195</v>
      </c>
      <c r="L345" s="259">
        <v>187</v>
      </c>
      <c r="M345" s="259">
        <v>22.053249999999998</v>
      </c>
      <c r="N345" s="1"/>
      <c r="O345" s="1"/>
    </row>
    <row r="346" spans="1:15" ht="12.75" customHeight="1">
      <c r="A346" s="30">
        <v>336</v>
      </c>
      <c r="B346" s="269" t="s">
        <v>970</v>
      </c>
      <c r="C346" s="259">
        <v>567.79999999999995</v>
      </c>
      <c r="D346" s="260">
        <v>566.85</v>
      </c>
      <c r="E346" s="260">
        <v>558.95000000000005</v>
      </c>
      <c r="F346" s="260">
        <v>550.1</v>
      </c>
      <c r="G346" s="260">
        <v>542.20000000000005</v>
      </c>
      <c r="H346" s="260">
        <v>575.70000000000005</v>
      </c>
      <c r="I346" s="260">
        <v>583.59999999999991</v>
      </c>
      <c r="J346" s="260">
        <v>592.45000000000005</v>
      </c>
      <c r="K346" s="259">
        <v>574.75</v>
      </c>
      <c r="L346" s="259">
        <v>558</v>
      </c>
      <c r="M346" s="259">
        <v>1.60185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642.85</v>
      </c>
      <c r="D347" s="260">
        <v>645.31666666666661</v>
      </c>
      <c r="E347" s="260">
        <v>636.63333333333321</v>
      </c>
      <c r="F347" s="260">
        <v>630.41666666666663</v>
      </c>
      <c r="G347" s="260">
        <v>621.73333333333323</v>
      </c>
      <c r="H347" s="260">
        <v>651.53333333333319</v>
      </c>
      <c r="I347" s="260">
        <v>660.21666666666658</v>
      </c>
      <c r="J347" s="260">
        <v>666.43333333333317</v>
      </c>
      <c r="K347" s="259">
        <v>654</v>
      </c>
      <c r="L347" s="259">
        <v>639.1</v>
      </c>
      <c r="M347" s="259">
        <v>7.7471899999999998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2892.9</v>
      </c>
      <c r="D348" s="260">
        <v>2900.7833333333333</v>
      </c>
      <c r="E348" s="260">
        <v>2877.6166666666668</v>
      </c>
      <c r="F348" s="260">
        <v>2862.3333333333335</v>
      </c>
      <c r="G348" s="260">
        <v>2839.166666666667</v>
      </c>
      <c r="H348" s="260">
        <v>2916.0666666666666</v>
      </c>
      <c r="I348" s="260">
        <v>2939.2333333333336</v>
      </c>
      <c r="J348" s="260">
        <v>2954.5166666666664</v>
      </c>
      <c r="K348" s="259">
        <v>2923.95</v>
      </c>
      <c r="L348" s="259">
        <v>2885.5</v>
      </c>
      <c r="M348" s="259">
        <v>0.43795000000000001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268.85000000000002</v>
      </c>
      <c r="D349" s="260">
        <v>270.2166666666667</v>
      </c>
      <c r="E349" s="260">
        <v>266.63333333333338</v>
      </c>
      <c r="F349" s="260">
        <v>264.41666666666669</v>
      </c>
      <c r="G349" s="260">
        <v>260.83333333333337</v>
      </c>
      <c r="H349" s="260">
        <v>272.43333333333339</v>
      </c>
      <c r="I349" s="260">
        <v>276.01666666666665</v>
      </c>
      <c r="J349" s="260">
        <v>278.23333333333341</v>
      </c>
      <c r="K349" s="259">
        <v>273.8</v>
      </c>
      <c r="L349" s="259">
        <v>268</v>
      </c>
      <c r="M349" s="259">
        <v>1.1564700000000001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393.15</v>
      </c>
      <c r="D350" s="260">
        <v>387.98333333333335</v>
      </c>
      <c r="E350" s="260">
        <v>376.16666666666669</v>
      </c>
      <c r="F350" s="260">
        <v>359.18333333333334</v>
      </c>
      <c r="G350" s="260">
        <v>347.36666666666667</v>
      </c>
      <c r="H350" s="260">
        <v>404.9666666666667</v>
      </c>
      <c r="I350" s="260">
        <v>416.7833333333333</v>
      </c>
      <c r="J350" s="260">
        <v>433.76666666666671</v>
      </c>
      <c r="K350" s="259">
        <v>399.8</v>
      </c>
      <c r="L350" s="259">
        <v>371</v>
      </c>
      <c r="M350" s="259">
        <v>7.5686200000000001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129.80000000000001</v>
      </c>
      <c r="D351" s="260">
        <v>129.29999999999998</v>
      </c>
      <c r="E351" s="260">
        <v>127.59999999999997</v>
      </c>
      <c r="F351" s="260">
        <v>125.39999999999998</v>
      </c>
      <c r="G351" s="260">
        <v>123.69999999999996</v>
      </c>
      <c r="H351" s="260">
        <v>131.49999999999997</v>
      </c>
      <c r="I351" s="260">
        <v>133.19999999999996</v>
      </c>
      <c r="J351" s="260">
        <v>135.39999999999998</v>
      </c>
      <c r="K351" s="259">
        <v>131</v>
      </c>
      <c r="L351" s="259">
        <v>127.1</v>
      </c>
      <c r="M351" s="259">
        <v>11.65127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3213.25</v>
      </c>
      <c r="D352" s="260">
        <v>3211.2666666666664</v>
      </c>
      <c r="E352" s="260">
        <v>3182.5333333333328</v>
      </c>
      <c r="F352" s="260">
        <v>3151.8166666666666</v>
      </c>
      <c r="G352" s="260">
        <v>3123.083333333333</v>
      </c>
      <c r="H352" s="260">
        <v>3241.9833333333327</v>
      </c>
      <c r="I352" s="260">
        <v>3270.7166666666662</v>
      </c>
      <c r="J352" s="260">
        <v>3301.4333333333325</v>
      </c>
      <c r="K352" s="259">
        <v>3240</v>
      </c>
      <c r="L352" s="259">
        <v>3180.55</v>
      </c>
      <c r="M352" s="259">
        <v>1.89584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448.35</v>
      </c>
      <c r="D353" s="260">
        <v>450.25</v>
      </c>
      <c r="E353" s="260">
        <v>439.6</v>
      </c>
      <c r="F353" s="260">
        <v>430.85</v>
      </c>
      <c r="G353" s="260">
        <v>420.20000000000005</v>
      </c>
      <c r="H353" s="260">
        <v>459</v>
      </c>
      <c r="I353" s="260">
        <v>469.65</v>
      </c>
      <c r="J353" s="260">
        <v>478.4</v>
      </c>
      <c r="K353" s="259">
        <v>460.9</v>
      </c>
      <c r="L353" s="259">
        <v>441.5</v>
      </c>
      <c r="M353" s="259">
        <v>20.007480000000001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257.85000000000002</v>
      </c>
      <c r="D354" s="260">
        <v>259.16666666666669</v>
      </c>
      <c r="E354" s="260">
        <v>255.68333333333339</v>
      </c>
      <c r="F354" s="260">
        <v>253.51666666666671</v>
      </c>
      <c r="G354" s="260">
        <v>250.03333333333342</v>
      </c>
      <c r="H354" s="260">
        <v>261.33333333333337</v>
      </c>
      <c r="I354" s="260">
        <v>264.81666666666661</v>
      </c>
      <c r="J354" s="260">
        <v>266.98333333333335</v>
      </c>
      <c r="K354" s="259">
        <v>262.64999999999998</v>
      </c>
      <c r="L354" s="259">
        <v>257</v>
      </c>
      <c r="M354" s="259">
        <v>2.0830899999999999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1740.75</v>
      </c>
      <c r="D355" s="260">
        <v>1741.5166666666667</v>
      </c>
      <c r="E355" s="260">
        <v>1723.0333333333333</v>
      </c>
      <c r="F355" s="260">
        <v>1705.3166666666666</v>
      </c>
      <c r="G355" s="260">
        <v>1686.8333333333333</v>
      </c>
      <c r="H355" s="260">
        <v>1759.2333333333333</v>
      </c>
      <c r="I355" s="260">
        <v>1777.7166666666665</v>
      </c>
      <c r="J355" s="260">
        <v>1795.4333333333334</v>
      </c>
      <c r="K355" s="259">
        <v>1760</v>
      </c>
      <c r="L355" s="259">
        <v>1723.8</v>
      </c>
      <c r="M355" s="259">
        <v>5.1101400000000003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49224.95</v>
      </c>
      <c r="D356" s="260">
        <v>49912.283333333333</v>
      </c>
      <c r="E356" s="260">
        <v>48324.566666666666</v>
      </c>
      <c r="F356" s="260">
        <v>47424.183333333334</v>
      </c>
      <c r="G356" s="260">
        <v>45836.466666666667</v>
      </c>
      <c r="H356" s="260">
        <v>50812.666666666664</v>
      </c>
      <c r="I356" s="260">
        <v>52400.383333333324</v>
      </c>
      <c r="J356" s="260">
        <v>53300.766666666663</v>
      </c>
      <c r="K356" s="259">
        <v>51500</v>
      </c>
      <c r="L356" s="259">
        <v>49011.9</v>
      </c>
      <c r="M356" s="259">
        <v>0.26418999999999998</v>
      </c>
      <c r="N356" s="1"/>
      <c r="O356" s="1"/>
    </row>
    <row r="357" spans="1:15" ht="12.75" customHeight="1">
      <c r="A357" s="30">
        <v>347</v>
      </c>
      <c r="B357" s="269" t="s">
        <v>961</v>
      </c>
      <c r="C357" s="259">
        <v>1431.45</v>
      </c>
      <c r="D357" s="260">
        <v>1436.8166666666666</v>
      </c>
      <c r="E357" s="260">
        <v>1421.6333333333332</v>
      </c>
      <c r="F357" s="260">
        <v>1411.8166666666666</v>
      </c>
      <c r="G357" s="260">
        <v>1396.6333333333332</v>
      </c>
      <c r="H357" s="260">
        <v>1446.6333333333332</v>
      </c>
      <c r="I357" s="260">
        <v>1461.8166666666666</v>
      </c>
      <c r="J357" s="260">
        <v>1471.6333333333332</v>
      </c>
      <c r="K357" s="259">
        <v>1452</v>
      </c>
      <c r="L357" s="259">
        <v>1427</v>
      </c>
      <c r="M357" s="259">
        <v>2.56996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3621.5</v>
      </c>
      <c r="D358" s="260">
        <v>3664.6666666666665</v>
      </c>
      <c r="E358" s="260">
        <v>3569.333333333333</v>
      </c>
      <c r="F358" s="260">
        <v>3517.1666666666665</v>
      </c>
      <c r="G358" s="260">
        <v>3421.833333333333</v>
      </c>
      <c r="H358" s="260">
        <v>3716.833333333333</v>
      </c>
      <c r="I358" s="260">
        <v>3812.1666666666661</v>
      </c>
      <c r="J358" s="260">
        <v>3864.333333333333</v>
      </c>
      <c r="K358" s="259">
        <v>3760</v>
      </c>
      <c r="L358" s="259">
        <v>3612.5</v>
      </c>
      <c r="M358" s="259">
        <v>2.06433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208.95</v>
      </c>
      <c r="D359" s="260">
        <v>207.56666666666669</v>
      </c>
      <c r="E359" s="260">
        <v>204.58333333333337</v>
      </c>
      <c r="F359" s="260">
        <v>200.21666666666667</v>
      </c>
      <c r="G359" s="260">
        <v>197.23333333333335</v>
      </c>
      <c r="H359" s="260">
        <v>211.93333333333339</v>
      </c>
      <c r="I359" s="260">
        <v>214.91666666666669</v>
      </c>
      <c r="J359" s="260">
        <v>219.28333333333342</v>
      </c>
      <c r="K359" s="259">
        <v>210.55</v>
      </c>
      <c r="L359" s="259">
        <v>203.2</v>
      </c>
      <c r="M359" s="259">
        <v>55.312609999999999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4359.7</v>
      </c>
      <c r="D360" s="260">
        <v>4358.7166666666662</v>
      </c>
      <c r="E360" s="260">
        <v>4326.0833333333321</v>
      </c>
      <c r="F360" s="260">
        <v>4292.4666666666662</v>
      </c>
      <c r="G360" s="260">
        <v>4259.8333333333321</v>
      </c>
      <c r="H360" s="260">
        <v>4392.3333333333321</v>
      </c>
      <c r="I360" s="260">
        <v>4424.9666666666653</v>
      </c>
      <c r="J360" s="260">
        <v>4458.5833333333321</v>
      </c>
      <c r="K360" s="259">
        <v>4391.3500000000004</v>
      </c>
      <c r="L360" s="259">
        <v>4325.1000000000004</v>
      </c>
      <c r="M360" s="259">
        <v>6.3649999999999998E-2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1431</v>
      </c>
      <c r="D361" s="260">
        <v>1433.0333333333335</v>
      </c>
      <c r="E361" s="260">
        <v>1393.9666666666672</v>
      </c>
      <c r="F361" s="260">
        <v>1356.9333333333336</v>
      </c>
      <c r="G361" s="260">
        <v>1317.8666666666672</v>
      </c>
      <c r="H361" s="260">
        <v>1470.0666666666671</v>
      </c>
      <c r="I361" s="260">
        <v>1509.1333333333332</v>
      </c>
      <c r="J361" s="260">
        <v>1546.166666666667</v>
      </c>
      <c r="K361" s="259">
        <v>1472.1</v>
      </c>
      <c r="L361" s="259">
        <v>1396</v>
      </c>
      <c r="M361" s="259">
        <v>2.6875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2560.5500000000002</v>
      </c>
      <c r="D362" s="260">
        <v>2567.8000000000002</v>
      </c>
      <c r="E362" s="260">
        <v>2547.8000000000002</v>
      </c>
      <c r="F362" s="260">
        <v>2535.0500000000002</v>
      </c>
      <c r="G362" s="260">
        <v>2515.0500000000002</v>
      </c>
      <c r="H362" s="260">
        <v>2580.5500000000002</v>
      </c>
      <c r="I362" s="260">
        <v>2600.5500000000002</v>
      </c>
      <c r="J362" s="260">
        <v>2613.3000000000002</v>
      </c>
      <c r="K362" s="259">
        <v>2587.8000000000002</v>
      </c>
      <c r="L362" s="259">
        <v>2555.0500000000002</v>
      </c>
      <c r="M362" s="259">
        <v>4.1018999999999997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921.75</v>
      </c>
      <c r="D363" s="260">
        <v>929.81666666666661</v>
      </c>
      <c r="E363" s="260">
        <v>907.48333333333323</v>
      </c>
      <c r="F363" s="260">
        <v>893.21666666666658</v>
      </c>
      <c r="G363" s="260">
        <v>870.88333333333321</v>
      </c>
      <c r="H363" s="260">
        <v>944.08333333333326</v>
      </c>
      <c r="I363" s="260">
        <v>966.41666666666674</v>
      </c>
      <c r="J363" s="260">
        <v>980.68333333333328</v>
      </c>
      <c r="K363" s="259">
        <v>952.15</v>
      </c>
      <c r="L363" s="259">
        <v>915.55</v>
      </c>
      <c r="M363" s="259">
        <v>0.24908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2752.8</v>
      </c>
      <c r="D364" s="260">
        <v>2763.4500000000003</v>
      </c>
      <c r="E364" s="260">
        <v>2732.4000000000005</v>
      </c>
      <c r="F364" s="260">
        <v>2712.0000000000005</v>
      </c>
      <c r="G364" s="260">
        <v>2680.9500000000007</v>
      </c>
      <c r="H364" s="260">
        <v>2783.8500000000004</v>
      </c>
      <c r="I364" s="260">
        <v>2814.9000000000005</v>
      </c>
      <c r="J364" s="260">
        <v>2835.3</v>
      </c>
      <c r="K364" s="259">
        <v>2794.5</v>
      </c>
      <c r="L364" s="259">
        <v>2743.05</v>
      </c>
      <c r="M364" s="259">
        <v>2.1537299999999999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1705.4</v>
      </c>
      <c r="D365" s="260">
        <v>1715.7333333333333</v>
      </c>
      <c r="E365" s="260">
        <v>1691.6666666666667</v>
      </c>
      <c r="F365" s="260">
        <v>1677.9333333333334</v>
      </c>
      <c r="G365" s="260">
        <v>1653.8666666666668</v>
      </c>
      <c r="H365" s="260">
        <v>1729.4666666666667</v>
      </c>
      <c r="I365" s="260">
        <v>1753.5333333333333</v>
      </c>
      <c r="J365" s="260">
        <v>1767.2666666666667</v>
      </c>
      <c r="K365" s="259">
        <v>1739.8</v>
      </c>
      <c r="L365" s="259">
        <v>1702</v>
      </c>
      <c r="M365" s="259">
        <v>0.62604000000000004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309.89999999999998</v>
      </c>
      <c r="D366" s="260">
        <v>310.31666666666666</v>
      </c>
      <c r="E366" s="260">
        <v>305.93333333333334</v>
      </c>
      <c r="F366" s="260">
        <v>301.9666666666667</v>
      </c>
      <c r="G366" s="260">
        <v>297.58333333333337</v>
      </c>
      <c r="H366" s="260">
        <v>314.2833333333333</v>
      </c>
      <c r="I366" s="260">
        <v>318.66666666666663</v>
      </c>
      <c r="J366" s="260">
        <v>322.63333333333327</v>
      </c>
      <c r="K366" s="259">
        <v>314.7</v>
      </c>
      <c r="L366" s="259">
        <v>306.35000000000002</v>
      </c>
      <c r="M366" s="259">
        <v>19.51538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113.8</v>
      </c>
      <c r="D367" s="260">
        <v>112.38333333333333</v>
      </c>
      <c r="E367" s="260">
        <v>110.66666666666666</v>
      </c>
      <c r="F367" s="260">
        <v>107.53333333333333</v>
      </c>
      <c r="G367" s="260">
        <v>105.81666666666666</v>
      </c>
      <c r="H367" s="260">
        <v>115.51666666666665</v>
      </c>
      <c r="I367" s="260">
        <v>117.23333333333332</v>
      </c>
      <c r="J367" s="260">
        <v>120.36666666666665</v>
      </c>
      <c r="K367" s="259">
        <v>114.1</v>
      </c>
      <c r="L367" s="259">
        <v>109.25</v>
      </c>
      <c r="M367" s="259">
        <v>101.99041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226.8</v>
      </c>
      <c r="D368" s="260">
        <v>226.33333333333334</v>
      </c>
      <c r="E368" s="260">
        <v>223.66666666666669</v>
      </c>
      <c r="F368" s="260">
        <v>220.53333333333333</v>
      </c>
      <c r="G368" s="260">
        <v>217.86666666666667</v>
      </c>
      <c r="H368" s="260">
        <v>229.4666666666667</v>
      </c>
      <c r="I368" s="260">
        <v>232.13333333333338</v>
      </c>
      <c r="J368" s="260">
        <v>235.26666666666671</v>
      </c>
      <c r="K368" s="259">
        <v>229</v>
      </c>
      <c r="L368" s="259">
        <v>223.2</v>
      </c>
      <c r="M368" s="259">
        <v>87.524100000000004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411.35</v>
      </c>
      <c r="D369" s="260">
        <v>412.9666666666667</v>
      </c>
      <c r="E369" s="260">
        <v>408.43333333333339</v>
      </c>
      <c r="F369" s="260">
        <v>405.51666666666671</v>
      </c>
      <c r="G369" s="260">
        <v>400.98333333333341</v>
      </c>
      <c r="H369" s="260">
        <v>415.88333333333338</v>
      </c>
      <c r="I369" s="260">
        <v>420.41666666666669</v>
      </c>
      <c r="J369" s="260">
        <v>423.33333333333337</v>
      </c>
      <c r="K369" s="259">
        <v>417.5</v>
      </c>
      <c r="L369" s="259">
        <v>410.05</v>
      </c>
      <c r="M369" s="259">
        <v>4.6649700000000003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443.55</v>
      </c>
      <c r="D370" s="260">
        <v>446.23333333333335</v>
      </c>
      <c r="E370" s="260">
        <v>439.41666666666669</v>
      </c>
      <c r="F370" s="260">
        <v>435.28333333333336</v>
      </c>
      <c r="G370" s="260">
        <v>428.4666666666667</v>
      </c>
      <c r="H370" s="260">
        <v>450.36666666666667</v>
      </c>
      <c r="I370" s="260">
        <v>457.18333333333328</v>
      </c>
      <c r="J370" s="260">
        <v>461.31666666666666</v>
      </c>
      <c r="K370" s="259">
        <v>453.05</v>
      </c>
      <c r="L370" s="259">
        <v>442.1</v>
      </c>
      <c r="M370" s="259">
        <v>1.2897099999999999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517</v>
      </c>
      <c r="D371" s="260">
        <v>519.25</v>
      </c>
      <c r="E371" s="260">
        <v>510.9</v>
      </c>
      <c r="F371" s="260">
        <v>504.79999999999995</v>
      </c>
      <c r="G371" s="260">
        <v>496.44999999999993</v>
      </c>
      <c r="H371" s="260">
        <v>525.35</v>
      </c>
      <c r="I371" s="260">
        <v>533.69999999999993</v>
      </c>
      <c r="J371" s="260">
        <v>539.80000000000007</v>
      </c>
      <c r="K371" s="259">
        <v>527.6</v>
      </c>
      <c r="L371" s="259">
        <v>513.15</v>
      </c>
      <c r="M371" s="259">
        <v>1.9886699999999999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122.6</v>
      </c>
      <c r="D372" s="260">
        <v>123.7</v>
      </c>
      <c r="E372" s="260">
        <v>121</v>
      </c>
      <c r="F372" s="260">
        <v>119.39999999999999</v>
      </c>
      <c r="G372" s="260">
        <v>116.69999999999999</v>
      </c>
      <c r="H372" s="260">
        <v>125.30000000000001</v>
      </c>
      <c r="I372" s="260">
        <v>128.00000000000003</v>
      </c>
      <c r="J372" s="260">
        <v>129.60000000000002</v>
      </c>
      <c r="K372" s="259">
        <v>126.4</v>
      </c>
      <c r="L372" s="259">
        <v>122.1</v>
      </c>
      <c r="M372" s="259">
        <v>0.76449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1342.7</v>
      </c>
      <c r="D373" s="260">
        <v>1335.0833333333333</v>
      </c>
      <c r="E373" s="260">
        <v>1311.1666666666665</v>
      </c>
      <c r="F373" s="260">
        <v>1279.6333333333332</v>
      </c>
      <c r="G373" s="260">
        <v>1255.7166666666665</v>
      </c>
      <c r="H373" s="260">
        <v>1366.6166666666666</v>
      </c>
      <c r="I373" s="260">
        <v>1390.5333333333331</v>
      </c>
      <c r="J373" s="260">
        <v>1422.0666666666666</v>
      </c>
      <c r="K373" s="259">
        <v>1359</v>
      </c>
      <c r="L373" s="259">
        <v>1303.55</v>
      </c>
      <c r="M373" s="259">
        <v>4.1689999999999998E-2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4024.05</v>
      </c>
      <c r="D374" s="260">
        <v>4025.2000000000003</v>
      </c>
      <c r="E374" s="260">
        <v>4000.4000000000005</v>
      </c>
      <c r="F374" s="260">
        <v>3976.7500000000005</v>
      </c>
      <c r="G374" s="260">
        <v>3951.9500000000007</v>
      </c>
      <c r="H374" s="260">
        <v>4048.8500000000004</v>
      </c>
      <c r="I374" s="260">
        <v>4073.6500000000005</v>
      </c>
      <c r="J374" s="260">
        <v>4097.3</v>
      </c>
      <c r="K374" s="259">
        <v>4050</v>
      </c>
      <c r="L374" s="259">
        <v>4001.55</v>
      </c>
      <c r="M374" s="259">
        <v>2.4979999999999999E-2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14111.45</v>
      </c>
      <c r="D375" s="260">
        <v>14115.183333333334</v>
      </c>
      <c r="E375" s="260">
        <v>14019.366666666669</v>
      </c>
      <c r="F375" s="260">
        <v>13927.283333333335</v>
      </c>
      <c r="G375" s="260">
        <v>13831.466666666669</v>
      </c>
      <c r="H375" s="260">
        <v>14207.266666666668</v>
      </c>
      <c r="I375" s="260">
        <v>14303.083333333334</v>
      </c>
      <c r="J375" s="260">
        <v>14395.166666666668</v>
      </c>
      <c r="K375" s="259">
        <v>14211</v>
      </c>
      <c r="L375" s="259">
        <v>14023.1</v>
      </c>
      <c r="M375" s="259">
        <v>1.5869999999999999E-2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43.1</v>
      </c>
      <c r="D376" s="260">
        <v>43.533333333333339</v>
      </c>
      <c r="E376" s="260">
        <v>42.26666666666668</v>
      </c>
      <c r="F376" s="260">
        <v>41.433333333333344</v>
      </c>
      <c r="G376" s="260">
        <v>40.166666666666686</v>
      </c>
      <c r="H376" s="260">
        <v>44.366666666666674</v>
      </c>
      <c r="I376" s="260">
        <v>45.63333333333334</v>
      </c>
      <c r="J376" s="260">
        <v>46.466666666666669</v>
      </c>
      <c r="K376" s="259">
        <v>44.8</v>
      </c>
      <c r="L376" s="259">
        <v>42.7</v>
      </c>
      <c r="M376" s="259">
        <v>1183.5359699999999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549.6</v>
      </c>
      <c r="D377" s="260">
        <v>552.15</v>
      </c>
      <c r="E377" s="260">
        <v>539.44999999999993</v>
      </c>
      <c r="F377" s="260">
        <v>529.29999999999995</v>
      </c>
      <c r="G377" s="260">
        <v>516.59999999999991</v>
      </c>
      <c r="H377" s="260">
        <v>562.29999999999995</v>
      </c>
      <c r="I377" s="260">
        <v>575</v>
      </c>
      <c r="J377" s="260">
        <v>585.15</v>
      </c>
      <c r="K377" s="259">
        <v>564.85</v>
      </c>
      <c r="L377" s="259">
        <v>542</v>
      </c>
      <c r="M377" s="259">
        <v>1.4017599999999999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137.5</v>
      </c>
      <c r="D378" s="260">
        <v>137.08333333333334</v>
      </c>
      <c r="E378" s="260">
        <v>132.2166666666667</v>
      </c>
      <c r="F378" s="260">
        <v>126.93333333333337</v>
      </c>
      <c r="G378" s="260">
        <v>122.06666666666672</v>
      </c>
      <c r="H378" s="260">
        <v>142.36666666666667</v>
      </c>
      <c r="I378" s="260">
        <v>147.23333333333329</v>
      </c>
      <c r="J378" s="260">
        <v>152.51666666666665</v>
      </c>
      <c r="K378" s="259">
        <v>141.94999999999999</v>
      </c>
      <c r="L378" s="259">
        <v>131.80000000000001</v>
      </c>
      <c r="M378" s="259">
        <v>587.69065999999998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99.85</v>
      </c>
      <c r="D379" s="260">
        <v>98.966666666666654</v>
      </c>
      <c r="E379" s="260">
        <v>97.633333333333312</v>
      </c>
      <c r="F379" s="260">
        <v>95.416666666666657</v>
      </c>
      <c r="G379" s="260">
        <v>94.083333333333314</v>
      </c>
      <c r="H379" s="260">
        <v>101.18333333333331</v>
      </c>
      <c r="I379" s="260">
        <v>102.51666666666665</v>
      </c>
      <c r="J379" s="260">
        <v>104.73333333333331</v>
      </c>
      <c r="K379" s="259">
        <v>100.3</v>
      </c>
      <c r="L379" s="259">
        <v>96.75</v>
      </c>
      <c r="M379" s="259">
        <v>232.43795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714.5</v>
      </c>
      <c r="D380" s="260">
        <v>712.51666666666677</v>
      </c>
      <c r="E380" s="260">
        <v>708.03333333333353</v>
      </c>
      <c r="F380" s="260">
        <v>701.56666666666672</v>
      </c>
      <c r="G380" s="260">
        <v>697.08333333333348</v>
      </c>
      <c r="H380" s="260">
        <v>718.98333333333358</v>
      </c>
      <c r="I380" s="260">
        <v>723.46666666666692</v>
      </c>
      <c r="J380" s="260">
        <v>729.93333333333362</v>
      </c>
      <c r="K380" s="259">
        <v>717</v>
      </c>
      <c r="L380" s="259">
        <v>706.05</v>
      </c>
      <c r="M380" s="259">
        <v>1.92363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374.85</v>
      </c>
      <c r="D381" s="260">
        <v>371.15000000000003</v>
      </c>
      <c r="E381" s="260">
        <v>366.15000000000009</v>
      </c>
      <c r="F381" s="260">
        <v>357.45000000000005</v>
      </c>
      <c r="G381" s="260">
        <v>352.4500000000001</v>
      </c>
      <c r="H381" s="260">
        <v>379.85000000000008</v>
      </c>
      <c r="I381" s="260">
        <v>384.84999999999997</v>
      </c>
      <c r="J381" s="260">
        <v>393.55000000000007</v>
      </c>
      <c r="K381" s="259">
        <v>376.15</v>
      </c>
      <c r="L381" s="259">
        <v>362.45</v>
      </c>
      <c r="M381" s="259">
        <v>13.975960000000001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1036.1500000000001</v>
      </c>
      <c r="D382" s="260">
        <v>1044.7</v>
      </c>
      <c r="E382" s="260">
        <v>1023.7</v>
      </c>
      <c r="F382" s="260">
        <v>1011.25</v>
      </c>
      <c r="G382" s="260">
        <v>990.25</v>
      </c>
      <c r="H382" s="260">
        <v>1057.1500000000001</v>
      </c>
      <c r="I382" s="260">
        <v>1078.1500000000001</v>
      </c>
      <c r="J382" s="260">
        <v>1090.6000000000001</v>
      </c>
      <c r="K382" s="259">
        <v>1065.7</v>
      </c>
      <c r="L382" s="259">
        <v>1032.25</v>
      </c>
      <c r="M382" s="259">
        <v>1.04074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40.65</v>
      </c>
      <c r="D383" s="260">
        <v>41</v>
      </c>
      <c r="E383" s="260">
        <v>40.1</v>
      </c>
      <c r="F383" s="260">
        <v>39.550000000000004</v>
      </c>
      <c r="G383" s="260">
        <v>38.650000000000006</v>
      </c>
      <c r="H383" s="260">
        <v>41.55</v>
      </c>
      <c r="I383" s="260">
        <v>42.45</v>
      </c>
      <c r="J383" s="260">
        <v>42.999999999999993</v>
      </c>
      <c r="K383" s="259">
        <v>41.9</v>
      </c>
      <c r="L383" s="259">
        <v>40.450000000000003</v>
      </c>
      <c r="M383" s="259">
        <v>133.24447000000001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161.35</v>
      </c>
      <c r="D384" s="260">
        <v>162.98333333333332</v>
      </c>
      <c r="E384" s="260">
        <v>159.36666666666665</v>
      </c>
      <c r="F384" s="260">
        <v>157.38333333333333</v>
      </c>
      <c r="G384" s="260">
        <v>153.76666666666665</v>
      </c>
      <c r="H384" s="260">
        <v>164.96666666666664</v>
      </c>
      <c r="I384" s="260">
        <v>168.58333333333331</v>
      </c>
      <c r="J384" s="260">
        <v>170.56666666666663</v>
      </c>
      <c r="K384" s="259">
        <v>166.6</v>
      </c>
      <c r="L384" s="259">
        <v>161</v>
      </c>
      <c r="M384" s="259">
        <v>11.663460000000001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660.6</v>
      </c>
      <c r="D385" s="260">
        <v>657.19999999999993</v>
      </c>
      <c r="E385" s="260">
        <v>640.99999999999989</v>
      </c>
      <c r="F385" s="260">
        <v>621.4</v>
      </c>
      <c r="G385" s="260">
        <v>605.19999999999993</v>
      </c>
      <c r="H385" s="260">
        <v>676.79999999999984</v>
      </c>
      <c r="I385" s="260">
        <v>692.99999999999989</v>
      </c>
      <c r="J385" s="260">
        <v>712.5999999999998</v>
      </c>
      <c r="K385" s="259">
        <v>673.4</v>
      </c>
      <c r="L385" s="259">
        <v>637.6</v>
      </c>
      <c r="M385" s="259">
        <v>1.4709000000000001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228.05</v>
      </c>
      <c r="D386" s="260">
        <v>227.65</v>
      </c>
      <c r="E386" s="260">
        <v>224.5</v>
      </c>
      <c r="F386" s="260">
        <v>220.95</v>
      </c>
      <c r="G386" s="260">
        <v>217.79999999999998</v>
      </c>
      <c r="H386" s="260">
        <v>231.20000000000002</v>
      </c>
      <c r="I386" s="260">
        <v>234.35000000000005</v>
      </c>
      <c r="J386" s="260">
        <v>237.90000000000003</v>
      </c>
      <c r="K386" s="259">
        <v>230.8</v>
      </c>
      <c r="L386" s="259">
        <v>224.1</v>
      </c>
      <c r="M386" s="259">
        <v>3.87032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103.2</v>
      </c>
      <c r="D387" s="260">
        <v>103.8</v>
      </c>
      <c r="E387" s="260">
        <v>102.3</v>
      </c>
      <c r="F387" s="260">
        <v>101.4</v>
      </c>
      <c r="G387" s="260">
        <v>99.9</v>
      </c>
      <c r="H387" s="260">
        <v>104.69999999999999</v>
      </c>
      <c r="I387" s="260">
        <v>106.19999999999999</v>
      </c>
      <c r="J387" s="260">
        <v>107.09999999999998</v>
      </c>
      <c r="K387" s="259">
        <v>105.3</v>
      </c>
      <c r="L387" s="259">
        <v>102.9</v>
      </c>
      <c r="M387" s="259">
        <v>33.262129999999999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2060.0500000000002</v>
      </c>
      <c r="D388" s="260">
        <v>2066.0166666666669</v>
      </c>
      <c r="E388" s="260">
        <v>2040.0333333333338</v>
      </c>
      <c r="F388" s="260">
        <v>2020.0166666666669</v>
      </c>
      <c r="G388" s="260">
        <v>1994.0333333333338</v>
      </c>
      <c r="H388" s="260">
        <v>2086.0333333333338</v>
      </c>
      <c r="I388" s="260">
        <v>2112.0166666666664</v>
      </c>
      <c r="J388" s="260">
        <v>2132.0333333333338</v>
      </c>
      <c r="K388" s="259">
        <v>2092</v>
      </c>
      <c r="L388" s="259">
        <v>2046</v>
      </c>
      <c r="M388" s="259">
        <v>8.1640000000000004E-2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48.65</v>
      </c>
      <c r="D389" s="260">
        <v>48.783333333333331</v>
      </c>
      <c r="E389" s="260">
        <v>48.36666666666666</v>
      </c>
      <c r="F389" s="260">
        <v>48.083333333333329</v>
      </c>
      <c r="G389" s="260">
        <v>47.666666666666657</v>
      </c>
      <c r="H389" s="260">
        <v>49.066666666666663</v>
      </c>
      <c r="I389" s="260">
        <v>49.483333333333334</v>
      </c>
      <c r="J389" s="260">
        <v>49.766666666666666</v>
      </c>
      <c r="K389" s="259">
        <v>49.2</v>
      </c>
      <c r="L389" s="259">
        <v>48.5</v>
      </c>
      <c r="M389" s="259">
        <v>6.2522099999999998</v>
      </c>
      <c r="N389" s="1"/>
      <c r="O389" s="1"/>
    </row>
    <row r="390" spans="1:15" ht="12.75" customHeight="1">
      <c r="A390" s="30">
        <v>380</v>
      </c>
      <c r="B390" s="269" t="s">
        <v>971</v>
      </c>
      <c r="C390" s="259">
        <v>1160.25</v>
      </c>
      <c r="D390" s="260">
        <v>1146.4166666666667</v>
      </c>
      <c r="E390" s="260">
        <v>1123.8333333333335</v>
      </c>
      <c r="F390" s="260">
        <v>1087.4166666666667</v>
      </c>
      <c r="G390" s="260">
        <v>1064.8333333333335</v>
      </c>
      <c r="H390" s="260">
        <v>1182.8333333333335</v>
      </c>
      <c r="I390" s="260">
        <v>1205.416666666667</v>
      </c>
      <c r="J390" s="260">
        <v>1241.8333333333335</v>
      </c>
      <c r="K390" s="259">
        <v>1169</v>
      </c>
      <c r="L390" s="259">
        <v>1110</v>
      </c>
      <c r="M390" s="259">
        <v>3.41967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135.69999999999999</v>
      </c>
      <c r="D391" s="260">
        <v>135.86666666666665</v>
      </c>
      <c r="E391" s="260">
        <v>135.1333333333333</v>
      </c>
      <c r="F391" s="260">
        <v>134.56666666666666</v>
      </c>
      <c r="G391" s="260">
        <v>133.83333333333331</v>
      </c>
      <c r="H391" s="260">
        <v>136.43333333333328</v>
      </c>
      <c r="I391" s="260">
        <v>137.16666666666663</v>
      </c>
      <c r="J391" s="260">
        <v>137.73333333333326</v>
      </c>
      <c r="K391" s="259">
        <v>136.6</v>
      </c>
      <c r="L391" s="259">
        <v>135.30000000000001</v>
      </c>
      <c r="M391" s="259">
        <v>5.5429500000000003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963.4</v>
      </c>
      <c r="D392" s="260">
        <v>965.85</v>
      </c>
      <c r="E392" s="260">
        <v>957.7</v>
      </c>
      <c r="F392" s="260">
        <v>952</v>
      </c>
      <c r="G392" s="260">
        <v>943.85</v>
      </c>
      <c r="H392" s="260">
        <v>971.55000000000007</v>
      </c>
      <c r="I392" s="260">
        <v>979.69999999999993</v>
      </c>
      <c r="J392" s="260">
        <v>985.40000000000009</v>
      </c>
      <c r="K392" s="259">
        <v>974</v>
      </c>
      <c r="L392" s="259">
        <v>960.15</v>
      </c>
      <c r="M392" s="259">
        <v>0.80044999999999999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2526.15</v>
      </c>
      <c r="D393" s="260">
        <v>2506.8666666666663</v>
      </c>
      <c r="E393" s="260">
        <v>2478.7333333333327</v>
      </c>
      <c r="F393" s="260">
        <v>2431.3166666666662</v>
      </c>
      <c r="G393" s="260">
        <v>2403.1833333333325</v>
      </c>
      <c r="H393" s="260">
        <v>2554.2833333333328</v>
      </c>
      <c r="I393" s="260">
        <v>2582.416666666667</v>
      </c>
      <c r="J393" s="260">
        <v>2629.833333333333</v>
      </c>
      <c r="K393" s="259">
        <v>2535</v>
      </c>
      <c r="L393" s="259">
        <v>2459.4499999999998</v>
      </c>
      <c r="M393" s="259">
        <v>81.268240000000006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120.8</v>
      </c>
      <c r="D394" s="260">
        <v>121.21666666666665</v>
      </c>
      <c r="E394" s="260">
        <v>119.93333333333331</v>
      </c>
      <c r="F394" s="260">
        <v>119.06666666666665</v>
      </c>
      <c r="G394" s="260">
        <v>117.7833333333333</v>
      </c>
      <c r="H394" s="260">
        <v>122.08333333333331</v>
      </c>
      <c r="I394" s="260">
        <v>123.36666666666665</v>
      </c>
      <c r="J394" s="260">
        <v>124.23333333333332</v>
      </c>
      <c r="K394" s="259">
        <v>122.5</v>
      </c>
      <c r="L394" s="259">
        <v>120.35</v>
      </c>
      <c r="M394" s="259">
        <v>2.3340900000000002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894.15</v>
      </c>
      <c r="D395" s="260">
        <v>896.93333333333339</v>
      </c>
      <c r="E395" s="260">
        <v>888.26666666666677</v>
      </c>
      <c r="F395" s="260">
        <v>882.38333333333333</v>
      </c>
      <c r="G395" s="260">
        <v>873.7166666666667</v>
      </c>
      <c r="H395" s="260">
        <v>902.81666666666683</v>
      </c>
      <c r="I395" s="260">
        <v>911.48333333333335</v>
      </c>
      <c r="J395" s="260">
        <v>917.3666666666669</v>
      </c>
      <c r="K395" s="259">
        <v>905.6</v>
      </c>
      <c r="L395" s="259">
        <v>891.05</v>
      </c>
      <c r="M395" s="259">
        <v>0.10306999999999999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1308.5999999999999</v>
      </c>
      <c r="D396" s="260">
        <v>1314.2</v>
      </c>
      <c r="E396" s="260">
        <v>1296.45</v>
      </c>
      <c r="F396" s="260">
        <v>1284.3</v>
      </c>
      <c r="G396" s="260">
        <v>1266.55</v>
      </c>
      <c r="H396" s="260">
        <v>1326.3500000000001</v>
      </c>
      <c r="I396" s="260">
        <v>1344.1000000000001</v>
      </c>
      <c r="J396" s="260">
        <v>1356.2500000000002</v>
      </c>
      <c r="K396" s="259">
        <v>1331.95</v>
      </c>
      <c r="L396" s="259">
        <v>1302.05</v>
      </c>
      <c r="M396" s="259">
        <v>0.88044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810.3</v>
      </c>
      <c r="D397" s="260">
        <v>816.05000000000007</v>
      </c>
      <c r="E397" s="260">
        <v>794.15000000000009</v>
      </c>
      <c r="F397" s="260">
        <v>778</v>
      </c>
      <c r="G397" s="260">
        <v>756.1</v>
      </c>
      <c r="H397" s="260">
        <v>832.20000000000016</v>
      </c>
      <c r="I397" s="260">
        <v>854.1</v>
      </c>
      <c r="J397" s="260">
        <v>870.25000000000023</v>
      </c>
      <c r="K397" s="259">
        <v>837.95</v>
      </c>
      <c r="L397" s="259">
        <v>799.9</v>
      </c>
      <c r="M397" s="259">
        <v>84.307299999999998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1252.8</v>
      </c>
      <c r="D398" s="260">
        <v>1254.1999999999998</v>
      </c>
      <c r="E398" s="260">
        <v>1243.0499999999997</v>
      </c>
      <c r="F398" s="260">
        <v>1233.3</v>
      </c>
      <c r="G398" s="260">
        <v>1222.1499999999999</v>
      </c>
      <c r="H398" s="260">
        <v>1263.9499999999996</v>
      </c>
      <c r="I398" s="260">
        <v>1275.0999999999997</v>
      </c>
      <c r="J398" s="260">
        <v>1284.8499999999995</v>
      </c>
      <c r="K398" s="259">
        <v>1265.3499999999999</v>
      </c>
      <c r="L398" s="259">
        <v>1244.45</v>
      </c>
      <c r="M398" s="259">
        <v>5.2879500000000004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424.2</v>
      </c>
      <c r="D399" s="260">
        <v>420.66666666666669</v>
      </c>
      <c r="E399" s="260">
        <v>415.53333333333336</v>
      </c>
      <c r="F399" s="260">
        <v>406.86666666666667</v>
      </c>
      <c r="G399" s="260">
        <v>401.73333333333335</v>
      </c>
      <c r="H399" s="260">
        <v>429.33333333333337</v>
      </c>
      <c r="I399" s="260">
        <v>434.4666666666667</v>
      </c>
      <c r="J399" s="260">
        <v>443.13333333333338</v>
      </c>
      <c r="K399" s="259">
        <v>425.8</v>
      </c>
      <c r="L399" s="259">
        <v>412</v>
      </c>
      <c r="M399" s="259">
        <v>0.56076999999999999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35.75</v>
      </c>
      <c r="D400" s="260">
        <v>36.033333333333339</v>
      </c>
      <c r="E400" s="260">
        <v>35.166666666666679</v>
      </c>
      <c r="F400" s="260">
        <v>34.583333333333343</v>
      </c>
      <c r="G400" s="260">
        <v>33.716666666666683</v>
      </c>
      <c r="H400" s="260">
        <v>36.616666666666674</v>
      </c>
      <c r="I400" s="260">
        <v>37.483333333333334</v>
      </c>
      <c r="J400" s="260">
        <v>38.06666666666667</v>
      </c>
      <c r="K400" s="259">
        <v>36.9</v>
      </c>
      <c r="L400" s="259">
        <v>35.450000000000003</v>
      </c>
      <c r="M400" s="259">
        <v>135.89784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4332.7</v>
      </c>
      <c r="D401" s="260">
        <v>4361.916666666667</v>
      </c>
      <c r="E401" s="260">
        <v>4271.7833333333338</v>
      </c>
      <c r="F401" s="260">
        <v>4210.8666666666668</v>
      </c>
      <c r="G401" s="260">
        <v>4120.7333333333336</v>
      </c>
      <c r="H401" s="260">
        <v>4422.8333333333339</v>
      </c>
      <c r="I401" s="260">
        <v>4512.9666666666672</v>
      </c>
      <c r="J401" s="260">
        <v>4573.8833333333341</v>
      </c>
      <c r="K401" s="259">
        <v>4452.05</v>
      </c>
      <c r="L401" s="259">
        <v>4301</v>
      </c>
      <c r="M401" s="259">
        <v>0.19578999999999999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2494.4499999999998</v>
      </c>
      <c r="D402" s="260">
        <v>2495.3666666666668</v>
      </c>
      <c r="E402" s="260">
        <v>2471.7333333333336</v>
      </c>
      <c r="F402" s="260">
        <v>2449.0166666666669</v>
      </c>
      <c r="G402" s="260">
        <v>2425.3833333333337</v>
      </c>
      <c r="H402" s="260">
        <v>2518.0833333333335</v>
      </c>
      <c r="I402" s="260">
        <v>2541.7166666666667</v>
      </c>
      <c r="J402" s="260">
        <v>2564.4333333333334</v>
      </c>
      <c r="K402" s="259">
        <v>2519</v>
      </c>
      <c r="L402" s="259">
        <v>2472.65</v>
      </c>
      <c r="M402" s="259">
        <v>3.8565499999999999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64.150000000000006</v>
      </c>
      <c r="D403" s="260">
        <v>63.933333333333337</v>
      </c>
      <c r="E403" s="260">
        <v>63.466666666666669</v>
      </c>
      <c r="F403" s="260">
        <v>62.783333333333331</v>
      </c>
      <c r="G403" s="260">
        <v>62.316666666666663</v>
      </c>
      <c r="H403" s="260">
        <v>64.616666666666674</v>
      </c>
      <c r="I403" s="260">
        <v>65.083333333333343</v>
      </c>
      <c r="J403" s="260">
        <v>65.76666666666668</v>
      </c>
      <c r="K403" s="259">
        <v>64.400000000000006</v>
      </c>
      <c r="L403" s="259">
        <v>63.25</v>
      </c>
      <c r="M403" s="259">
        <v>99.960149999999999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5572</v>
      </c>
      <c r="D404" s="260">
        <v>5580.833333333333</v>
      </c>
      <c r="E404" s="260">
        <v>5556.6666666666661</v>
      </c>
      <c r="F404" s="260">
        <v>5541.333333333333</v>
      </c>
      <c r="G404" s="260">
        <v>5517.1666666666661</v>
      </c>
      <c r="H404" s="260">
        <v>5596.1666666666661</v>
      </c>
      <c r="I404" s="260">
        <v>5620.3333333333321</v>
      </c>
      <c r="J404" s="260">
        <v>5635.6666666666661</v>
      </c>
      <c r="K404" s="259">
        <v>5605</v>
      </c>
      <c r="L404" s="259">
        <v>5565.5</v>
      </c>
      <c r="M404" s="259">
        <v>0.24340999999999999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1471.05</v>
      </c>
      <c r="D405" s="260">
        <v>1472.5666666666666</v>
      </c>
      <c r="E405" s="260">
        <v>1465.0333333333333</v>
      </c>
      <c r="F405" s="260">
        <v>1459.0166666666667</v>
      </c>
      <c r="G405" s="260">
        <v>1451.4833333333333</v>
      </c>
      <c r="H405" s="260">
        <v>1478.5833333333333</v>
      </c>
      <c r="I405" s="260">
        <v>1486.1166666666666</v>
      </c>
      <c r="J405" s="260">
        <v>1492.1333333333332</v>
      </c>
      <c r="K405" s="259">
        <v>1480.1</v>
      </c>
      <c r="L405" s="259">
        <v>1466.55</v>
      </c>
      <c r="M405" s="259">
        <v>0.37667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376.15</v>
      </c>
      <c r="D406" s="260">
        <v>378.59999999999997</v>
      </c>
      <c r="E406" s="260">
        <v>371.04999999999995</v>
      </c>
      <c r="F406" s="260">
        <v>365.95</v>
      </c>
      <c r="G406" s="260">
        <v>358.4</v>
      </c>
      <c r="H406" s="260">
        <v>383.69999999999993</v>
      </c>
      <c r="I406" s="260">
        <v>391.25</v>
      </c>
      <c r="J406" s="260">
        <v>396.34999999999991</v>
      </c>
      <c r="K406" s="259">
        <v>386.15</v>
      </c>
      <c r="L406" s="259">
        <v>373.5</v>
      </c>
      <c r="M406" s="259">
        <v>0.39208999999999999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2736.4</v>
      </c>
      <c r="D407" s="260">
        <v>2776.5166666666664</v>
      </c>
      <c r="E407" s="260">
        <v>2665.8833333333328</v>
      </c>
      <c r="F407" s="260">
        <v>2595.3666666666663</v>
      </c>
      <c r="G407" s="260">
        <v>2484.7333333333327</v>
      </c>
      <c r="H407" s="260">
        <v>2847.0333333333328</v>
      </c>
      <c r="I407" s="260">
        <v>2957.6666666666661</v>
      </c>
      <c r="J407" s="260">
        <v>3028.1833333333329</v>
      </c>
      <c r="K407" s="259">
        <v>2887.15</v>
      </c>
      <c r="L407" s="259">
        <v>2706</v>
      </c>
      <c r="M407" s="259">
        <v>3.16472</v>
      </c>
      <c r="N407" s="1"/>
      <c r="O407" s="1"/>
    </row>
    <row r="408" spans="1:15" ht="12.75" customHeight="1">
      <c r="A408" s="30">
        <v>398</v>
      </c>
      <c r="B408" s="269" t="s">
        <v>972</v>
      </c>
      <c r="C408" s="259">
        <v>389.15</v>
      </c>
      <c r="D408" s="260">
        <v>392.13333333333338</v>
      </c>
      <c r="E408" s="260">
        <v>379.11666666666679</v>
      </c>
      <c r="F408" s="260">
        <v>369.08333333333343</v>
      </c>
      <c r="G408" s="260">
        <v>356.06666666666683</v>
      </c>
      <c r="H408" s="260">
        <v>402.16666666666674</v>
      </c>
      <c r="I408" s="260">
        <v>415.18333333333328</v>
      </c>
      <c r="J408" s="260">
        <v>425.2166666666667</v>
      </c>
      <c r="K408" s="259">
        <v>405.15</v>
      </c>
      <c r="L408" s="259">
        <v>382.1</v>
      </c>
      <c r="M408" s="259">
        <v>2.07626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2749.25</v>
      </c>
      <c r="D409" s="260">
        <v>2733.4166666666665</v>
      </c>
      <c r="E409" s="260">
        <v>2706.833333333333</v>
      </c>
      <c r="F409" s="260">
        <v>2664.4166666666665</v>
      </c>
      <c r="G409" s="260">
        <v>2637.833333333333</v>
      </c>
      <c r="H409" s="260">
        <v>2775.833333333333</v>
      </c>
      <c r="I409" s="260">
        <v>2802.4166666666661</v>
      </c>
      <c r="J409" s="260">
        <v>2844.833333333333</v>
      </c>
      <c r="K409" s="259">
        <v>2760</v>
      </c>
      <c r="L409" s="259">
        <v>2691</v>
      </c>
      <c r="M409" s="259">
        <v>5.1889999999999999E-2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313.3</v>
      </c>
      <c r="D410" s="260">
        <v>314.51666666666665</v>
      </c>
      <c r="E410" s="260">
        <v>309.33333333333331</v>
      </c>
      <c r="F410" s="260">
        <v>305.36666666666667</v>
      </c>
      <c r="G410" s="260">
        <v>300.18333333333334</v>
      </c>
      <c r="H410" s="260">
        <v>318.48333333333329</v>
      </c>
      <c r="I410" s="260">
        <v>323.66666666666669</v>
      </c>
      <c r="J410" s="260">
        <v>327.63333333333327</v>
      </c>
      <c r="K410" s="259">
        <v>319.7</v>
      </c>
      <c r="L410" s="259">
        <v>310.55</v>
      </c>
      <c r="M410" s="259">
        <v>0.98826999999999998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127.65</v>
      </c>
      <c r="D411" s="260">
        <v>127.98333333333335</v>
      </c>
      <c r="E411" s="260">
        <v>126.26666666666671</v>
      </c>
      <c r="F411" s="260">
        <v>124.88333333333335</v>
      </c>
      <c r="G411" s="260">
        <v>123.16666666666671</v>
      </c>
      <c r="H411" s="260">
        <v>129.3666666666667</v>
      </c>
      <c r="I411" s="260">
        <v>131.08333333333334</v>
      </c>
      <c r="J411" s="260">
        <v>132.4666666666667</v>
      </c>
      <c r="K411" s="259">
        <v>129.69999999999999</v>
      </c>
      <c r="L411" s="259">
        <v>126.6</v>
      </c>
      <c r="M411" s="259">
        <v>15.653090000000001</v>
      </c>
      <c r="N411" s="1"/>
      <c r="O411" s="1"/>
    </row>
    <row r="412" spans="1:15" ht="12.75" customHeight="1">
      <c r="A412" s="30">
        <v>402</v>
      </c>
      <c r="B412" s="269" t="s">
        <v>973</v>
      </c>
      <c r="C412" s="259">
        <v>747.2</v>
      </c>
      <c r="D412" s="260">
        <v>742.63333333333321</v>
      </c>
      <c r="E412" s="260">
        <v>728.61666666666645</v>
      </c>
      <c r="F412" s="260">
        <v>710.03333333333319</v>
      </c>
      <c r="G412" s="260">
        <v>696.01666666666642</v>
      </c>
      <c r="H412" s="260">
        <v>761.21666666666647</v>
      </c>
      <c r="I412" s="260">
        <v>775.23333333333335</v>
      </c>
      <c r="J412" s="260">
        <v>793.81666666666649</v>
      </c>
      <c r="K412" s="259">
        <v>756.65</v>
      </c>
      <c r="L412" s="259">
        <v>724.05</v>
      </c>
      <c r="M412" s="259">
        <v>0.67290000000000005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21779.85</v>
      </c>
      <c r="D413" s="260">
        <v>21653.783333333333</v>
      </c>
      <c r="E413" s="260">
        <v>21487.566666666666</v>
      </c>
      <c r="F413" s="260">
        <v>21195.283333333333</v>
      </c>
      <c r="G413" s="260">
        <v>21029.066666666666</v>
      </c>
      <c r="H413" s="260">
        <v>21946.066666666666</v>
      </c>
      <c r="I413" s="260">
        <v>22112.283333333333</v>
      </c>
      <c r="J413" s="260">
        <v>22404.566666666666</v>
      </c>
      <c r="K413" s="259">
        <v>21820</v>
      </c>
      <c r="L413" s="259">
        <v>21361.5</v>
      </c>
      <c r="M413" s="259">
        <v>0.42126999999999998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56.1</v>
      </c>
      <c r="D414" s="260">
        <v>56.866666666666674</v>
      </c>
      <c r="E414" s="260">
        <v>55.033333333333346</v>
      </c>
      <c r="F414" s="260">
        <v>53.966666666666669</v>
      </c>
      <c r="G414" s="260">
        <v>52.13333333333334</v>
      </c>
      <c r="H414" s="260">
        <v>57.933333333333351</v>
      </c>
      <c r="I414" s="260">
        <v>59.76666666666668</v>
      </c>
      <c r="J414" s="260">
        <v>60.833333333333357</v>
      </c>
      <c r="K414" s="259">
        <v>58.7</v>
      </c>
      <c r="L414" s="259">
        <v>55.8</v>
      </c>
      <c r="M414" s="259">
        <v>98.477209999999999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1274.7</v>
      </c>
      <c r="D415" s="260">
        <v>1267.5333333333335</v>
      </c>
      <c r="E415" s="260">
        <v>1251.2166666666672</v>
      </c>
      <c r="F415" s="260">
        <v>1227.7333333333336</v>
      </c>
      <c r="G415" s="260">
        <v>1211.4166666666672</v>
      </c>
      <c r="H415" s="260">
        <v>1291.0166666666671</v>
      </c>
      <c r="I415" s="260">
        <v>1307.3333333333333</v>
      </c>
      <c r="J415" s="260">
        <v>1330.8166666666671</v>
      </c>
      <c r="K415" s="259">
        <v>1283.8499999999999</v>
      </c>
      <c r="L415" s="259">
        <v>1244.05</v>
      </c>
      <c r="M415" s="259">
        <v>5.53139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291.75</v>
      </c>
      <c r="D416" s="260">
        <v>291.68333333333334</v>
      </c>
      <c r="E416" s="260">
        <v>289.06666666666666</v>
      </c>
      <c r="F416" s="260">
        <v>286.38333333333333</v>
      </c>
      <c r="G416" s="260">
        <v>283.76666666666665</v>
      </c>
      <c r="H416" s="260">
        <v>294.36666666666667</v>
      </c>
      <c r="I416" s="260">
        <v>296.98333333333335</v>
      </c>
      <c r="J416" s="260">
        <v>299.66666666666669</v>
      </c>
      <c r="K416" s="259">
        <v>294.3</v>
      </c>
      <c r="L416" s="259">
        <v>289</v>
      </c>
      <c r="M416" s="259">
        <v>1.50539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2918.35</v>
      </c>
      <c r="D417" s="260">
        <v>2905.1333333333337</v>
      </c>
      <c r="E417" s="260">
        <v>2883.2666666666673</v>
      </c>
      <c r="F417" s="260">
        <v>2848.1833333333338</v>
      </c>
      <c r="G417" s="260">
        <v>2826.3166666666675</v>
      </c>
      <c r="H417" s="260">
        <v>2940.2166666666672</v>
      </c>
      <c r="I417" s="260">
        <v>2962.083333333333</v>
      </c>
      <c r="J417" s="260">
        <v>2997.166666666667</v>
      </c>
      <c r="K417" s="259">
        <v>2927</v>
      </c>
      <c r="L417" s="259">
        <v>2870.05</v>
      </c>
      <c r="M417" s="259">
        <v>3.9009999999999998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622.15</v>
      </c>
      <c r="D418" s="260">
        <v>621.94999999999993</v>
      </c>
      <c r="E418" s="260">
        <v>618.24999999999989</v>
      </c>
      <c r="F418" s="260">
        <v>614.34999999999991</v>
      </c>
      <c r="G418" s="260">
        <v>610.64999999999986</v>
      </c>
      <c r="H418" s="260">
        <v>625.84999999999991</v>
      </c>
      <c r="I418" s="260">
        <v>629.54999999999995</v>
      </c>
      <c r="J418" s="260">
        <v>633.44999999999993</v>
      </c>
      <c r="K418" s="259">
        <v>625.65</v>
      </c>
      <c r="L418" s="259">
        <v>618.04999999999995</v>
      </c>
      <c r="M418" s="259">
        <v>0.49875000000000003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3905.8</v>
      </c>
      <c r="D419" s="260">
        <v>3907.9666666666667</v>
      </c>
      <c r="E419" s="260">
        <v>3875.9333333333334</v>
      </c>
      <c r="F419" s="260">
        <v>3846.0666666666666</v>
      </c>
      <c r="G419" s="260">
        <v>3814.0333333333333</v>
      </c>
      <c r="H419" s="260">
        <v>3937.8333333333335</v>
      </c>
      <c r="I419" s="260">
        <v>3969.8666666666672</v>
      </c>
      <c r="J419" s="260">
        <v>3999.7333333333336</v>
      </c>
      <c r="K419" s="259">
        <v>3940</v>
      </c>
      <c r="L419" s="259">
        <v>3878.1</v>
      </c>
      <c r="M419" s="259">
        <v>0.14374000000000001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464.2</v>
      </c>
      <c r="D420" s="260">
        <v>469.3</v>
      </c>
      <c r="E420" s="260">
        <v>456.25</v>
      </c>
      <c r="F420" s="260">
        <v>448.3</v>
      </c>
      <c r="G420" s="260">
        <v>435.25</v>
      </c>
      <c r="H420" s="260">
        <v>477.25</v>
      </c>
      <c r="I420" s="260">
        <v>490.30000000000007</v>
      </c>
      <c r="J420" s="260">
        <v>498.25</v>
      </c>
      <c r="K420" s="259">
        <v>482.35</v>
      </c>
      <c r="L420" s="259">
        <v>461.35</v>
      </c>
      <c r="M420" s="259">
        <v>8.3834700000000009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514.85</v>
      </c>
      <c r="D421" s="260">
        <v>516.01666666666665</v>
      </c>
      <c r="E421" s="260">
        <v>509.13333333333333</v>
      </c>
      <c r="F421" s="260">
        <v>503.41666666666669</v>
      </c>
      <c r="G421" s="260">
        <v>496.53333333333336</v>
      </c>
      <c r="H421" s="260">
        <v>521.73333333333335</v>
      </c>
      <c r="I421" s="260">
        <v>528.61666666666656</v>
      </c>
      <c r="J421" s="260">
        <v>534.33333333333326</v>
      </c>
      <c r="K421" s="259">
        <v>522.9</v>
      </c>
      <c r="L421" s="259">
        <v>510.3</v>
      </c>
      <c r="M421" s="259">
        <v>0.59938000000000002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717</v>
      </c>
      <c r="D422" s="260">
        <v>712.5</v>
      </c>
      <c r="E422" s="260">
        <v>705.5</v>
      </c>
      <c r="F422" s="260">
        <v>694</v>
      </c>
      <c r="G422" s="260">
        <v>687</v>
      </c>
      <c r="H422" s="260">
        <v>724</v>
      </c>
      <c r="I422" s="260">
        <v>731</v>
      </c>
      <c r="J422" s="260">
        <v>742.5</v>
      </c>
      <c r="K422" s="259">
        <v>719.5</v>
      </c>
      <c r="L422" s="259">
        <v>701</v>
      </c>
      <c r="M422" s="259">
        <v>8.2576800000000006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570.75</v>
      </c>
      <c r="D423" s="260">
        <v>573.4666666666667</v>
      </c>
      <c r="E423" s="260">
        <v>564.28333333333342</v>
      </c>
      <c r="F423" s="260">
        <v>557.81666666666672</v>
      </c>
      <c r="G423" s="260">
        <v>548.63333333333344</v>
      </c>
      <c r="H423" s="260">
        <v>579.93333333333339</v>
      </c>
      <c r="I423" s="260">
        <v>589.11666666666679</v>
      </c>
      <c r="J423" s="260">
        <v>595.58333333333337</v>
      </c>
      <c r="K423" s="259">
        <v>582.65</v>
      </c>
      <c r="L423" s="259">
        <v>567</v>
      </c>
      <c r="M423" s="259">
        <v>100.43644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78.95</v>
      </c>
      <c r="D424" s="260">
        <v>80.033333333333331</v>
      </c>
      <c r="E424" s="260">
        <v>77.266666666666666</v>
      </c>
      <c r="F424" s="260">
        <v>75.583333333333329</v>
      </c>
      <c r="G424" s="260">
        <v>72.816666666666663</v>
      </c>
      <c r="H424" s="260">
        <v>81.716666666666669</v>
      </c>
      <c r="I424" s="260">
        <v>84.48333333333332</v>
      </c>
      <c r="J424" s="260">
        <v>86.166666666666671</v>
      </c>
      <c r="K424" s="259">
        <v>82.8</v>
      </c>
      <c r="L424" s="259">
        <v>78.349999999999994</v>
      </c>
      <c r="M424" s="259">
        <v>293.30155999999999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290</v>
      </c>
      <c r="D425" s="260">
        <v>291.51666666666665</v>
      </c>
      <c r="E425" s="260">
        <v>287.23333333333329</v>
      </c>
      <c r="F425" s="260">
        <v>284.46666666666664</v>
      </c>
      <c r="G425" s="260">
        <v>280.18333333333328</v>
      </c>
      <c r="H425" s="260">
        <v>294.2833333333333</v>
      </c>
      <c r="I425" s="260">
        <v>298.56666666666661</v>
      </c>
      <c r="J425" s="260">
        <v>301.33333333333331</v>
      </c>
      <c r="K425" s="259">
        <v>295.8</v>
      </c>
      <c r="L425" s="259">
        <v>288.75</v>
      </c>
      <c r="M425" s="259">
        <v>1.97481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162.94999999999999</v>
      </c>
      <c r="D426" s="260">
        <v>164.58333333333331</v>
      </c>
      <c r="E426" s="260">
        <v>160.06666666666663</v>
      </c>
      <c r="F426" s="260">
        <v>157.18333333333331</v>
      </c>
      <c r="G426" s="260">
        <v>152.66666666666663</v>
      </c>
      <c r="H426" s="260">
        <v>167.46666666666664</v>
      </c>
      <c r="I426" s="260">
        <v>171.98333333333329</v>
      </c>
      <c r="J426" s="260">
        <v>174.86666666666665</v>
      </c>
      <c r="K426" s="259">
        <v>169.1</v>
      </c>
      <c r="L426" s="259">
        <v>161.69999999999999</v>
      </c>
      <c r="M426" s="259">
        <v>5.5201000000000002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405.05</v>
      </c>
      <c r="D427" s="260">
        <v>406.81666666666666</v>
      </c>
      <c r="E427" s="260">
        <v>400.0333333333333</v>
      </c>
      <c r="F427" s="260">
        <v>395.01666666666665</v>
      </c>
      <c r="G427" s="260">
        <v>388.23333333333329</v>
      </c>
      <c r="H427" s="260">
        <v>411.83333333333331</v>
      </c>
      <c r="I427" s="260">
        <v>418.61666666666673</v>
      </c>
      <c r="J427" s="260">
        <v>423.63333333333333</v>
      </c>
      <c r="K427" s="259">
        <v>413.6</v>
      </c>
      <c r="L427" s="259">
        <v>401.8</v>
      </c>
      <c r="M427" s="259">
        <v>0.43280000000000002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480.2</v>
      </c>
      <c r="D428" s="260">
        <v>487.95</v>
      </c>
      <c r="E428" s="260">
        <v>469.25</v>
      </c>
      <c r="F428" s="260">
        <v>458.3</v>
      </c>
      <c r="G428" s="260">
        <v>439.6</v>
      </c>
      <c r="H428" s="260">
        <v>498.9</v>
      </c>
      <c r="I428" s="260">
        <v>517.59999999999991</v>
      </c>
      <c r="J428" s="260">
        <v>528.54999999999995</v>
      </c>
      <c r="K428" s="259">
        <v>506.65</v>
      </c>
      <c r="L428" s="259">
        <v>477</v>
      </c>
      <c r="M428" s="259">
        <v>18.272870000000001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251.4</v>
      </c>
      <c r="D429" s="260">
        <v>247.21666666666667</v>
      </c>
      <c r="E429" s="260">
        <v>241.43333333333334</v>
      </c>
      <c r="F429" s="260">
        <v>231.46666666666667</v>
      </c>
      <c r="G429" s="260">
        <v>225.68333333333334</v>
      </c>
      <c r="H429" s="260">
        <v>257.18333333333334</v>
      </c>
      <c r="I429" s="260">
        <v>262.9666666666667</v>
      </c>
      <c r="J429" s="260">
        <v>272.93333333333334</v>
      </c>
      <c r="K429" s="259">
        <v>253</v>
      </c>
      <c r="L429" s="259">
        <v>237.25</v>
      </c>
      <c r="M429" s="259">
        <v>30.1434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990</v>
      </c>
      <c r="D430" s="260">
        <v>993.68333333333339</v>
      </c>
      <c r="E430" s="260">
        <v>983.86666666666679</v>
      </c>
      <c r="F430" s="260">
        <v>977.73333333333335</v>
      </c>
      <c r="G430" s="260">
        <v>967.91666666666674</v>
      </c>
      <c r="H430" s="260">
        <v>999.81666666666683</v>
      </c>
      <c r="I430" s="260">
        <v>1009.6333333333334</v>
      </c>
      <c r="J430" s="260">
        <v>1015.7666666666669</v>
      </c>
      <c r="K430" s="259">
        <v>1003.5</v>
      </c>
      <c r="L430" s="259">
        <v>987.55</v>
      </c>
      <c r="M430" s="259">
        <v>39.349800000000002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517.95000000000005</v>
      </c>
      <c r="D431" s="260">
        <v>521.20000000000005</v>
      </c>
      <c r="E431" s="260">
        <v>513.70000000000005</v>
      </c>
      <c r="F431" s="260">
        <v>509.45000000000005</v>
      </c>
      <c r="G431" s="260">
        <v>501.95000000000005</v>
      </c>
      <c r="H431" s="260">
        <v>525.45000000000005</v>
      </c>
      <c r="I431" s="260">
        <v>532.95000000000005</v>
      </c>
      <c r="J431" s="260">
        <v>537.20000000000005</v>
      </c>
      <c r="K431" s="259">
        <v>528.70000000000005</v>
      </c>
      <c r="L431" s="259">
        <v>516.95000000000005</v>
      </c>
      <c r="M431" s="259">
        <v>6.1396800000000002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2300.1</v>
      </c>
      <c r="D432" s="260">
        <v>2319.1666666666665</v>
      </c>
      <c r="E432" s="260">
        <v>2263.333333333333</v>
      </c>
      <c r="F432" s="260">
        <v>2226.5666666666666</v>
      </c>
      <c r="G432" s="260">
        <v>2170.7333333333331</v>
      </c>
      <c r="H432" s="260">
        <v>2355.9333333333329</v>
      </c>
      <c r="I432" s="260">
        <v>2411.766666666666</v>
      </c>
      <c r="J432" s="260">
        <v>2448.5333333333328</v>
      </c>
      <c r="K432" s="259">
        <v>2375</v>
      </c>
      <c r="L432" s="259">
        <v>2282.4</v>
      </c>
      <c r="M432" s="259">
        <v>0.11776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912.85</v>
      </c>
      <c r="D433" s="260">
        <v>912.33333333333337</v>
      </c>
      <c r="E433" s="260">
        <v>906.66666666666674</v>
      </c>
      <c r="F433" s="260">
        <v>900.48333333333335</v>
      </c>
      <c r="G433" s="260">
        <v>894.81666666666672</v>
      </c>
      <c r="H433" s="260">
        <v>918.51666666666677</v>
      </c>
      <c r="I433" s="260">
        <v>924.18333333333351</v>
      </c>
      <c r="J433" s="260">
        <v>930.36666666666679</v>
      </c>
      <c r="K433" s="259">
        <v>918</v>
      </c>
      <c r="L433" s="259">
        <v>906.15</v>
      </c>
      <c r="M433" s="259">
        <v>0.45877000000000001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378.45</v>
      </c>
      <c r="D434" s="260">
        <v>377.58333333333331</v>
      </c>
      <c r="E434" s="260">
        <v>372.36666666666662</v>
      </c>
      <c r="F434" s="260">
        <v>366.2833333333333</v>
      </c>
      <c r="G434" s="260">
        <v>361.06666666666661</v>
      </c>
      <c r="H434" s="260">
        <v>383.66666666666663</v>
      </c>
      <c r="I434" s="260">
        <v>388.88333333333333</v>
      </c>
      <c r="J434" s="260">
        <v>394.96666666666664</v>
      </c>
      <c r="K434" s="259">
        <v>382.8</v>
      </c>
      <c r="L434" s="259">
        <v>371.5</v>
      </c>
      <c r="M434" s="259">
        <v>2.1710500000000001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320.3</v>
      </c>
      <c r="D435" s="260">
        <v>321.3</v>
      </c>
      <c r="E435" s="260">
        <v>317.05</v>
      </c>
      <c r="F435" s="260">
        <v>313.8</v>
      </c>
      <c r="G435" s="260">
        <v>309.55</v>
      </c>
      <c r="H435" s="260">
        <v>324.55</v>
      </c>
      <c r="I435" s="260">
        <v>328.8</v>
      </c>
      <c r="J435" s="260">
        <v>332.05</v>
      </c>
      <c r="K435" s="259">
        <v>325.55</v>
      </c>
      <c r="L435" s="259">
        <v>318.05</v>
      </c>
      <c r="M435" s="259">
        <v>0.52698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2037.35</v>
      </c>
      <c r="D436" s="260">
        <v>2059.1166666666668</v>
      </c>
      <c r="E436" s="260">
        <v>1998.2333333333336</v>
      </c>
      <c r="F436" s="260">
        <v>1959.1166666666668</v>
      </c>
      <c r="G436" s="260">
        <v>1898.2333333333336</v>
      </c>
      <c r="H436" s="260">
        <v>2098.2333333333336</v>
      </c>
      <c r="I436" s="260">
        <v>2159.1166666666668</v>
      </c>
      <c r="J436" s="260">
        <v>2198.2333333333336</v>
      </c>
      <c r="K436" s="259">
        <v>2120</v>
      </c>
      <c r="L436" s="259">
        <v>2020</v>
      </c>
      <c r="M436" s="259">
        <v>0.34913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399.8</v>
      </c>
      <c r="D437" s="260">
        <v>403.93333333333334</v>
      </c>
      <c r="E437" s="260">
        <v>394.86666666666667</v>
      </c>
      <c r="F437" s="260">
        <v>389.93333333333334</v>
      </c>
      <c r="G437" s="260">
        <v>380.86666666666667</v>
      </c>
      <c r="H437" s="260">
        <v>408.86666666666667</v>
      </c>
      <c r="I437" s="260">
        <v>417.93333333333339</v>
      </c>
      <c r="J437" s="260">
        <v>422.86666666666667</v>
      </c>
      <c r="K437" s="259">
        <v>413</v>
      </c>
      <c r="L437" s="259">
        <v>399</v>
      </c>
      <c r="M437" s="259">
        <v>2.9208500000000002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</v>
      </c>
      <c r="D438" s="260">
        <v>8.1166666666666671</v>
      </c>
      <c r="E438" s="260">
        <v>7.9833333333333343</v>
      </c>
      <c r="F438" s="260">
        <v>7.8666666666666671</v>
      </c>
      <c r="G438" s="260">
        <v>7.7333333333333343</v>
      </c>
      <c r="H438" s="260">
        <v>8.2333333333333343</v>
      </c>
      <c r="I438" s="260">
        <v>8.3666666666666671</v>
      </c>
      <c r="J438" s="260">
        <v>8.4833333333333343</v>
      </c>
      <c r="K438" s="259">
        <v>8.25</v>
      </c>
      <c r="L438" s="259">
        <v>8</v>
      </c>
      <c r="M438" s="259">
        <v>367.46893999999998</v>
      </c>
      <c r="N438" s="1"/>
      <c r="O438" s="1"/>
    </row>
    <row r="439" spans="1:15" ht="12.75" customHeight="1">
      <c r="A439" s="30">
        <v>429</v>
      </c>
      <c r="B439" s="269" t="s">
        <v>974</v>
      </c>
      <c r="C439" s="259">
        <v>205.95</v>
      </c>
      <c r="D439" s="260">
        <v>207.06666666666669</v>
      </c>
      <c r="E439" s="260">
        <v>203.18333333333339</v>
      </c>
      <c r="F439" s="260">
        <v>200.41666666666671</v>
      </c>
      <c r="G439" s="260">
        <v>196.53333333333342</v>
      </c>
      <c r="H439" s="260">
        <v>209.83333333333337</v>
      </c>
      <c r="I439" s="260">
        <v>213.71666666666664</v>
      </c>
      <c r="J439" s="260">
        <v>216.48333333333335</v>
      </c>
      <c r="K439" s="259">
        <v>210.95</v>
      </c>
      <c r="L439" s="259">
        <v>204.3</v>
      </c>
      <c r="M439" s="259">
        <v>0.27959000000000001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842.95</v>
      </c>
      <c r="D440" s="260">
        <v>844.31666666666661</v>
      </c>
      <c r="E440" s="260">
        <v>838.68333333333317</v>
      </c>
      <c r="F440" s="260">
        <v>834.41666666666652</v>
      </c>
      <c r="G440" s="260">
        <v>828.78333333333308</v>
      </c>
      <c r="H440" s="260">
        <v>848.58333333333326</v>
      </c>
      <c r="I440" s="260">
        <v>854.2166666666667</v>
      </c>
      <c r="J440" s="260">
        <v>858.48333333333335</v>
      </c>
      <c r="K440" s="259">
        <v>849.95</v>
      </c>
      <c r="L440" s="259">
        <v>840.05</v>
      </c>
      <c r="M440" s="259">
        <v>8.7480000000000002E-2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613.20000000000005</v>
      </c>
      <c r="D441" s="260">
        <v>606.81666666666672</v>
      </c>
      <c r="E441" s="260">
        <v>596.88333333333344</v>
      </c>
      <c r="F441" s="260">
        <v>580.56666666666672</v>
      </c>
      <c r="G441" s="260">
        <v>570.63333333333344</v>
      </c>
      <c r="H441" s="260">
        <v>623.13333333333344</v>
      </c>
      <c r="I441" s="260">
        <v>633.06666666666661</v>
      </c>
      <c r="J441" s="260">
        <v>649.38333333333344</v>
      </c>
      <c r="K441" s="259">
        <v>616.75</v>
      </c>
      <c r="L441" s="259">
        <v>590.5</v>
      </c>
      <c r="M441" s="259">
        <v>12.73495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1891.85</v>
      </c>
      <c r="D442" s="260">
        <v>1889.3666666666668</v>
      </c>
      <c r="E442" s="260">
        <v>1878.7333333333336</v>
      </c>
      <c r="F442" s="260">
        <v>1865.6166666666668</v>
      </c>
      <c r="G442" s="260">
        <v>1854.9833333333336</v>
      </c>
      <c r="H442" s="260">
        <v>1902.4833333333336</v>
      </c>
      <c r="I442" s="260">
        <v>1913.1166666666668</v>
      </c>
      <c r="J442" s="260">
        <v>1926.2333333333336</v>
      </c>
      <c r="K442" s="259">
        <v>1900</v>
      </c>
      <c r="L442" s="259">
        <v>1876.25</v>
      </c>
      <c r="M442" s="259">
        <v>6.3049999999999995E-2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616.15</v>
      </c>
      <c r="D443" s="260">
        <v>621</v>
      </c>
      <c r="E443" s="260">
        <v>607.15</v>
      </c>
      <c r="F443" s="260">
        <v>598.15</v>
      </c>
      <c r="G443" s="260">
        <v>584.29999999999995</v>
      </c>
      <c r="H443" s="260">
        <v>630</v>
      </c>
      <c r="I443" s="260">
        <v>643.84999999999991</v>
      </c>
      <c r="J443" s="260">
        <v>652.85</v>
      </c>
      <c r="K443" s="259">
        <v>634.85</v>
      </c>
      <c r="L443" s="259">
        <v>612</v>
      </c>
      <c r="M443" s="259">
        <v>8.4029999999999994E-2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916.75</v>
      </c>
      <c r="D444" s="260">
        <v>922.66666666666663</v>
      </c>
      <c r="E444" s="260">
        <v>903.0333333333333</v>
      </c>
      <c r="F444" s="260">
        <v>889.31666666666672</v>
      </c>
      <c r="G444" s="260">
        <v>869.68333333333339</v>
      </c>
      <c r="H444" s="260">
        <v>936.38333333333321</v>
      </c>
      <c r="I444" s="260">
        <v>956.01666666666665</v>
      </c>
      <c r="J444" s="260">
        <v>969.73333333333312</v>
      </c>
      <c r="K444" s="259">
        <v>942.3</v>
      </c>
      <c r="L444" s="259">
        <v>908.95</v>
      </c>
      <c r="M444" s="259">
        <v>0.36548999999999998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34.700000000000003</v>
      </c>
      <c r="D445" s="260">
        <v>34.81666666666667</v>
      </c>
      <c r="E445" s="260">
        <v>34.38333333333334</v>
      </c>
      <c r="F445" s="260">
        <v>34.06666666666667</v>
      </c>
      <c r="G445" s="260">
        <v>33.63333333333334</v>
      </c>
      <c r="H445" s="260">
        <v>35.13333333333334</v>
      </c>
      <c r="I445" s="260">
        <v>35.566666666666663</v>
      </c>
      <c r="J445" s="260">
        <v>35.88333333333334</v>
      </c>
      <c r="K445" s="259">
        <v>35.25</v>
      </c>
      <c r="L445" s="259">
        <v>34.5</v>
      </c>
      <c r="M445" s="259">
        <v>67.943010000000001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1127.1500000000001</v>
      </c>
      <c r="D446" s="260">
        <v>1125.6499999999999</v>
      </c>
      <c r="E446" s="260">
        <v>1115.7499999999998</v>
      </c>
      <c r="F446" s="260">
        <v>1104.3499999999999</v>
      </c>
      <c r="G446" s="260">
        <v>1094.4499999999998</v>
      </c>
      <c r="H446" s="260">
        <v>1137.0499999999997</v>
      </c>
      <c r="I446" s="260">
        <v>1146.9499999999998</v>
      </c>
      <c r="J446" s="260">
        <v>1158.3499999999997</v>
      </c>
      <c r="K446" s="259">
        <v>1135.55</v>
      </c>
      <c r="L446" s="259">
        <v>1114.25</v>
      </c>
      <c r="M446" s="259">
        <v>8.8566199999999995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736.25</v>
      </c>
      <c r="D447" s="260">
        <v>738.65</v>
      </c>
      <c r="E447" s="260">
        <v>728.69999999999993</v>
      </c>
      <c r="F447" s="260">
        <v>721.15</v>
      </c>
      <c r="G447" s="260">
        <v>711.19999999999993</v>
      </c>
      <c r="H447" s="260">
        <v>746.19999999999993</v>
      </c>
      <c r="I447" s="260">
        <v>756.15</v>
      </c>
      <c r="J447" s="260">
        <v>763.69999999999993</v>
      </c>
      <c r="K447" s="259">
        <v>748.6</v>
      </c>
      <c r="L447" s="259">
        <v>731.1</v>
      </c>
      <c r="M447" s="259">
        <v>1.80122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1131.95</v>
      </c>
      <c r="D448" s="260">
        <v>1147.95</v>
      </c>
      <c r="E448" s="260">
        <v>1109.1000000000001</v>
      </c>
      <c r="F448" s="260">
        <v>1086.25</v>
      </c>
      <c r="G448" s="260">
        <v>1047.4000000000001</v>
      </c>
      <c r="H448" s="260">
        <v>1170.8000000000002</v>
      </c>
      <c r="I448" s="260">
        <v>1209.6500000000001</v>
      </c>
      <c r="J448" s="260">
        <v>1232.5000000000002</v>
      </c>
      <c r="K448" s="259">
        <v>1186.8</v>
      </c>
      <c r="L448" s="259">
        <v>1125.0999999999999</v>
      </c>
      <c r="M448" s="259">
        <v>66.019850000000005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215.1</v>
      </c>
      <c r="D449" s="260">
        <v>215.9666666666667</v>
      </c>
      <c r="E449" s="260">
        <v>213.93333333333339</v>
      </c>
      <c r="F449" s="260">
        <v>212.76666666666671</v>
      </c>
      <c r="G449" s="260">
        <v>210.73333333333341</v>
      </c>
      <c r="H449" s="260">
        <v>217.13333333333338</v>
      </c>
      <c r="I449" s="260">
        <v>219.16666666666669</v>
      </c>
      <c r="J449" s="260">
        <v>220.33333333333337</v>
      </c>
      <c r="K449" s="259">
        <v>218</v>
      </c>
      <c r="L449" s="259">
        <v>214.8</v>
      </c>
      <c r="M449" s="259">
        <v>5.87575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1238.9000000000001</v>
      </c>
      <c r="D450" s="260">
        <v>1233.5666666666666</v>
      </c>
      <c r="E450" s="260">
        <v>1225.3333333333333</v>
      </c>
      <c r="F450" s="260">
        <v>1211.7666666666667</v>
      </c>
      <c r="G450" s="260">
        <v>1203.5333333333333</v>
      </c>
      <c r="H450" s="260">
        <v>1247.1333333333332</v>
      </c>
      <c r="I450" s="260">
        <v>1255.3666666666668</v>
      </c>
      <c r="J450" s="260">
        <v>1268.9333333333332</v>
      </c>
      <c r="K450" s="259">
        <v>1241.8</v>
      </c>
      <c r="L450" s="259">
        <v>1220</v>
      </c>
      <c r="M450" s="259">
        <v>3.0597400000000001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3163.25</v>
      </c>
      <c r="D451" s="260">
        <v>3162.25</v>
      </c>
      <c r="E451" s="260">
        <v>3146</v>
      </c>
      <c r="F451" s="260">
        <v>3128.75</v>
      </c>
      <c r="G451" s="260">
        <v>3112.5</v>
      </c>
      <c r="H451" s="260">
        <v>3179.5</v>
      </c>
      <c r="I451" s="260">
        <v>3195.75</v>
      </c>
      <c r="J451" s="260">
        <v>3213</v>
      </c>
      <c r="K451" s="259">
        <v>3178.5</v>
      </c>
      <c r="L451" s="259">
        <v>3145</v>
      </c>
      <c r="M451" s="259">
        <v>13.55739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761.35</v>
      </c>
      <c r="D452" s="260">
        <v>764.76666666666677</v>
      </c>
      <c r="E452" s="260">
        <v>756.08333333333348</v>
      </c>
      <c r="F452" s="260">
        <v>750.81666666666672</v>
      </c>
      <c r="G452" s="260">
        <v>742.13333333333344</v>
      </c>
      <c r="H452" s="260">
        <v>770.03333333333353</v>
      </c>
      <c r="I452" s="260">
        <v>778.7166666666667</v>
      </c>
      <c r="J452" s="260">
        <v>783.98333333333358</v>
      </c>
      <c r="K452" s="259">
        <v>773.45</v>
      </c>
      <c r="L452" s="259">
        <v>759.5</v>
      </c>
      <c r="M452" s="259">
        <v>15.983140000000001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6875.6</v>
      </c>
      <c r="D453" s="260">
        <v>6913.6333333333341</v>
      </c>
      <c r="E453" s="260">
        <v>6801.9666666666681</v>
      </c>
      <c r="F453" s="260">
        <v>6728.3333333333339</v>
      </c>
      <c r="G453" s="260">
        <v>6616.6666666666679</v>
      </c>
      <c r="H453" s="260">
        <v>6987.2666666666682</v>
      </c>
      <c r="I453" s="260">
        <v>7098.9333333333343</v>
      </c>
      <c r="J453" s="260">
        <v>7172.5666666666684</v>
      </c>
      <c r="K453" s="259">
        <v>7025.3</v>
      </c>
      <c r="L453" s="259">
        <v>6840</v>
      </c>
      <c r="M453" s="259">
        <v>4.59903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2303.25</v>
      </c>
      <c r="D454" s="260">
        <v>2333.0666666666666</v>
      </c>
      <c r="E454" s="260">
        <v>2256.1833333333334</v>
      </c>
      <c r="F454" s="260">
        <v>2209.1166666666668</v>
      </c>
      <c r="G454" s="260">
        <v>2132.2333333333336</v>
      </c>
      <c r="H454" s="260">
        <v>2380.1333333333332</v>
      </c>
      <c r="I454" s="260">
        <v>2457.0166666666664</v>
      </c>
      <c r="J454" s="260">
        <v>2504.083333333333</v>
      </c>
      <c r="K454" s="259">
        <v>2409.9499999999998</v>
      </c>
      <c r="L454" s="259">
        <v>2286</v>
      </c>
      <c r="M454" s="259">
        <v>0.52869999999999995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236.95</v>
      </c>
      <c r="D455" s="260">
        <v>236.30000000000004</v>
      </c>
      <c r="E455" s="260">
        <v>231.70000000000007</v>
      </c>
      <c r="F455" s="260">
        <v>226.45000000000005</v>
      </c>
      <c r="G455" s="260">
        <v>221.85000000000008</v>
      </c>
      <c r="H455" s="260">
        <v>241.55000000000007</v>
      </c>
      <c r="I455" s="260">
        <v>246.15000000000003</v>
      </c>
      <c r="J455" s="260">
        <v>251.40000000000006</v>
      </c>
      <c r="K455" s="259">
        <v>240.9</v>
      </c>
      <c r="L455" s="259">
        <v>231.05</v>
      </c>
      <c r="M455" s="259">
        <v>81.371399999999994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409.9</v>
      </c>
      <c r="D456" s="260">
        <v>409.06666666666661</v>
      </c>
      <c r="E456" s="260">
        <v>406.93333333333322</v>
      </c>
      <c r="F456" s="260">
        <v>403.96666666666664</v>
      </c>
      <c r="G456" s="260">
        <v>401.83333333333326</v>
      </c>
      <c r="H456" s="260">
        <v>412.03333333333319</v>
      </c>
      <c r="I456" s="260">
        <v>414.16666666666663</v>
      </c>
      <c r="J456" s="260">
        <v>417.13333333333316</v>
      </c>
      <c r="K456" s="259">
        <v>411.2</v>
      </c>
      <c r="L456" s="259">
        <v>406.1</v>
      </c>
      <c r="M456" s="259">
        <v>124.88938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225.05</v>
      </c>
      <c r="D457" s="260">
        <v>225.1</v>
      </c>
      <c r="E457" s="260">
        <v>222.5</v>
      </c>
      <c r="F457" s="260">
        <v>219.95000000000002</v>
      </c>
      <c r="G457" s="260">
        <v>217.35000000000002</v>
      </c>
      <c r="H457" s="260">
        <v>227.64999999999998</v>
      </c>
      <c r="I457" s="260">
        <v>230.24999999999994</v>
      </c>
      <c r="J457" s="260">
        <v>232.79999999999995</v>
      </c>
      <c r="K457" s="259">
        <v>227.7</v>
      </c>
      <c r="L457" s="259">
        <v>222.55</v>
      </c>
      <c r="M457" s="259">
        <v>131.41721000000001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101.6</v>
      </c>
      <c r="D458" s="260">
        <v>102.33333333333333</v>
      </c>
      <c r="E458" s="260">
        <v>100.06666666666666</v>
      </c>
      <c r="F458" s="260">
        <v>98.533333333333331</v>
      </c>
      <c r="G458" s="260">
        <v>96.266666666666666</v>
      </c>
      <c r="H458" s="260">
        <v>103.86666666666666</v>
      </c>
      <c r="I458" s="260">
        <v>106.13333333333334</v>
      </c>
      <c r="J458" s="260">
        <v>107.66666666666666</v>
      </c>
      <c r="K458" s="259">
        <v>104.6</v>
      </c>
      <c r="L458" s="259">
        <v>100.8</v>
      </c>
      <c r="M458" s="259">
        <v>510.06232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102.35</v>
      </c>
      <c r="D459" s="260">
        <v>102.8</v>
      </c>
      <c r="E459" s="260">
        <v>101.1</v>
      </c>
      <c r="F459" s="260">
        <v>99.85</v>
      </c>
      <c r="G459" s="260">
        <v>98.149999999999991</v>
      </c>
      <c r="H459" s="260">
        <v>104.05</v>
      </c>
      <c r="I459" s="260">
        <v>105.75000000000001</v>
      </c>
      <c r="J459" s="260">
        <v>107</v>
      </c>
      <c r="K459" s="259">
        <v>104.5</v>
      </c>
      <c r="L459" s="259">
        <v>101.55</v>
      </c>
      <c r="M459" s="259">
        <v>4.8029400000000004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2901.55</v>
      </c>
      <c r="D460" s="260">
        <v>2872.5499999999997</v>
      </c>
      <c r="E460" s="260">
        <v>2830.0999999999995</v>
      </c>
      <c r="F460" s="260">
        <v>2758.6499999999996</v>
      </c>
      <c r="G460" s="260">
        <v>2716.1999999999994</v>
      </c>
      <c r="H460" s="260">
        <v>2943.9999999999995</v>
      </c>
      <c r="I460" s="260">
        <v>2986.4499999999994</v>
      </c>
      <c r="J460" s="260">
        <v>3057.8999999999996</v>
      </c>
      <c r="K460" s="259">
        <v>2915</v>
      </c>
      <c r="L460" s="259">
        <v>2801.1</v>
      </c>
      <c r="M460" s="259">
        <v>0.10722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1048.95</v>
      </c>
      <c r="D461" s="260">
        <v>1058.3333333333333</v>
      </c>
      <c r="E461" s="260">
        <v>1035.6666666666665</v>
      </c>
      <c r="F461" s="260">
        <v>1022.3833333333332</v>
      </c>
      <c r="G461" s="260">
        <v>999.71666666666647</v>
      </c>
      <c r="H461" s="260">
        <v>1071.6166666666666</v>
      </c>
      <c r="I461" s="260">
        <v>1094.2833333333331</v>
      </c>
      <c r="J461" s="260">
        <v>1107.5666666666666</v>
      </c>
      <c r="K461" s="259">
        <v>1081</v>
      </c>
      <c r="L461" s="259">
        <v>1045.05</v>
      </c>
      <c r="M461" s="259">
        <v>15.42568</v>
      </c>
      <c r="N461" s="1"/>
      <c r="O461" s="1"/>
    </row>
    <row r="462" spans="1:15" ht="12.75" customHeight="1">
      <c r="A462" s="30">
        <v>452</v>
      </c>
      <c r="B462" s="269" t="s">
        <v>975</v>
      </c>
      <c r="C462" s="259">
        <v>677.35</v>
      </c>
      <c r="D462" s="260">
        <v>679.96666666666658</v>
      </c>
      <c r="E462" s="260">
        <v>668.18333333333317</v>
      </c>
      <c r="F462" s="260">
        <v>659.01666666666654</v>
      </c>
      <c r="G462" s="260">
        <v>647.23333333333312</v>
      </c>
      <c r="H462" s="260">
        <v>689.13333333333321</v>
      </c>
      <c r="I462" s="260">
        <v>700.91666666666674</v>
      </c>
      <c r="J462" s="260">
        <v>710.08333333333326</v>
      </c>
      <c r="K462" s="259">
        <v>691.75</v>
      </c>
      <c r="L462" s="259">
        <v>670.8</v>
      </c>
      <c r="M462" s="259">
        <v>4.3266400000000003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88.35</v>
      </c>
      <c r="D463" s="260">
        <v>88.433333333333337</v>
      </c>
      <c r="E463" s="260">
        <v>87.166666666666671</v>
      </c>
      <c r="F463" s="260">
        <v>85.983333333333334</v>
      </c>
      <c r="G463" s="260">
        <v>84.716666666666669</v>
      </c>
      <c r="H463" s="260">
        <v>89.616666666666674</v>
      </c>
      <c r="I463" s="260">
        <v>90.883333333333326</v>
      </c>
      <c r="J463" s="260">
        <v>92.066666666666677</v>
      </c>
      <c r="K463" s="259">
        <v>89.7</v>
      </c>
      <c r="L463" s="259">
        <v>87.25</v>
      </c>
      <c r="M463" s="259">
        <v>3.48394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698.5</v>
      </c>
      <c r="D464" s="260">
        <v>700.70000000000016</v>
      </c>
      <c r="E464" s="260">
        <v>692.00000000000034</v>
      </c>
      <c r="F464" s="260">
        <v>685.50000000000023</v>
      </c>
      <c r="G464" s="260">
        <v>676.80000000000041</v>
      </c>
      <c r="H464" s="260">
        <v>707.20000000000027</v>
      </c>
      <c r="I464" s="260">
        <v>715.90000000000009</v>
      </c>
      <c r="J464" s="260">
        <v>722.4000000000002</v>
      </c>
      <c r="K464" s="259">
        <v>709.4</v>
      </c>
      <c r="L464" s="259">
        <v>694.2</v>
      </c>
      <c r="M464" s="259">
        <v>0.98075000000000001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2091.35</v>
      </c>
      <c r="D465" s="260">
        <v>2094.3166666666666</v>
      </c>
      <c r="E465" s="260">
        <v>2061.0333333333333</v>
      </c>
      <c r="F465" s="260">
        <v>2030.7166666666667</v>
      </c>
      <c r="G465" s="260">
        <v>1997.4333333333334</v>
      </c>
      <c r="H465" s="260">
        <v>2124.6333333333332</v>
      </c>
      <c r="I465" s="260">
        <v>2157.9166666666661</v>
      </c>
      <c r="J465" s="260">
        <v>2188.2333333333331</v>
      </c>
      <c r="K465" s="259">
        <v>2127.6</v>
      </c>
      <c r="L465" s="259">
        <v>2064</v>
      </c>
      <c r="M465" s="259">
        <v>0.20426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634.25</v>
      </c>
      <c r="D466" s="260">
        <v>633.68333333333328</v>
      </c>
      <c r="E466" s="260">
        <v>629.56666666666661</v>
      </c>
      <c r="F466" s="260">
        <v>624.88333333333333</v>
      </c>
      <c r="G466" s="260">
        <v>620.76666666666665</v>
      </c>
      <c r="H466" s="260">
        <v>638.36666666666656</v>
      </c>
      <c r="I466" s="260">
        <v>642.48333333333312</v>
      </c>
      <c r="J466" s="260">
        <v>647.16666666666652</v>
      </c>
      <c r="K466" s="259">
        <v>637.79999999999995</v>
      </c>
      <c r="L466" s="259">
        <v>629</v>
      </c>
      <c r="M466" s="259">
        <v>0.59750999999999999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2917.4</v>
      </c>
      <c r="D467" s="260">
        <v>2942.7166666666667</v>
      </c>
      <c r="E467" s="260">
        <v>2860.4333333333334</v>
      </c>
      <c r="F467" s="260">
        <v>2803.4666666666667</v>
      </c>
      <c r="G467" s="260">
        <v>2721.1833333333334</v>
      </c>
      <c r="H467" s="260">
        <v>2999.6833333333334</v>
      </c>
      <c r="I467" s="260">
        <v>3081.9666666666672</v>
      </c>
      <c r="J467" s="260">
        <v>3138.9333333333334</v>
      </c>
      <c r="K467" s="259">
        <v>3025</v>
      </c>
      <c r="L467" s="259">
        <v>2885.75</v>
      </c>
      <c r="M467" s="259">
        <v>0.36673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2736.4</v>
      </c>
      <c r="D468" s="260">
        <v>2722.85</v>
      </c>
      <c r="E468" s="260">
        <v>2706.7999999999997</v>
      </c>
      <c r="F468" s="260">
        <v>2677.2</v>
      </c>
      <c r="G468" s="260">
        <v>2661.1499999999996</v>
      </c>
      <c r="H468" s="260">
        <v>2752.45</v>
      </c>
      <c r="I468" s="260">
        <v>2768.5</v>
      </c>
      <c r="J468" s="260">
        <v>2798.1</v>
      </c>
      <c r="K468" s="259">
        <v>2738.9</v>
      </c>
      <c r="L468" s="259">
        <v>2693.25</v>
      </c>
      <c r="M468" s="259">
        <v>10.031599999999999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1601.2</v>
      </c>
      <c r="D469" s="260">
        <v>1600.2333333333333</v>
      </c>
      <c r="E469" s="260">
        <v>1589.5166666666667</v>
      </c>
      <c r="F469" s="260">
        <v>1577.8333333333333</v>
      </c>
      <c r="G469" s="260">
        <v>1567.1166666666666</v>
      </c>
      <c r="H469" s="260">
        <v>1611.9166666666667</v>
      </c>
      <c r="I469" s="260">
        <v>1622.6333333333334</v>
      </c>
      <c r="J469" s="260">
        <v>1634.3166666666668</v>
      </c>
      <c r="K469" s="259">
        <v>1610.95</v>
      </c>
      <c r="L469" s="259">
        <v>1588.55</v>
      </c>
      <c r="M469" s="259">
        <v>1.04925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499.7</v>
      </c>
      <c r="D470" s="260">
        <v>500.4666666666667</v>
      </c>
      <c r="E470" s="260">
        <v>492.38333333333338</v>
      </c>
      <c r="F470" s="260">
        <v>485.06666666666666</v>
      </c>
      <c r="G470" s="260">
        <v>476.98333333333335</v>
      </c>
      <c r="H470" s="260">
        <v>507.78333333333342</v>
      </c>
      <c r="I470" s="260">
        <v>515.86666666666667</v>
      </c>
      <c r="J470" s="260">
        <v>523.18333333333339</v>
      </c>
      <c r="K470" s="259">
        <v>508.55</v>
      </c>
      <c r="L470" s="259">
        <v>493.15</v>
      </c>
      <c r="M470" s="259">
        <v>2.4188900000000002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749.75</v>
      </c>
      <c r="D471" s="260">
        <v>745.61666666666679</v>
      </c>
      <c r="E471" s="260">
        <v>737.8333333333336</v>
      </c>
      <c r="F471" s="260">
        <v>725.91666666666686</v>
      </c>
      <c r="G471" s="260">
        <v>718.13333333333367</v>
      </c>
      <c r="H471" s="260">
        <v>757.53333333333353</v>
      </c>
      <c r="I471" s="260">
        <v>765.31666666666683</v>
      </c>
      <c r="J471" s="260">
        <v>777.23333333333346</v>
      </c>
      <c r="K471" s="259">
        <v>753.4</v>
      </c>
      <c r="L471" s="259">
        <v>733.7</v>
      </c>
      <c r="M471" s="259">
        <v>1.1927700000000001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1458.95</v>
      </c>
      <c r="D472" s="260">
        <v>1460.6499999999999</v>
      </c>
      <c r="E472" s="260">
        <v>1443.2999999999997</v>
      </c>
      <c r="F472" s="260">
        <v>1427.6499999999999</v>
      </c>
      <c r="G472" s="260">
        <v>1410.2999999999997</v>
      </c>
      <c r="H472" s="260">
        <v>1476.2999999999997</v>
      </c>
      <c r="I472" s="260">
        <v>1493.6499999999996</v>
      </c>
      <c r="J472" s="260">
        <v>1509.2999999999997</v>
      </c>
      <c r="K472" s="259">
        <v>1478</v>
      </c>
      <c r="L472" s="259">
        <v>1445</v>
      </c>
      <c r="M472" s="259">
        <v>3.25536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35.299999999999997</v>
      </c>
      <c r="D473" s="260">
        <v>35.5</v>
      </c>
      <c r="E473" s="260">
        <v>35.049999999999997</v>
      </c>
      <c r="F473" s="260">
        <v>34.799999999999997</v>
      </c>
      <c r="G473" s="260">
        <v>34.349999999999994</v>
      </c>
      <c r="H473" s="260">
        <v>35.75</v>
      </c>
      <c r="I473" s="260">
        <v>36.200000000000003</v>
      </c>
      <c r="J473" s="260">
        <v>36.450000000000003</v>
      </c>
      <c r="K473" s="259">
        <v>35.950000000000003</v>
      </c>
      <c r="L473" s="259">
        <v>35.25</v>
      </c>
      <c r="M473" s="259">
        <v>42.70926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259.95</v>
      </c>
      <c r="D474" s="260">
        <v>263.41666666666669</v>
      </c>
      <c r="E474" s="260">
        <v>255.08333333333337</v>
      </c>
      <c r="F474" s="260">
        <v>250.2166666666667</v>
      </c>
      <c r="G474" s="260">
        <v>241.88333333333338</v>
      </c>
      <c r="H474" s="260">
        <v>268.28333333333336</v>
      </c>
      <c r="I474" s="260">
        <v>276.61666666666673</v>
      </c>
      <c r="J474" s="260">
        <v>281.48333333333335</v>
      </c>
      <c r="K474" s="259">
        <v>271.75</v>
      </c>
      <c r="L474" s="259">
        <v>258.55</v>
      </c>
      <c r="M474" s="259">
        <v>3.3573400000000002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289.75</v>
      </c>
      <c r="D475" s="260">
        <v>293.86666666666667</v>
      </c>
      <c r="E475" s="260">
        <v>282.23333333333335</v>
      </c>
      <c r="F475" s="260">
        <v>274.7166666666667</v>
      </c>
      <c r="G475" s="260">
        <v>263.08333333333337</v>
      </c>
      <c r="H475" s="260">
        <v>301.38333333333333</v>
      </c>
      <c r="I475" s="260">
        <v>313.01666666666665</v>
      </c>
      <c r="J475" s="260">
        <v>320.5333333333333</v>
      </c>
      <c r="K475" s="259">
        <v>305.5</v>
      </c>
      <c r="L475" s="259">
        <v>286.35000000000002</v>
      </c>
      <c r="M475" s="259">
        <v>11.92642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2668.3</v>
      </c>
      <c r="D476" s="260">
        <v>2683.7833333333333</v>
      </c>
      <c r="E476" s="260">
        <v>2618.7166666666667</v>
      </c>
      <c r="F476" s="260">
        <v>2569.1333333333332</v>
      </c>
      <c r="G476" s="260">
        <v>2504.0666666666666</v>
      </c>
      <c r="H476" s="260">
        <v>2733.3666666666668</v>
      </c>
      <c r="I476" s="260">
        <v>2798.4333333333334</v>
      </c>
      <c r="J476" s="260">
        <v>2848.0166666666669</v>
      </c>
      <c r="K476" s="259">
        <v>2748.85</v>
      </c>
      <c r="L476" s="259">
        <v>2634.2</v>
      </c>
      <c r="M476" s="259">
        <v>2.1595900000000001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725.6</v>
      </c>
      <c r="D477" s="260">
        <v>728.0333333333333</v>
      </c>
      <c r="E477" s="260">
        <v>719.56666666666661</v>
      </c>
      <c r="F477" s="260">
        <v>713.5333333333333</v>
      </c>
      <c r="G477" s="260">
        <v>705.06666666666661</v>
      </c>
      <c r="H477" s="260">
        <v>734.06666666666661</v>
      </c>
      <c r="I477" s="260">
        <v>742.5333333333333</v>
      </c>
      <c r="J477" s="260">
        <v>748.56666666666661</v>
      </c>
      <c r="K477" s="259">
        <v>736.5</v>
      </c>
      <c r="L477" s="259">
        <v>722</v>
      </c>
      <c r="M477" s="259">
        <v>0.27965000000000001</v>
      </c>
      <c r="N477" s="1"/>
      <c r="O477" s="1"/>
    </row>
    <row r="478" spans="1:15" ht="12.75" customHeight="1">
      <c r="A478" s="30">
        <v>468</v>
      </c>
      <c r="B478" s="269" t="s">
        <v>976</v>
      </c>
      <c r="C478" s="259">
        <v>531.9</v>
      </c>
      <c r="D478" s="260">
        <v>534.43333333333328</v>
      </c>
      <c r="E478" s="260">
        <v>526.46666666666658</v>
      </c>
      <c r="F478" s="260">
        <v>521.0333333333333</v>
      </c>
      <c r="G478" s="260">
        <v>513.06666666666661</v>
      </c>
      <c r="H478" s="260">
        <v>539.86666666666656</v>
      </c>
      <c r="I478" s="260">
        <v>547.83333333333326</v>
      </c>
      <c r="J478" s="260">
        <v>553.26666666666654</v>
      </c>
      <c r="K478" s="259">
        <v>542.4</v>
      </c>
      <c r="L478" s="259">
        <v>529</v>
      </c>
      <c r="M478" s="259">
        <v>3.4364499999999998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713.9</v>
      </c>
      <c r="D479" s="260">
        <v>711.08333333333337</v>
      </c>
      <c r="E479" s="260">
        <v>706.26666666666677</v>
      </c>
      <c r="F479" s="260">
        <v>698.63333333333344</v>
      </c>
      <c r="G479" s="260">
        <v>693.81666666666683</v>
      </c>
      <c r="H479" s="260">
        <v>718.7166666666667</v>
      </c>
      <c r="I479" s="260">
        <v>723.5333333333333</v>
      </c>
      <c r="J479" s="260">
        <v>731.16666666666663</v>
      </c>
      <c r="K479" s="259">
        <v>715.9</v>
      </c>
      <c r="L479" s="259">
        <v>703.45</v>
      </c>
      <c r="M479" s="259">
        <v>18.34544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703.7</v>
      </c>
      <c r="D480" s="260">
        <v>714.2166666666667</v>
      </c>
      <c r="E480" s="260">
        <v>692.13333333333344</v>
      </c>
      <c r="F480" s="260">
        <v>680.56666666666672</v>
      </c>
      <c r="G480" s="260">
        <v>658.48333333333346</v>
      </c>
      <c r="H480" s="260">
        <v>725.78333333333342</v>
      </c>
      <c r="I480" s="260">
        <v>747.86666666666667</v>
      </c>
      <c r="J480" s="260">
        <v>759.43333333333339</v>
      </c>
      <c r="K480" s="259">
        <v>736.3</v>
      </c>
      <c r="L480" s="259">
        <v>702.65</v>
      </c>
      <c r="M480" s="259">
        <v>2.8605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6445.85</v>
      </c>
      <c r="D481" s="260">
        <v>6440.7833333333328</v>
      </c>
      <c r="E481" s="260">
        <v>6411.5666666666657</v>
      </c>
      <c r="F481" s="260">
        <v>6377.2833333333328</v>
      </c>
      <c r="G481" s="260">
        <v>6348.0666666666657</v>
      </c>
      <c r="H481" s="260">
        <v>6475.0666666666657</v>
      </c>
      <c r="I481" s="260">
        <v>6504.2833333333328</v>
      </c>
      <c r="J481" s="260">
        <v>6538.5666666666657</v>
      </c>
      <c r="K481" s="259">
        <v>6470</v>
      </c>
      <c r="L481" s="259">
        <v>6406.5</v>
      </c>
      <c r="M481" s="259">
        <v>1.51834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53.65</v>
      </c>
      <c r="D482" s="260">
        <v>53.533333333333331</v>
      </c>
      <c r="E482" s="260">
        <v>52.966666666666661</v>
      </c>
      <c r="F482" s="260">
        <v>52.283333333333331</v>
      </c>
      <c r="G482" s="260">
        <v>51.716666666666661</v>
      </c>
      <c r="H482" s="260">
        <v>54.216666666666661</v>
      </c>
      <c r="I482" s="260">
        <v>54.783333333333324</v>
      </c>
      <c r="J482" s="260">
        <v>55.466666666666661</v>
      </c>
      <c r="K482" s="259">
        <v>54.1</v>
      </c>
      <c r="L482" s="259">
        <v>52.85</v>
      </c>
      <c r="M482" s="259">
        <v>229.17657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1653.45</v>
      </c>
      <c r="D483" s="260">
        <v>1655</v>
      </c>
      <c r="E483" s="260">
        <v>1638.55</v>
      </c>
      <c r="F483" s="260">
        <v>1623.6499999999999</v>
      </c>
      <c r="G483" s="260">
        <v>1607.1999999999998</v>
      </c>
      <c r="H483" s="260">
        <v>1669.9</v>
      </c>
      <c r="I483" s="260">
        <v>1686.35</v>
      </c>
      <c r="J483" s="260">
        <v>1701.2500000000002</v>
      </c>
      <c r="K483" s="259">
        <v>1671.45</v>
      </c>
      <c r="L483" s="259">
        <v>1640.1</v>
      </c>
      <c r="M483" s="259">
        <v>2.55192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873.25</v>
      </c>
      <c r="D484" s="275">
        <v>870.75</v>
      </c>
      <c r="E484" s="275">
        <v>862.5</v>
      </c>
      <c r="F484" s="275">
        <v>851.75</v>
      </c>
      <c r="G484" s="275">
        <v>843.5</v>
      </c>
      <c r="H484" s="275">
        <v>881.5</v>
      </c>
      <c r="I484" s="275">
        <v>889.75</v>
      </c>
      <c r="J484" s="274">
        <v>900.5</v>
      </c>
      <c r="K484" s="274">
        <v>879</v>
      </c>
      <c r="L484" s="274">
        <v>860</v>
      </c>
      <c r="M484" s="230">
        <v>9.2199600000000004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253</v>
      </c>
      <c r="D485" s="275">
        <v>251.91666666666666</v>
      </c>
      <c r="E485" s="275">
        <v>248.38333333333333</v>
      </c>
      <c r="F485" s="275">
        <v>243.76666666666668</v>
      </c>
      <c r="G485" s="275">
        <v>240.23333333333335</v>
      </c>
      <c r="H485" s="275">
        <v>256.5333333333333</v>
      </c>
      <c r="I485" s="275">
        <v>260.06666666666666</v>
      </c>
      <c r="J485" s="274">
        <v>264.68333333333328</v>
      </c>
      <c r="K485" s="274">
        <v>255.45</v>
      </c>
      <c r="L485" s="274">
        <v>247.3</v>
      </c>
      <c r="M485" s="230">
        <v>4.3711700000000002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2949.5</v>
      </c>
      <c r="D486" s="260">
        <v>2946.75</v>
      </c>
      <c r="E486" s="260">
        <v>2906.7</v>
      </c>
      <c r="F486" s="260">
        <v>2863.8999999999996</v>
      </c>
      <c r="G486" s="260">
        <v>2823.8499999999995</v>
      </c>
      <c r="H486" s="260">
        <v>2989.55</v>
      </c>
      <c r="I486" s="260">
        <v>3029.6000000000004</v>
      </c>
      <c r="J486" s="260">
        <v>3072.4000000000005</v>
      </c>
      <c r="K486" s="259">
        <v>2986.8</v>
      </c>
      <c r="L486" s="259">
        <v>2903.95</v>
      </c>
      <c r="M486" s="259">
        <v>0.10209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704.4</v>
      </c>
      <c r="D487" s="275">
        <v>705.2166666666667</v>
      </c>
      <c r="E487" s="275">
        <v>700.18333333333339</v>
      </c>
      <c r="F487" s="275">
        <v>695.9666666666667</v>
      </c>
      <c r="G487" s="275">
        <v>690.93333333333339</v>
      </c>
      <c r="H487" s="275">
        <v>709.43333333333339</v>
      </c>
      <c r="I487" s="275">
        <v>714.4666666666667</v>
      </c>
      <c r="J487" s="274">
        <v>718.68333333333339</v>
      </c>
      <c r="K487" s="274">
        <v>710.25</v>
      </c>
      <c r="L487" s="274">
        <v>701</v>
      </c>
      <c r="M487" s="230">
        <v>0.95374999999999999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356.25</v>
      </c>
      <c r="D488" s="260">
        <v>355.41666666666669</v>
      </c>
      <c r="E488" s="260">
        <v>340.83333333333337</v>
      </c>
      <c r="F488" s="260">
        <v>325.41666666666669</v>
      </c>
      <c r="G488" s="260">
        <v>310.83333333333337</v>
      </c>
      <c r="H488" s="260">
        <v>370.83333333333337</v>
      </c>
      <c r="I488" s="260">
        <v>385.41666666666674</v>
      </c>
      <c r="J488" s="260">
        <v>400.83333333333337</v>
      </c>
      <c r="K488" s="259">
        <v>370</v>
      </c>
      <c r="L488" s="259">
        <v>340</v>
      </c>
      <c r="M488" s="259">
        <v>17.05463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341.3</v>
      </c>
      <c r="D489" s="275">
        <v>334.16666666666669</v>
      </c>
      <c r="E489" s="260">
        <v>323.28333333333336</v>
      </c>
      <c r="F489" s="260">
        <v>305.26666666666665</v>
      </c>
      <c r="G489" s="260">
        <v>294.38333333333333</v>
      </c>
      <c r="H489" s="260">
        <v>352.18333333333339</v>
      </c>
      <c r="I489" s="260">
        <v>363.06666666666672</v>
      </c>
      <c r="J489" s="260">
        <v>381.08333333333343</v>
      </c>
      <c r="K489" s="259">
        <v>345.05</v>
      </c>
      <c r="L489" s="259">
        <v>316.14999999999998</v>
      </c>
      <c r="M489" s="259">
        <v>13.801349999999999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307.7</v>
      </c>
      <c r="D490" s="260">
        <v>309.60000000000002</v>
      </c>
      <c r="E490" s="260">
        <v>303.45000000000005</v>
      </c>
      <c r="F490" s="260">
        <v>299.20000000000005</v>
      </c>
      <c r="G490" s="260">
        <v>293.05000000000007</v>
      </c>
      <c r="H490" s="260">
        <v>313.85000000000002</v>
      </c>
      <c r="I490" s="260">
        <v>320</v>
      </c>
      <c r="J490" s="260">
        <v>324.25</v>
      </c>
      <c r="K490" s="259">
        <v>315.75</v>
      </c>
      <c r="L490" s="259">
        <v>305.35000000000002</v>
      </c>
      <c r="M490" s="259">
        <v>1.46407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1040.05</v>
      </c>
      <c r="D491" s="275">
        <v>1047.9166666666667</v>
      </c>
      <c r="E491" s="260">
        <v>1031.1333333333334</v>
      </c>
      <c r="F491" s="260">
        <v>1022.2166666666667</v>
      </c>
      <c r="G491" s="260">
        <v>1005.4333333333334</v>
      </c>
      <c r="H491" s="260">
        <v>1056.8333333333335</v>
      </c>
      <c r="I491" s="260">
        <v>1073.6166666666668</v>
      </c>
      <c r="J491" s="260">
        <v>1082.5333333333335</v>
      </c>
      <c r="K491" s="259">
        <v>1064.7</v>
      </c>
      <c r="L491" s="259">
        <v>1039</v>
      </c>
      <c r="M491" s="259">
        <v>12.14101</v>
      </c>
      <c r="N491" s="1"/>
      <c r="O491" s="1"/>
    </row>
    <row r="492" spans="1:15" ht="12.75" customHeight="1">
      <c r="A492" s="30">
        <v>482</v>
      </c>
      <c r="B492" s="230" t="s">
        <v>977</v>
      </c>
      <c r="C492" s="259">
        <v>1430.55</v>
      </c>
      <c r="D492" s="260">
        <v>1433.5166666666667</v>
      </c>
      <c r="E492" s="260">
        <v>1417.0333333333333</v>
      </c>
      <c r="F492" s="260">
        <v>1403.5166666666667</v>
      </c>
      <c r="G492" s="260">
        <v>1387.0333333333333</v>
      </c>
      <c r="H492" s="260">
        <v>1447.0333333333333</v>
      </c>
      <c r="I492" s="260">
        <v>1463.5166666666664</v>
      </c>
      <c r="J492" s="260">
        <v>1477.0333333333333</v>
      </c>
      <c r="K492" s="259">
        <v>1450</v>
      </c>
      <c r="L492" s="259">
        <v>1420</v>
      </c>
      <c r="M492" s="259">
        <v>0.42964999999999998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284.85000000000002</v>
      </c>
      <c r="D493" s="275">
        <v>284.7166666666667</v>
      </c>
      <c r="E493" s="260">
        <v>279.68333333333339</v>
      </c>
      <c r="F493" s="260">
        <v>274.51666666666671</v>
      </c>
      <c r="G493" s="260">
        <v>269.48333333333341</v>
      </c>
      <c r="H493" s="260">
        <v>289.88333333333338</v>
      </c>
      <c r="I493" s="260">
        <v>294.91666666666669</v>
      </c>
      <c r="J493" s="260">
        <v>300.08333333333337</v>
      </c>
      <c r="K493" s="259">
        <v>289.75</v>
      </c>
      <c r="L493" s="259">
        <v>279.55</v>
      </c>
      <c r="M493" s="259">
        <v>94.490120000000005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453.4</v>
      </c>
      <c r="D494" s="260">
        <v>458.11666666666662</v>
      </c>
      <c r="E494" s="260">
        <v>446.53333333333325</v>
      </c>
      <c r="F494" s="260">
        <v>439.66666666666663</v>
      </c>
      <c r="G494" s="260">
        <v>428.08333333333326</v>
      </c>
      <c r="H494" s="260">
        <v>464.98333333333323</v>
      </c>
      <c r="I494" s="260">
        <v>476.56666666666661</v>
      </c>
      <c r="J494" s="260">
        <v>483.43333333333322</v>
      </c>
      <c r="K494" s="259">
        <v>469.7</v>
      </c>
      <c r="L494" s="259">
        <v>451.25</v>
      </c>
      <c r="M494" s="259">
        <v>0.90393999999999997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1927.3</v>
      </c>
      <c r="D495" s="275">
        <v>1936.7666666666667</v>
      </c>
      <c r="E495" s="260">
        <v>1910.5333333333333</v>
      </c>
      <c r="F495" s="260">
        <v>1893.7666666666667</v>
      </c>
      <c r="G495" s="260">
        <v>1867.5333333333333</v>
      </c>
      <c r="H495" s="260">
        <v>1953.5333333333333</v>
      </c>
      <c r="I495" s="260">
        <v>1979.7666666666664</v>
      </c>
      <c r="J495" s="260">
        <v>1996.5333333333333</v>
      </c>
      <c r="K495" s="259">
        <v>1963</v>
      </c>
      <c r="L495" s="259">
        <v>1920</v>
      </c>
      <c r="M495" s="259">
        <v>0.27350999999999998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8.5500000000000007</v>
      </c>
      <c r="D496" s="275">
        <v>8.6166666666666671</v>
      </c>
      <c r="E496" s="260">
        <v>8.4333333333333336</v>
      </c>
      <c r="F496" s="260">
        <v>8.3166666666666664</v>
      </c>
      <c r="G496" s="260">
        <v>8.1333333333333329</v>
      </c>
      <c r="H496" s="260">
        <v>8.7333333333333343</v>
      </c>
      <c r="I496" s="260">
        <v>8.9166666666666679</v>
      </c>
      <c r="J496" s="260">
        <v>9.033333333333335</v>
      </c>
      <c r="K496" s="259">
        <v>8.8000000000000007</v>
      </c>
      <c r="L496" s="259">
        <v>8.5</v>
      </c>
      <c r="M496" s="259">
        <v>513.48009999999999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871.25</v>
      </c>
      <c r="D497" s="275">
        <v>874</v>
      </c>
      <c r="E497" s="260">
        <v>866.3</v>
      </c>
      <c r="F497" s="260">
        <v>861.34999999999991</v>
      </c>
      <c r="G497" s="260">
        <v>853.64999999999986</v>
      </c>
      <c r="H497" s="260">
        <v>878.95</v>
      </c>
      <c r="I497" s="260">
        <v>886.65000000000009</v>
      </c>
      <c r="J497" s="260">
        <v>891.60000000000014</v>
      </c>
      <c r="K497" s="259">
        <v>881.7</v>
      </c>
      <c r="L497" s="259">
        <v>869.05</v>
      </c>
      <c r="M497" s="259">
        <v>5.9582899999999999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219</v>
      </c>
      <c r="D498" s="275">
        <v>220.16666666666666</v>
      </c>
      <c r="E498" s="260">
        <v>212.93333333333331</v>
      </c>
      <c r="F498" s="260">
        <v>206.86666666666665</v>
      </c>
      <c r="G498" s="260">
        <v>199.6333333333333</v>
      </c>
      <c r="H498" s="260">
        <v>226.23333333333332</v>
      </c>
      <c r="I498" s="260">
        <v>233.46666666666667</v>
      </c>
      <c r="J498" s="260">
        <v>239.53333333333333</v>
      </c>
      <c r="K498" s="259">
        <v>227.4</v>
      </c>
      <c r="L498" s="259">
        <v>214.1</v>
      </c>
      <c r="M498" s="259">
        <v>10.47757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78.45</v>
      </c>
      <c r="D499" s="275">
        <v>78.933333333333337</v>
      </c>
      <c r="E499" s="260">
        <v>77.816666666666677</v>
      </c>
      <c r="F499" s="260">
        <v>77.183333333333337</v>
      </c>
      <c r="G499" s="260">
        <v>76.066666666666677</v>
      </c>
      <c r="H499" s="260">
        <v>79.566666666666677</v>
      </c>
      <c r="I499" s="260">
        <v>80.683333333333351</v>
      </c>
      <c r="J499" s="260">
        <v>81.316666666666677</v>
      </c>
      <c r="K499" s="259">
        <v>80.05</v>
      </c>
      <c r="L499" s="259">
        <v>78.3</v>
      </c>
      <c r="M499" s="259">
        <v>5.4728700000000003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725.7</v>
      </c>
      <c r="D500" s="275">
        <v>725.2166666666667</v>
      </c>
      <c r="E500" s="260">
        <v>715.58333333333337</v>
      </c>
      <c r="F500" s="260">
        <v>705.4666666666667</v>
      </c>
      <c r="G500" s="260">
        <v>695.83333333333337</v>
      </c>
      <c r="H500" s="260">
        <v>735.33333333333337</v>
      </c>
      <c r="I500" s="260">
        <v>744.96666666666658</v>
      </c>
      <c r="J500" s="260">
        <v>755.08333333333337</v>
      </c>
      <c r="K500" s="259">
        <v>734.85</v>
      </c>
      <c r="L500" s="259">
        <v>715.1</v>
      </c>
      <c r="M500" s="259">
        <v>0.48837000000000003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1565.05</v>
      </c>
      <c r="D501" s="275">
        <v>1568.5666666666666</v>
      </c>
      <c r="E501" s="260">
        <v>1546.5833333333333</v>
      </c>
      <c r="F501" s="260">
        <v>1528.1166666666666</v>
      </c>
      <c r="G501" s="260">
        <v>1506.1333333333332</v>
      </c>
      <c r="H501" s="260">
        <v>1587.0333333333333</v>
      </c>
      <c r="I501" s="260">
        <v>1609.0166666666669</v>
      </c>
      <c r="J501" s="260">
        <v>1627.4833333333333</v>
      </c>
      <c r="K501" s="259">
        <v>1590.55</v>
      </c>
      <c r="L501" s="259">
        <v>1550.1</v>
      </c>
      <c r="M501" s="259">
        <v>0.95087999999999995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383.25</v>
      </c>
      <c r="D502" s="275">
        <v>383.7</v>
      </c>
      <c r="E502" s="260">
        <v>381.54999999999995</v>
      </c>
      <c r="F502" s="260">
        <v>379.84999999999997</v>
      </c>
      <c r="G502" s="260">
        <v>377.69999999999993</v>
      </c>
      <c r="H502" s="260">
        <v>385.4</v>
      </c>
      <c r="I502" s="260">
        <v>387.54999999999995</v>
      </c>
      <c r="J502" s="260">
        <v>389.25</v>
      </c>
      <c r="K502" s="259">
        <v>385.85</v>
      </c>
      <c r="L502" s="259">
        <v>382</v>
      </c>
      <c r="M502" s="259">
        <v>38.048380000000002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236.6</v>
      </c>
      <c r="D503" s="275">
        <v>237.53333333333333</v>
      </c>
      <c r="E503" s="260">
        <v>234.06666666666666</v>
      </c>
      <c r="F503" s="260">
        <v>231.53333333333333</v>
      </c>
      <c r="G503" s="260">
        <v>228.06666666666666</v>
      </c>
      <c r="H503" s="260">
        <v>240.06666666666666</v>
      </c>
      <c r="I503" s="260">
        <v>243.5333333333333</v>
      </c>
      <c r="J503" s="260">
        <v>246.06666666666666</v>
      </c>
      <c r="K503" s="259">
        <v>241</v>
      </c>
      <c r="L503" s="259">
        <v>235</v>
      </c>
      <c r="M503" s="259">
        <v>2.7336499999999999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15.65</v>
      </c>
      <c r="D504" s="275">
        <v>15.683333333333335</v>
      </c>
      <c r="E504" s="260">
        <v>15.56666666666667</v>
      </c>
      <c r="F504" s="260">
        <v>15.483333333333334</v>
      </c>
      <c r="G504" s="260">
        <v>15.366666666666669</v>
      </c>
      <c r="H504" s="260">
        <v>15.766666666666671</v>
      </c>
      <c r="I504" s="260">
        <v>15.883333333333335</v>
      </c>
      <c r="J504" s="260">
        <v>15.966666666666672</v>
      </c>
      <c r="K504" s="259">
        <v>15.8</v>
      </c>
      <c r="L504" s="259">
        <v>15.6</v>
      </c>
      <c r="M504" s="259">
        <v>277.28825999999998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9900.35</v>
      </c>
      <c r="D505" s="275">
        <v>9972.5166666666664</v>
      </c>
      <c r="E505" s="260">
        <v>9790.1333333333332</v>
      </c>
      <c r="F505" s="260">
        <v>9679.9166666666661</v>
      </c>
      <c r="G505" s="260">
        <v>9497.5333333333328</v>
      </c>
      <c r="H505" s="260">
        <v>10082.733333333334</v>
      </c>
      <c r="I505" s="260">
        <v>10265.116666666665</v>
      </c>
      <c r="J505" s="260">
        <v>10375.333333333334</v>
      </c>
      <c r="K505" s="259">
        <v>10154.9</v>
      </c>
      <c r="L505" s="259">
        <v>9862.2999999999993</v>
      </c>
      <c r="M505" s="259">
        <v>1.899E-2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263.05</v>
      </c>
      <c r="D506" s="260">
        <v>264.11666666666667</v>
      </c>
      <c r="E506" s="260">
        <v>259.83333333333337</v>
      </c>
      <c r="F506" s="260">
        <v>256.61666666666667</v>
      </c>
      <c r="G506" s="260">
        <v>252.33333333333337</v>
      </c>
      <c r="H506" s="260">
        <v>267.33333333333337</v>
      </c>
      <c r="I506" s="260">
        <v>271.61666666666667</v>
      </c>
      <c r="J506" s="259">
        <v>274.83333333333337</v>
      </c>
      <c r="K506" s="259">
        <v>268.39999999999998</v>
      </c>
      <c r="L506" s="259">
        <v>260.89999999999998</v>
      </c>
      <c r="M506" s="230">
        <v>59.516539999999999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218.8</v>
      </c>
      <c r="D507" s="260">
        <v>220.91666666666666</v>
      </c>
      <c r="E507" s="260">
        <v>211.88333333333333</v>
      </c>
      <c r="F507" s="260">
        <v>204.96666666666667</v>
      </c>
      <c r="G507" s="260">
        <v>195.93333333333334</v>
      </c>
      <c r="H507" s="260">
        <v>227.83333333333331</v>
      </c>
      <c r="I507" s="260">
        <v>236.86666666666667</v>
      </c>
      <c r="J507" s="259">
        <v>243.7833333333333</v>
      </c>
      <c r="K507" s="259">
        <v>229.95</v>
      </c>
      <c r="L507" s="259">
        <v>214</v>
      </c>
      <c r="M507" s="230">
        <v>24.96425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62.6</v>
      </c>
      <c r="D508" s="275">
        <v>63.533333333333339</v>
      </c>
      <c r="E508" s="260">
        <v>61.366666666666674</v>
      </c>
      <c r="F508" s="260">
        <v>60.133333333333333</v>
      </c>
      <c r="G508" s="260">
        <v>57.966666666666669</v>
      </c>
      <c r="H508" s="260">
        <v>64.76666666666668</v>
      </c>
      <c r="I508" s="260">
        <v>66.933333333333351</v>
      </c>
      <c r="J508" s="260">
        <v>68.166666666666686</v>
      </c>
      <c r="K508" s="259">
        <v>65.7</v>
      </c>
      <c r="L508" s="259">
        <v>62.3</v>
      </c>
      <c r="M508" s="259">
        <v>567.87309000000005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430</v>
      </c>
      <c r="D509" s="275">
        <v>431.86666666666662</v>
      </c>
      <c r="E509" s="260">
        <v>426.73333333333323</v>
      </c>
      <c r="F509" s="260">
        <v>423.46666666666664</v>
      </c>
      <c r="G509" s="260">
        <v>418.33333333333326</v>
      </c>
      <c r="H509" s="260">
        <v>435.13333333333321</v>
      </c>
      <c r="I509" s="260">
        <v>440.26666666666654</v>
      </c>
      <c r="J509" s="260">
        <v>443.53333333333319</v>
      </c>
      <c r="K509" s="259">
        <v>437</v>
      </c>
      <c r="L509" s="259">
        <v>428.6</v>
      </c>
      <c r="M509" s="259">
        <v>14.70279</v>
      </c>
      <c r="N509" s="1"/>
      <c r="O509" s="1"/>
    </row>
    <row r="510" spans="1:15" ht="12.75" customHeight="1">
      <c r="A510" s="341">
        <v>500</v>
      </c>
      <c r="B510" s="230" t="s">
        <v>514</v>
      </c>
      <c r="C510" s="275">
        <v>1770.6</v>
      </c>
      <c r="D510" s="260">
        <v>1761.2</v>
      </c>
      <c r="E510" s="260">
        <v>1731.4</v>
      </c>
      <c r="F510" s="260">
        <v>1692.2</v>
      </c>
      <c r="G510" s="260">
        <v>1662.4</v>
      </c>
      <c r="H510" s="260">
        <v>1800.4</v>
      </c>
      <c r="I510" s="260">
        <v>1830.1999999999998</v>
      </c>
      <c r="J510" s="259">
        <v>1869.4</v>
      </c>
      <c r="K510" s="259">
        <v>1791</v>
      </c>
      <c r="L510" s="259">
        <v>1722</v>
      </c>
      <c r="M510" s="230">
        <v>0.65539000000000003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1272.3</v>
      </c>
      <c r="D511" s="275">
        <v>1269.2</v>
      </c>
      <c r="E511" s="260">
        <v>1257.1000000000001</v>
      </c>
      <c r="F511" s="260">
        <v>1241.9000000000001</v>
      </c>
      <c r="G511" s="260">
        <v>1229.8000000000002</v>
      </c>
      <c r="H511" s="260">
        <v>1284.4000000000001</v>
      </c>
      <c r="I511" s="260">
        <v>1296.5</v>
      </c>
      <c r="J511" s="260">
        <v>1311.7</v>
      </c>
      <c r="K511" s="259">
        <v>1281.3</v>
      </c>
      <c r="L511" s="259">
        <v>1254</v>
      </c>
      <c r="M511" s="259">
        <v>0.11312999999999999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4"/>
      <c r="B5" s="415"/>
      <c r="C5" s="414"/>
      <c r="D5" s="41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6" t="s">
        <v>517</v>
      </c>
      <c r="C7" s="415"/>
      <c r="D7" s="7">
        <f>Main!B10</f>
        <v>44865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44862</v>
      </c>
      <c r="B10" s="29">
        <v>539277</v>
      </c>
      <c r="C10" s="28" t="s">
        <v>1079</v>
      </c>
      <c r="D10" s="28" t="s">
        <v>1080</v>
      </c>
      <c r="E10" s="28" t="s">
        <v>527</v>
      </c>
      <c r="F10" s="85">
        <v>78560</v>
      </c>
      <c r="G10" s="29">
        <v>152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44862</v>
      </c>
      <c r="B11" s="29">
        <v>539277</v>
      </c>
      <c r="C11" s="28" t="s">
        <v>1079</v>
      </c>
      <c r="D11" s="28" t="s">
        <v>1081</v>
      </c>
      <c r="E11" s="28" t="s">
        <v>526</v>
      </c>
      <c r="F11" s="85">
        <v>80000</v>
      </c>
      <c r="G11" s="29">
        <v>152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44862</v>
      </c>
      <c r="B12" s="29">
        <v>543439</v>
      </c>
      <c r="C12" s="28" t="s">
        <v>1082</v>
      </c>
      <c r="D12" s="28" t="s">
        <v>1083</v>
      </c>
      <c r="E12" s="28" t="s">
        <v>526</v>
      </c>
      <c r="F12" s="85">
        <v>20000</v>
      </c>
      <c r="G12" s="29">
        <v>28.49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44862</v>
      </c>
      <c r="B13" s="29">
        <v>543606</v>
      </c>
      <c r="C13" s="28" t="s">
        <v>986</v>
      </c>
      <c r="D13" s="28" t="s">
        <v>1061</v>
      </c>
      <c r="E13" s="28" t="s">
        <v>527</v>
      </c>
      <c r="F13" s="85">
        <v>48000</v>
      </c>
      <c r="G13" s="29">
        <v>43.05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44862</v>
      </c>
      <c r="B14" s="29">
        <v>543606</v>
      </c>
      <c r="C14" s="28" t="s">
        <v>986</v>
      </c>
      <c r="D14" s="28" t="s">
        <v>1062</v>
      </c>
      <c r="E14" s="28" t="s">
        <v>526</v>
      </c>
      <c r="F14" s="85">
        <v>32000</v>
      </c>
      <c r="G14" s="29">
        <v>42.79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44862</v>
      </c>
      <c r="B15" s="29">
        <v>543606</v>
      </c>
      <c r="C15" s="28" t="s">
        <v>986</v>
      </c>
      <c r="D15" s="28" t="s">
        <v>1062</v>
      </c>
      <c r="E15" s="28" t="s">
        <v>527</v>
      </c>
      <c r="F15" s="85">
        <v>32000</v>
      </c>
      <c r="G15" s="29">
        <v>42.76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44862</v>
      </c>
      <c r="B16" s="29">
        <v>543606</v>
      </c>
      <c r="C16" s="28" t="s">
        <v>986</v>
      </c>
      <c r="D16" s="28" t="s">
        <v>1084</v>
      </c>
      <c r="E16" s="28" t="s">
        <v>526</v>
      </c>
      <c r="F16" s="85">
        <v>64000</v>
      </c>
      <c r="G16" s="29">
        <v>42.63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44862</v>
      </c>
      <c r="B17" s="29">
        <v>543606</v>
      </c>
      <c r="C17" s="28" t="s">
        <v>986</v>
      </c>
      <c r="D17" s="28" t="s">
        <v>1085</v>
      </c>
      <c r="E17" s="28" t="s">
        <v>527</v>
      </c>
      <c r="F17" s="85">
        <v>32000</v>
      </c>
      <c r="G17" s="29">
        <v>41.93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44862</v>
      </c>
      <c r="B18" s="29">
        <v>543606</v>
      </c>
      <c r="C18" s="28" t="s">
        <v>986</v>
      </c>
      <c r="D18" s="28" t="s">
        <v>1086</v>
      </c>
      <c r="E18" s="28" t="s">
        <v>526</v>
      </c>
      <c r="F18" s="85">
        <v>56000</v>
      </c>
      <c r="G18" s="29">
        <v>42.68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44862</v>
      </c>
      <c r="B19" s="29">
        <v>537707</v>
      </c>
      <c r="C19" s="28" t="s">
        <v>1087</v>
      </c>
      <c r="D19" s="28" t="s">
        <v>1088</v>
      </c>
      <c r="E19" s="28" t="s">
        <v>527</v>
      </c>
      <c r="F19" s="85">
        <v>165553</v>
      </c>
      <c r="G19" s="29">
        <v>30.63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44862</v>
      </c>
      <c r="B20" s="29">
        <v>542666</v>
      </c>
      <c r="C20" s="28" t="s">
        <v>1089</v>
      </c>
      <c r="D20" s="28" t="s">
        <v>1064</v>
      </c>
      <c r="E20" s="28" t="s">
        <v>527</v>
      </c>
      <c r="F20" s="85">
        <v>110696</v>
      </c>
      <c r="G20" s="29">
        <v>34.380000000000003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44862</v>
      </c>
      <c r="B21" s="29">
        <v>542666</v>
      </c>
      <c r="C21" s="28" t="s">
        <v>1089</v>
      </c>
      <c r="D21" s="28" t="s">
        <v>1064</v>
      </c>
      <c r="E21" s="28" t="s">
        <v>526</v>
      </c>
      <c r="F21" s="85">
        <v>115952</v>
      </c>
      <c r="G21" s="29">
        <v>34.32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44862</v>
      </c>
      <c r="B22" s="29">
        <v>542666</v>
      </c>
      <c r="C22" s="28" t="s">
        <v>1089</v>
      </c>
      <c r="D22" s="28" t="s">
        <v>1038</v>
      </c>
      <c r="E22" s="28" t="s">
        <v>526</v>
      </c>
      <c r="F22" s="85">
        <v>216382</v>
      </c>
      <c r="G22" s="29">
        <v>33.4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44862</v>
      </c>
      <c r="B23" s="29">
        <v>542666</v>
      </c>
      <c r="C23" s="28" t="s">
        <v>1089</v>
      </c>
      <c r="D23" s="28" t="s">
        <v>1038</v>
      </c>
      <c r="E23" s="28" t="s">
        <v>527</v>
      </c>
      <c r="F23" s="85">
        <v>195691</v>
      </c>
      <c r="G23" s="29">
        <v>34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44862</v>
      </c>
      <c r="B24" s="29">
        <v>531737</v>
      </c>
      <c r="C24" s="28" t="s">
        <v>1063</v>
      </c>
      <c r="D24" s="28" t="s">
        <v>1090</v>
      </c>
      <c r="E24" s="28" t="s">
        <v>527</v>
      </c>
      <c r="F24" s="85">
        <v>200000</v>
      </c>
      <c r="G24" s="29">
        <v>2.12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44862</v>
      </c>
      <c r="B25" s="29">
        <v>543624</v>
      </c>
      <c r="C25" s="28" t="s">
        <v>1091</v>
      </c>
      <c r="D25" s="28" t="s">
        <v>1092</v>
      </c>
      <c r="E25" s="28" t="s">
        <v>527</v>
      </c>
      <c r="F25" s="85">
        <v>20000</v>
      </c>
      <c r="G25" s="29">
        <v>39.869999999999997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44862</v>
      </c>
      <c r="B26" s="29">
        <v>543624</v>
      </c>
      <c r="C26" s="28" t="s">
        <v>1091</v>
      </c>
      <c r="D26" s="28" t="s">
        <v>1092</v>
      </c>
      <c r="E26" s="28" t="s">
        <v>526</v>
      </c>
      <c r="F26" s="85">
        <v>2000</v>
      </c>
      <c r="G26" s="29">
        <v>39.5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44862</v>
      </c>
      <c r="B27" s="29">
        <v>543624</v>
      </c>
      <c r="C27" s="28" t="s">
        <v>1091</v>
      </c>
      <c r="D27" s="28" t="s">
        <v>1093</v>
      </c>
      <c r="E27" s="28" t="s">
        <v>527</v>
      </c>
      <c r="F27" s="85">
        <v>200000</v>
      </c>
      <c r="G27" s="29">
        <v>38.450000000000003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44862</v>
      </c>
      <c r="B28" s="29">
        <v>543624</v>
      </c>
      <c r="C28" s="28" t="s">
        <v>1091</v>
      </c>
      <c r="D28" s="28" t="s">
        <v>1038</v>
      </c>
      <c r="E28" s="28" t="s">
        <v>526</v>
      </c>
      <c r="F28" s="85">
        <v>212000</v>
      </c>
      <c r="G28" s="29">
        <v>38.450000000000003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44862</v>
      </c>
      <c r="B29" s="29">
        <v>543624</v>
      </c>
      <c r="C29" s="28" t="s">
        <v>1091</v>
      </c>
      <c r="D29" s="28" t="s">
        <v>1038</v>
      </c>
      <c r="E29" s="28" t="s">
        <v>527</v>
      </c>
      <c r="F29" s="85">
        <v>2000</v>
      </c>
      <c r="G29" s="29">
        <v>41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44862</v>
      </c>
      <c r="B30" s="29">
        <v>543613</v>
      </c>
      <c r="C30" s="28" t="s">
        <v>1065</v>
      </c>
      <c r="D30" s="28" t="s">
        <v>1066</v>
      </c>
      <c r="E30" s="28" t="s">
        <v>527</v>
      </c>
      <c r="F30" s="85">
        <v>28000</v>
      </c>
      <c r="G30" s="29">
        <v>28.24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44862</v>
      </c>
      <c r="B31" s="29">
        <v>511688</v>
      </c>
      <c r="C31" s="28" t="s">
        <v>1094</v>
      </c>
      <c r="D31" s="28" t="s">
        <v>1095</v>
      </c>
      <c r="E31" s="28" t="s">
        <v>527</v>
      </c>
      <c r="F31" s="85">
        <v>39800</v>
      </c>
      <c r="G31" s="29">
        <v>5.52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44862</v>
      </c>
      <c r="B32" s="29">
        <v>532676</v>
      </c>
      <c r="C32" s="28" t="s">
        <v>1096</v>
      </c>
      <c r="D32" s="28" t="s">
        <v>1097</v>
      </c>
      <c r="E32" s="28" t="s">
        <v>527</v>
      </c>
      <c r="F32" s="85">
        <v>95555</v>
      </c>
      <c r="G32" s="29">
        <v>12.48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44862</v>
      </c>
      <c r="B33" s="29">
        <v>532676</v>
      </c>
      <c r="C33" s="28" t="s">
        <v>1096</v>
      </c>
      <c r="D33" s="28" t="s">
        <v>1097</v>
      </c>
      <c r="E33" s="28" t="s">
        <v>526</v>
      </c>
      <c r="F33" s="85">
        <v>95555</v>
      </c>
      <c r="G33" s="29">
        <v>14.02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44862</v>
      </c>
      <c r="B34" s="29">
        <v>512624</v>
      </c>
      <c r="C34" s="28" t="s">
        <v>1098</v>
      </c>
      <c r="D34" s="28" t="s">
        <v>1038</v>
      </c>
      <c r="E34" s="28" t="s">
        <v>526</v>
      </c>
      <c r="F34" s="85">
        <v>176940</v>
      </c>
      <c r="G34" s="29">
        <v>3.3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44862</v>
      </c>
      <c r="B35" s="29">
        <v>512624</v>
      </c>
      <c r="C35" s="28" t="s">
        <v>1098</v>
      </c>
      <c r="D35" s="28" t="s">
        <v>1038</v>
      </c>
      <c r="E35" s="28" t="s">
        <v>527</v>
      </c>
      <c r="F35" s="85">
        <v>320875</v>
      </c>
      <c r="G35" s="29">
        <v>3.49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44862</v>
      </c>
      <c r="B36" s="29">
        <v>512624</v>
      </c>
      <c r="C36" s="28" t="s">
        <v>1098</v>
      </c>
      <c r="D36" s="28" t="s">
        <v>1099</v>
      </c>
      <c r="E36" s="28" t="s">
        <v>526</v>
      </c>
      <c r="F36" s="85">
        <v>455777</v>
      </c>
      <c r="G36" s="29">
        <v>3.63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44862</v>
      </c>
      <c r="B37" s="29">
        <v>506906</v>
      </c>
      <c r="C37" s="28" t="s">
        <v>1030</v>
      </c>
      <c r="D37" s="28" t="s">
        <v>1060</v>
      </c>
      <c r="E37" s="28" t="s">
        <v>526</v>
      </c>
      <c r="F37" s="85">
        <v>55314</v>
      </c>
      <c r="G37" s="29">
        <v>5.18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44862</v>
      </c>
      <c r="B38" s="29">
        <v>506906</v>
      </c>
      <c r="C38" s="28" t="s">
        <v>1030</v>
      </c>
      <c r="D38" s="28" t="s">
        <v>1060</v>
      </c>
      <c r="E38" s="28" t="s">
        <v>527</v>
      </c>
      <c r="F38" s="85">
        <v>16087</v>
      </c>
      <c r="G38" s="29">
        <v>5.52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44862</v>
      </c>
      <c r="B39" s="29">
        <v>538923</v>
      </c>
      <c r="C39" s="28" t="s">
        <v>1067</v>
      </c>
      <c r="D39" s="28" t="s">
        <v>1068</v>
      </c>
      <c r="E39" s="28" t="s">
        <v>527</v>
      </c>
      <c r="F39" s="85">
        <v>35000</v>
      </c>
      <c r="G39" s="29">
        <v>55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44862</v>
      </c>
      <c r="B40" s="29">
        <v>539406</v>
      </c>
      <c r="C40" s="28" t="s">
        <v>1100</v>
      </c>
      <c r="D40" s="28" t="s">
        <v>1101</v>
      </c>
      <c r="E40" s="28" t="s">
        <v>527</v>
      </c>
      <c r="F40" s="85">
        <v>9000</v>
      </c>
      <c r="G40" s="29">
        <v>45.7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44862</v>
      </c>
      <c r="B41" s="29">
        <v>539406</v>
      </c>
      <c r="C41" s="28" t="s">
        <v>1100</v>
      </c>
      <c r="D41" s="28" t="s">
        <v>1102</v>
      </c>
      <c r="E41" s="28" t="s">
        <v>527</v>
      </c>
      <c r="F41" s="85">
        <v>31000</v>
      </c>
      <c r="G41" s="29">
        <v>45.7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44862</v>
      </c>
      <c r="B42" s="29">
        <v>539406</v>
      </c>
      <c r="C42" s="28" t="s">
        <v>1100</v>
      </c>
      <c r="D42" s="28" t="s">
        <v>1103</v>
      </c>
      <c r="E42" s="28" t="s">
        <v>526</v>
      </c>
      <c r="F42" s="85">
        <v>25000</v>
      </c>
      <c r="G42" s="29">
        <v>45.7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44862</v>
      </c>
      <c r="B43" s="29">
        <v>539406</v>
      </c>
      <c r="C43" s="28" t="s">
        <v>1100</v>
      </c>
      <c r="D43" s="28" t="s">
        <v>1104</v>
      </c>
      <c r="E43" s="28" t="s">
        <v>526</v>
      </c>
      <c r="F43" s="85">
        <v>12000</v>
      </c>
      <c r="G43" s="29">
        <v>45.7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44862</v>
      </c>
      <c r="B44" s="29">
        <v>511447</v>
      </c>
      <c r="C44" s="28" t="s">
        <v>1031</v>
      </c>
      <c r="D44" s="28" t="s">
        <v>1039</v>
      </c>
      <c r="E44" s="28" t="s">
        <v>526</v>
      </c>
      <c r="F44" s="85">
        <v>165000</v>
      </c>
      <c r="G44" s="29">
        <v>14.96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44862</v>
      </c>
      <c r="B45" s="29">
        <v>511447</v>
      </c>
      <c r="C45" s="28" t="s">
        <v>1031</v>
      </c>
      <c r="D45" s="28" t="s">
        <v>1069</v>
      </c>
      <c r="E45" s="28" t="s">
        <v>527</v>
      </c>
      <c r="F45" s="85">
        <v>201113</v>
      </c>
      <c r="G45" s="29">
        <v>14.96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44862</v>
      </c>
      <c r="B46" s="29">
        <v>539278</v>
      </c>
      <c r="C46" s="28" t="s">
        <v>936</v>
      </c>
      <c r="D46" s="28" t="s">
        <v>1105</v>
      </c>
      <c r="E46" s="28" t="s">
        <v>527</v>
      </c>
      <c r="F46" s="85">
        <v>341498</v>
      </c>
      <c r="G46" s="29">
        <v>12.21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44862</v>
      </c>
      <c r="B47" s="29">
        <v>539278</v>
      </c>
      <c r="C47" s="28" t="s">
        <v>936</v>
      </c>
      <c r="D47" s="28" t="s">
        <v>982</v>
      </c>
      <c r="E47" s="28" t="s">
        <v>527</v>
      </c>
      <c r="F47" s="85">
        <v>734696</v>
      </c>
      <c r="G47" s="29">
        <v>12.21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44862</v>
      </c>
      <c r="B48" s="29">
        <v>539278</v>
      </c>
      <c r="C48" s="28" t="s">
        <v>936</v>
      </c>
      <c r="D48" s="28" t="s">
        <v>982</v>
      </c>
      <c r="E48" s="28" t="s">
        <v>526</v>
      </c>
      <c r="F48" s="85">
        <v>560525</v>
      </c>
      <c r="G48" s="29">
        <v>12.21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44862</v>
      </c>
      <c r="B49" s="29">
        <v>539278</v>
      </c>
      <c r="C49" s="28" t="s">
        <v>936</v>
      </c>
      <c r="D49" s="28" t="s">
        <v>1106</v>
      </c>
      <c r="E49" s="28" t="s">
        <v>527</v>
      </c>
      <c r="F49" s="85">
        <v>186715</v>
      </c>
      <c r="G49" s="29">
        <v>12.21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44862</v>
      </c>
      <c r="B50" s="29">
        <v>539278</v>
      </c>
      <c r="C50" s="28" t="s">
        <v>936</v>
      </c>
      <c r="D50" s="28" t="s">
        <v>1107</v>
      </c>
      <c r="E50" s="28" t="s">
        <v>527</v>
      </c>
      <c r="F50" s="85">
        <v>330000</v>
      </c>
      <c r="G50" s="29">
        <v>12.21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44862</v>
      </c>
      <c r="B51" s="29">
        <v>539278</v>
      </c>
      <c r="C51" s="28" t="s">
        <v>936</v>
      </c>
      <c r="D51" s="28" t="s">
        <v>1108</v>
      </c>
      <c r="E51" s="28" t="s">
        <v>527</v>
      </c>
      <c r="F51" s="85">
        <v>395500</v>
      </c>
      <c r="G51" s="29">
        <v>12.21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44862</v>
      </c>
      <c r="B52" s="29">
        <v>537392</v>
      </c>
      <c r="C52" s="28" t="s">
        <v>1070</v>
      </c>
      <c r="D52" s="28" t="s">
        <v>1109</v>
      </c>
      <c r="E52" s="28" t="s">
        <v>526</v>
      </c>
      <c r="F52" s="85">
        <v>50000</v>
      </c>
      <c r="G52" s="29">
        <v>22.55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44862</v>
      </c>
      <c r="B53" s="29">
        <v>537392</v>
      </c>
      <c r="C53" s="28" t="s">
        <v>1070</v>
      </c>
      <c r="D53" s="28" t="s">
        <v>1110</v>
      </c>
      <c r="E53" s="28" t="s">
        <v>527</v>
      </c>
      <c r="F53" s="85">
        <v>49350</v>
      </c>
      <c r="G53" s="29">
        <v>22.55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44862</v>
      </c>
      <c r="B54" s="29">
        <v>521228</v>
      </c>
      <c r="C54" s="28" t="s">
        <v>1040</v>
      </c>
      <c r="D54" s="28" t="s">
        <v>1041</v>
      </c>
      <c r="E54" s="28" t="s">
        <v>527</v>
      </c>
      <c r="F54" s="85">
        <v>790000</v>
      </c>
      <c r="G54" s="29">
        <v>1.1000000000000001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44862</v>
      </c>
      <c r="B55" s="29">
        <v>538569</v>
      </c>
      <c r="C55" s="28" t="s">
        <v>1111</v>
      </c>
      <c r="D55" s="28" t="s">
        <v>1112</v>
      </c>
      <c r="E55" s="28" t="s">
        <v>526</v>
      </c>
      <c r="F55" s="85">
        <v>310336</v>
      </c>
      <c r="G55" s="29">
        <v>2.83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44862</v>
      </c>
      <c r="B56" s="29">
        <v>539402</v>
      </c>
      <c r="C56" s="28" t="s">
        <v>1113</v>
      </c>
      <c r="D56" s="28" t="s">
        <v>1114</v>
      </c>
      <c r="E56" s="28" t="s">
        <v>527</v>
      </c>
      <c r="F56" s="85">
        <v>64446</v>
      </c>
      <c r="G56" s="29">
        <v>15.2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44862</v>
      </c>
      <c r="B57" s="29">
        <v>539402</v>
      </c>
      <c r="C57" s="28" t="s">
        <v>1113</v>
      </c>
      <c r="D57" s="28" t="s">
        <v>1115</v>
      </c>
      <c r="E57" s="28" t="s">
        <v>526</v>
      </c>
      <c r="F57" s="85">
        <v>66388</v>
      </c>
      <c r="G57" s="29">
        <v>15.2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44862</v>
      </c>
      <c r="B58" s="29">
        <v>542667</v>
      </c>
      <c r="C58" s="28" t="s">
        <v>1116</v>
      </c>
      <c r="D58" s="28" t="s">
        <v>1117</v>
      </c>
      <c r="E58" s="28" t="s">
        <v>527</v>
      </c>
      <c r="F58" s="85">
        <v>105152</v>
      </c>
      <c r="G58" s="29">
        <v>151.69999999999999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44862</v>
      </c>
      <c r="B59" s="29">
        <v>542667</v>
      </c>
      <c r="C59" s="28" t="s">
        <v>1116</v>
      </c>
      <c r="D59" s="28" t="s">
        <v>1117</v>
      </c>
      <c r="E59" s="28" t="s">
        <v>526</v>
      </c>
      <c r="F59" s="85">
        <v>171019</v>
      </c>
      <c r="G59" s="29">
        <v>151.32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44862</v>
      </c>
      <c r="B60" s="29">
        <v>542667</v>
      </c>
      <c r="C60" s="28" t="s">
        <v>1116</v>
      </c>
      <c r="D60" s="28" t="s">
        <v>1118</v>
      </c>
      <c r="E60" s="28" t="s">
        <v>527</v>
      </c>
      <c r="F60" s="85">
        <v>186000</v>
      </c>
      <c r="G60" s="29">
        <v>151.24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44862</v>
      </c>
      <c r="B61" s="29" t="s">
        <v>1119</v>
      </c>
      <c r="C61" s="28" t="s">
        <v>1120</v>
      </c>
      <c r="D61" s="28" t="s">
        <v>1121</v>
      </c>
      <c r="E61" s="28" t="s">
        <v>526</v>
      </c>
      <c r="F61" s="85">
        <v>100000</v>
      </c>
      <c r="G61" s="29">
        <v>290</v>
      </c>
      <c r="H61" s="29" t="s">
        <v>798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44862</v>
      </c>
      <c r="B62" s="29" t="s">
        <v>1122</v>
      </c>
      <c r="C62" s="28" t="s">
        <v>1123</v>
      </c>
      <c r="D62" s="28" t="s">
        <v>1124</v>
      </c>
      <c r="E62" s="28" t="s">
        <v>526</v>
      </c>
      <c r="F62" s="85">
        <v>120000</v>
      </c>
      <c r="G62" s="29">
        <v>39.01</v>
      </c>
      <c r="H62" s="29" t="s">
        <v>798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44862</v>
      </c>
      <c r="B63" s="29" t="s">
        <v>1122</v>
      </c>
      <c r="C63" s="28" t="s">
        <v>1123</v>
      </c>
      <c r="D63" s="28" t="s">
        <v>1092</v>
      </c>
      <c r="E63" s="28" t="s">
        <v>526</v>
      </c>
      <c r="F63" s="85">
        <v>18000</v>
      </c>
      <c r="G63" s="29">
        <v>39.43</v>
      </c>
      <c r="H63" s="29" t="s">
        <v>798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44862</v>
      </c>
      <c r="B64" s="29" t="s">
        <v>1044</v>
      </c>
      <c r="C64" s="28" t="s">
        <v>1045</v>
      </c>
      <c r="D64" s="28" t="s">
        <v>1042</v>
      </c>
      <c r="E64" s="28" t="s">
        <v>526</v>
      </c>
      <c r="F64" s="85">
        <v>104593</v>
      </c>
      <c r="G64" s="29">
        <v>30.25</v>
      </c>
      <c r="H64" s="29" t="s">
        <v>798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44862</v>
      </c>
      <c r="B65" s="29" t="s">
        <v>183</v>
      </c>
      <c r="C65" s="28" t="s">
        <v>1071</v>
      </c>
      <c r="D65" s="28" t="s">
        <v>1125</v>
      </c>
      <c r="E65" s="28" t="s">
        <v>526</v>
      </c>
      <c r="F65" s="85">
        <v>3105678</v>
      </c>
      <c r="G65" s="29">
        <v>136.27000000000001</v>
      </c>
      <c r="H65" s="29" t="s">
        <v>798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44862</v>
      </c>
      <c r="B66" s="29" t="s">
        <v>183</v>
      </c>
      <c r="C66" s="28" t="s">
        <v>1071</v>
      </c>
      <c r="D66" s="28" t="s">
        <v>1072</v>
      </c>
      <c r="E66" s="28" t="s">
        <v>526</v>
      </c>
      <c r="F66" s="85">
        <v>4533334</v>
      </c>
      <c r="G66" s="29">
        <v>136.96</v>
      </c>
      <c r="H66" s="29" t="s">
        <v>798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44862</v>
      </c>
      <c r="B67" s="29" t="s">
        <v>183</v>
      </c>
      <c r="C67" s="28" t="s">
        <v>1071</v>
      </c>
      <c r="D67" s="28" t="s">
        <v>1043</v>
      </c>
      <c r="E67" s="28" t="s">
        <v>526</v>
      </c>
      <c r="F67" s="85">
        <v>3535694</v>
      </c>
      <c r="G67" s="29">
        <v>137</v>
      </c>
      <c r="H67" s="29" t="s">
        <v>798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44862</v>
      </c>
      <c r="B68" s="29" t="s">
        <v>1126</v>
      </c>
      <c r="C68" s="28" t="s">
        <v>1127</v>
      </c>
      <c r="D68" s="28" t="s">
        <v>1117</v>
      </c>
      <c r="E68" s="28" t="s">
        <v>526</v>
      </c>
      <c r="F68" s="85">
        <v>199900</v>
      </c>
      <c r="G68" s="29">
        <v>41.7</v>
      </c>
      <c r="H68" s="29" t="s">
        <v>798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44862</v>
      </c>
      <c r="B69" s="29" t="s">
        <v>1126</v>
      </c>
      <c r="C69" s="28" t="s">
        <v>1127</v>
      </c>
      <c r="D69" s="28" t="s">
        <v>1118</v>
      </c>
      <c r="E69" s="28" t="s">
        <v>526</v>
      </c>
      <c r="F69" s="85">
        <v>565000</v>
      </c>
      <c r="G69" s="29">
        <v>41.64</v>
      </c>
      <c r="H69" s="29" t="s">
        <v>798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44862</v>
      </c>
      <c r="B70" s="29" t="s">
        <v>1128</v>
      </c>
      <c r="C70" s="28" t="s">
        <v>1129</v>
      </c>
      <c r="D70" s="28" t="s">
        <v>1130</v>
      </c>
      <c r="E70" s="28" t="s">
        <v>526</v>
      </c>
      <c r="F70" s="85">
        <v>70442</v>
      </c>
      <c r="G70" s="29">
        <v>101.43</v>
      </c>
      <c r="H70" s="29" t="s">
        <v>798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44862</v>
      </c>
      <c r="B71" s="29" t="s">
        <v>1131</v>
      </c>
      <c r="C71" s="28" t="s">
        <v>1132</v>
      </c>
      <c r="D71" s="28" t="s">
        <v>1133</v>
      </c>
      <c r="E71" s="28" t="s">
        <v>526</v>
      </c>
      <c r="F71" s="85">
        <v>765086</v>
      </c>
      <c r="G71" s="29">
        <v>80.849999999999994</v>
      </c>
      <c r="H71" s="29" t="s">
        <v>798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44862</v>
      </c>
      <c r="B72" s="29" t="s">
        <v>1131</v>
      </c>
      <c r="C72" s="28" t="s">
        <v>1132</v>
      </c>
      <c r="D72" s="28" t="s">
        <v>1134</v>
      </c>
      <c r="E72" s="28" t="s">
        <v>526</v>
      </c>
      <c r="F72" s="85">
        <v>535408</v>
      </c>
      <c r="G72" s="29">
        <v>78.78</v>
      </c>
      <c r="H72" s="29" t="s">
        <v>798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44862</v>
      </c>
      <c r="B73" s="29" t="s">
        <v>1135</v>
      </c>
      <c r="C73" s="28" t="s">
        <v>1136</v>
      </c>
      <c r="D73" s="28" t="s">
        <v>1038</v>
      </c>
      <c r="E73" s="28" t="s">
        <v>526</v>
      </c>
      <c r="F73" s="85">
        <v>116271</v>
      </c>
      <c r="G73" s="29">
        <v>63.65</v>
      </c>
      <c r="H73" s="29" t="s">
        <v>798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44862</v>
      </c>
      <c r="B74" s="29" t="s">
        <v>1137</v>
      </c>
      <c r="C74" s="28" t="s">
        <v>1138</v>
      </c>
      <c r="D74" s="28" t="s">
        <v>1139</v>
      </c>
      <c r="E74" s="28" t="s">
        <v>527</v>
      </c>
      <c r="F74" s="85">
        <v>100800</v>
      </c>
      <c r="G74" s="29">
        <v>62.01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44862</v>
      </c>
      <c r="B75" s="29" t="s">
        <v>1140</v>
      </c>
      <c r="C75" s="28" t="s">
        <v>1141</v>
      </c>
      <c r="D75" s="28" t="s">
        <v>1142</v>
      </c>
      <c r="E75" s="28" t="s">
        <v>527</v>
      </c>
      <c r="F75" s="85">
        <v>55000</v>
      </c>
      <c r="G75" s="29">
        <v>81.58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44862</v>
      </c>
      <c r="B76" s="29" t="s">
        <v>1143</v>
      </c>
      <c r="C76" s="28" t="s">
        <v>1144</v>
      </c>
      <c r="D76" s="28" t="s">
        <v>1145</v>
      </c>
      <c r="E76" s="28" t="s">
        <v>527</v>
      </c>
      <c r="F76" s="85">
        <v>129234</v>
      </c>
      <c r="G76" s="29">
        <v>303.10000000000002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44862</v>
      </c>
      <c r="B77" s="29" t="s">
        <v>1122</v>
      </c>
      <c r="C77" s="28" t="s">
        <v>1123</v>
      </c>
      <c r="D77" s="28" t="s">
        <v>1092</v>
      </c>
      <c r="E77" s="28" t="s">
        <v>527</v>
      </c>
      <c r="F77" s="85">
        <v>60000</v>
      </c>
      <c r="G77" s="29">
        <v>39.08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44862</v>
      </c>
      <c r="B78" s="29" t="s">
        <v>1044</v>
      </c>
      <c r="C78" s="28" t="s">
        <v>1045</v>
      </c>
      <c r="D78" s="28" t="s">
        <v>1042</v>
      </c>
      <c r="E78" s="28" t="s">
        <v>527</v>
      </c>
      <c r="F78" s="85">
        <v>131566</v>
      </c>
      <c r="G78" s="29">
        <v>30.04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44862</v>
      </c>
      <c r="B79" s="29" t="s">
        <v>183</v>
      </c>
      <c r="C79" s="28" t="s">
        <v>1071</v>
      </c>
      <c r="D79" s="28" t="s">
        <v>1125</v>
      </c>
      <c r="E79" s="28" t="s">
        <v>527</v>
      </c>
      <c r="F79" s="85">
        <v>3211259</v>
      </c>
      <c r="G79" s="29">
        <v>136.18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44862</v>
      </c>
      <c r="B80" s="29" t="s">
        <v>183</v>
      </c>
      <c r="C80" s="28" t="s">
        <v>1071</v>
      </c>
      <c r="D80" s="28" t="s">
        <v>1072</v>
      </c>
      <c r="E80" s="28" t="s">
        <v>527</v>
      </c>
      <c r="F80" s="85">
        <v>4576417</v>
      </c>
      <c r="G80" s="29">
        <v>137.03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44862</v>
      </c>
      <c r="B81" s="29" t="s">
        <v>183</v>
      </c>
      <c r="C81" s="28" t="s">
        <v>1071</v>
      </c>
      <c r="D81" s="28" t="s">
        <v>1043</v>
      </c>
      <c r="E81" s="28" t="s">
        <v>527</v>
      </c>
      <c r="F81" s="85">
        <v>3398382</v>
      </c>
      <c r="G81" s="29">
        <v>137.05000000000001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44862</v>
      </c>
      <c r="B82" s="29" t="s">
        <v>1126</v>
      </c>
      <c r="C82" s="28" t="s">
        <v>1127</v>
      </c>
      <c r="D82" s="28" t="s">
        <v>1117</v>
      </c>
      <c r="E82" s="28" t="s">
        <v>527</v>
      </c>
      <c r="F82" s="85">
        <v>441961</v>
      </c>
      <c r="G82" s="29">
        <v>41.67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44862</v>
      </c>
      <c r="B83" s="29" t="s">
        <v>1128</v>
      </c>
      <c r="C83" s="28" t="s">
        <v>1129</v>
      </c>
      <c r="D83" s="28" t="s">
        <v>1130</v>
      </c>
      <c r="E83" s="28" t="s">
        <v>527</v>
      </c>
      <c r="F83" s="85">
        <v>72626</v>
      </c>
      <c r="G83" s="29">
        <v>102.21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44862</v>
      </c>
      <c r="B84" s="29" t="s">
        <v>1131</v>
      </c>
      <c r="C84" s="28" t="s">
        <v>1132</v>
      </c>
      <c r="D84" s="28" t="s">
        <v>1134</v>
      </c>
      <c r="E84" s="28" t="s">
        <v>527</v>
      </c>
      <c r="F84" s="85">
        <v>535408</v>
      </c>
      <c r="G84" s="29">
        <v>78.75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44862</v>
      </c>
      <c r="B85" s="29" t="s">
        <v>1135</v>
      </c>
      <c r="C85" s="28" t="s">
        <v>1136</v>
      </c>
      <c r="D85" s="28" t="s">
        <v>1038</v>
      </c>
      <c r="E85" s="28" t="s">
        <v>527</v>
      </c>
      <c r="F85" s="85">
        <v>72217</v>
      </c>
      <c r="G85" s="29">
        <v>65.739999999999995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90"/>
  <sheetViews>
    <sheetView zoomScale="85" zoomScaleNormal="85" workbookViewId="0">
      <selection activeCell="H113" sqref="H11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4"/>
      <c r="D10" s="395" t="s">
        <v>88</v>
      </c>
      <c r="E10" s="396" t="s">
        <v>543</v>
      </c>
      <c r="F10" s="212" t="s">
        <v>849</v>
      </c>
      <c r="G10" s="212">
        <v>1535</v>
      </c>
      <c r="H10" s="212"/>
      <c r="I10" s="397" t="s">
        <v>850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2">
        <v>2</v>
      </c>
      <c r="B11" s="333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851</v>
      </c>
      <c r="J11" s="318" t="s">
        <v>852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4">
        <v>44823</v>
      </c>
      <c r="C12" s="299"/>
      <c r="D12" s="300" t="s">
        <v>66</v>
      </c>
      <c r="E12" s="301" t="s">
        <v>543</v>
      </c>
      <c r="F12" s="311" t="s">
        <v>854</v>
      </c>
      <c r="G12" s="311">
        <v>1780</v>
      </c>
      <c r="H12" s="311"/>
      <c r="I12" s="302" t="s">
        <v>845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3">
        <v>4</v>
      </c>
      <c r="B13" s="344">
        <v>44824</v>
      </c>
      <c r="C13" s="345"/>
      <c r="D13" s="346" t="s">
        <v>158</v>
      </c>
      <c r="E13" s="347" t="s">
        <v>543</v>
      </c>
      <c r="F13" s="348">
        <v>3170</v>
      </c>
      <c r="G13" s="348">
        <v>2940</v>
      </c>
      <c r="H13" s="348">
        <v>3380</v>
      </c>
      <c r="I13" s="349" t="s">
        <v>855</v>
      </c>
      <c r="J13" s="284" t="s">
        <v>937</v>
      </c>
      <c r="K13" s="284">
        <f t="shared" ref="K13:K14" si="3">H13-F13</f>
        <v>210</v>
      </c>
      <c r="L13" s="350">
        <f>(F13*-0.7)/100</f>
        <v>-22.19</v>
      </c>
      <c r="M13" s="351">
        <f t="shared" ref="M13:M14" si="4">(K13+L13)/F13</f>
        <v>5.9246056782334383E-2</v>
      </c>
      <c r="N13" s="284" t="s">
        <v>541</v>
      </c>
      <c r="O13" s="352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43">
        <v>5</v>
      </c>
      <c r="B14" s="344">
        <v>44830</v>
      </c>
      <c r="C14" s="345"/>
      <c r="D14" s="346" t="s">
        <v>177</v>
      </c>
      <c r="E14" s="347" t="s">
        <v>543</v>
      </c>
      <c r="F14" s="348">
        <v>2995</v>
      </c>
      <c r="G14" s="348">
        <v>2740</v>
      </c>
      <c r="H14" s="348">
        <v>3175</v>
      </c>
      <c r="I14" s="349" t="s">
        <v>857</v>
      </c>
      <c r="J14" s="284" t="s">
        <v>1046</v>
      </c>
      <c r="K14" s="284">
        <f t="shared" si="3"/>
        <v>180</v>
      </c>
      <c r="L14" s="350">
        <f>(F14*-0.7)/100</f>
        <v>-20.965</v>
      </c>
      <c r="M14" s="351">
        <f t="shared" si="4"/>
        <v>5.3100166944908177E-2</v>
      </c>
      <c r="N14" s="284" t="s">
        <v>541</v>
      </c>
      <c r="O14" s="352">
        <v>44861</v>
      </c>
      <c r="P14" s="28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3">
        <v>6</v>
      </c>
      <c r="B15" s="344">
        <v>44830</v>
      </c>
      <c r="C15" s="345"/>
      <c r="D15" s="346" t="s">
        <v>458</v>
      </c>
      <c r="E15" s="347" t="s">
        <v>543</v>
      </c>
      <c r="F15" s="348">
        <v>138</v>
      </c>
      <c r="G15" s="348">
        <v>129</v>
      </c>
      <c r="H15" s="348">
        <v>145</v>
      </c>
      <c r="I15" s="349" t="s">
        <v>858</v>
      </c>
      <c r="J15" s="284" t="s">
        <v>877</v>
      </c>
      <c r="K15" s="284">
        <f t="shared" ref="K15" si="5">H15-F15</f>
        <v>7</v>
      </c>
      <c r="L15" s="350">
        <f>(F15*-0.7)/100</f>
        <v>-0.96599999999999997</v>
      </c>
      <c r="M15" s="351">
        <f t="shared" ref="M15" si="6">(K15+L15)/F15</f>
        <v>4.3724637681159417E-2</v>
      </c>
      <c r="N15" s="284" t="s">
        <v>541</v>
      </c>
      <c r="O15" s="352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4">
        <v>7</v>
      </c>
      <c r="B16" s="375">
        <v>44831</v>
      </c>
      <c r="C16" s="376"/>
      <c r="D16" s="377" t="s">
        <v>129</v>
      </c>
      <c r="E16" s="378" t="s">
        <v>543</v>
      </c>
      <c r="F16" s="379">
        <v>406</v>
      </c>
      <c r="G16" s="379">
        <v>379</v>
      </c>
      <c r="H16" s="379">
        <v>399</v>
      </c>
      <c r="I16" s="380" t="s">
        <v>847</v>
      </c>
      <c r="J16" s="360" t="s">
        <v>916</v>
      </c>
      <c r="K16" s="360">
        <f t="shared" ref="K16" si="7">H16-F16</f>
        <v>-7</v>
      </c>
      <c r="L16" s="381">
        <f>(F16*-0.07)/100</f>
        <v>-0.28420000000000001</v>
      </c>
      <c r="M16" s="382">
        <f t="shared" ref="M16" si="8">(K16+L16)/F16</f>
        <v>-1.7941379310344827E-2</v>
      </c>
      <c r="N16" s="360" t="s">
        <v>553</v>
      </c>
      <c r="O16" s="383">
        <v>44844</v>
      </c>
      <c r="P16" s="360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3">
        <v>8</v>
      </c>
      <c r="B17" s="344">
        <v>44834</v>
      </c>
      <c r="C17" s="345"/>
      <c r="D17" s="346" t="s">
        <v>506</v>
      </c>
      <c r="E17" s="347" t="s">
        <v>543</v>
      </c>
      <c r="F17" s="348">
        <v>325</v>
      </c>
      <c r="G17" s="348">
        <v>298</v>
      </c>
      <c r="H17" s="348">
        <v>346</v>
      </c>
      <c r="I17" s="349" t="s">
        <v>846</v>
      </c>
      <c r="J17" s="284" t="s">
        <v>554</v>
      </c>
      <c r="K17" s="284">
        <f t="shared" ref="K17" si="9">H17-F17</f>
        <v>21</v>
      </c>
      <c r="L17" s="350">
        <f>(F17*-0.4)/100</f>
        <v>-1.3</v>
      </c>
      <c r="M17" s="351">
        <f t="shared" ref="M17" si="10">(K17+L17)/F17</f>
        <v>6.0615384615384613E-2</v>
      </c>
      <c r="N17" s="284" t="s">
        <v>541</v>
      </c>
      <c r="O17" s="352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36">
        <v>44840</v>
      </c>
      <c r="C18" s="299"/>
      <c r="D18" s="300" t="s">
        <v>125</v>
      </c>
      <c r="E18" s="301" t="s">
        <v>543</v>
      </c>
      <c r="F18" s="311" t="s">
        <v>889</v>
      </c>
      <c r="G18" s="311">
        <v>1075</v>
      </c>
      <c r="H18" s="311"/>
      <c r="I18" s="302" t="s">
        <v>890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36">
        <v>44840</v>
      </c>
      <c r="C19" s="299"/>
      <c r="D19" s="300" t="s">
        <v>69</v>
      </c>
      <c r="E19" s="301" t="s">
        <v>543</v>
      </c>
      <c r="F19" s="311" t="s">
        <v>891</v>
      </c>
      <c r="G19" s="311">
        <v>1690</v>
      </c>
      <c r="H19" s="311"/>
      <c r="I19" s="302" t="s">
        <v>892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43">
        <v>11</v>
      </c>
      <c r="B20" s="344">
        <v>44844</v>
      </c>
      <c r="C20" s="345"/>
      <c r="D20" s="346" t="s">
        <v>408</v>
      </c>
      <c r="E20" s="347" t="s">
        <v>543</v>
      </c>
      <c r="F20" s="348">
        <v>655</v>
      </c>
      <c r="G20" s="348">
        <v>615</v>
      </c>
      <c r="H20" s="348">
        <v>701.5</v>
      </c>
      <c r="I20" s="349" t="s">
        <v>929</v>
      </c>
      <c r="J20" s="284" t="s">
        <v>704</v>
      </c>
      <c r="K20" s="284">
        <f t="shared" ref="K20" si="11">H20-F20</f>
        <v>46.5</v>
      </c>
      <c r="L20" s="350">
        <f>(F20*-0.7)/100</f>
        <v>-4.5849999999999991</v>
      </c>
      <c r="M20" s="351">
        <f t="shared" ref="M20" si="12">(K20+L20)/F20</f>
        <v>6.3992366412213744E-2</v>
      </c>
      <c r="N20" s="284" t="s">
        <v>541</v>
      </c>
      <c r="O20" s="352">
        <v>44855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36">
        <v>44845</v>
      </c>
      <c r="C21" s="299"/>
      <c r="D21" s="300" t="s">
        <v>458</v>
      </c>
      <c r="E21" s="301" t="s">
        <v>543</v>
      </c>
      <c r="F21" s="311" t="s">
        <v>939</v>
      </c>
      <c r="G21" s="311">
        <v>127</v>
      </c>
      <c r="H21" s="311"/>
      <c r="I21" s="302" t="s">
        <v>858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3">
        <v>13</v>
      </c>
      <c r="B22" s="344">
        <v>44846</v>
      </c>
      <c r="C22" s="345"/>
      <c r="D22" s="346" t="s">
        <v>71</v>
      </c>
      <c r="E22" s="347" t="s">
        <v>543</v>
      </c>
      <c r="F22" s="348">
        <v>101</v>
      </c>
      <c r="G22" s="348">
        <v>94</v>
      </c>
      <c r="H22" s="348">
        <v>107</v>
      </c>
      <c r="I22" s="349" t="s">
        <v>956</v>
      </c>
      <c r="J22" s="284" t="s">
        <v>993</v>
      </c>
      <c r="K22" s="284">
        <f t="shared" ref="K22" si="13">H22-F22</f>
        <v>6</v>
      </c>
      <c r="L22" s="350">
        <f>(F22*-0.7)/100</f>
        <v>-0.70699999999999985</v>
      </c>
      <c r="M22" s="351">
        <f t="shared" ref="M22" si="14">(K22+L22)/F22</f>
        <v>5.2405940594059411E-2</v>
      </c>
      <c r="N22" s="284" t="s">
        <v>541</v>
      </c>
      <c r="O22" s="352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36">
        <v>44848</v>
      </c>
      <c r="C23" s="299"/>
      <c r="D23" s="300" t="s">
        <v>307</v>
      </c>
      <c r="E23" s="301" t="s">
        <v>543</v>
      </c>
      <c r="F23" s="311" t="s">
        <v>987</v>
      </c>
      <c r="G23" s="311">
        <v>2795</v>
      </c>
      <c r="H23" s="311"/>
      <c r="I23" s="302" t="s">
        <v>855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36">
        <v>44852</v>
      </c>
      <c r="C24" s="299"/>
      <c r="D24" s="300" t="s">
        <v>158</v>
      </c>
      <c r="E24" s="301" t="s">
        <v>543</v>
      </c>
      <c r="F24" s="311" t="s">
        <v>989</v>
      </c>
      <c r="G24" s="311">
        <v>3180</v>
      </c>
      <c r="H24" s="311"/>
      <c r="I24" s="302" t="s">
        <v>990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7">
        <v>16</v>
      </c>
      <c r="B25" s="336">
        <v>44855</v>
      </c>
      <c r="C25" s="299"/>
      <c r="D25" s="300" t="s">
        <v>768</v>
      </c>
      <c r="E25" s="301" t="s">
        <v>543</v>
      </c>
      <c r="F25" s="311" t="s">
        <v>1027</v>
      </c>
      <c r="G25" s="311">
        <v>1320</v>
      </c>
      <c r="H25" s="311"/>
      <c r="I25" s="302" t="s">
        <v>1028</v>
      </c>
      <c r="J25" s="317" t="s">
        <v>544</v>
      </c>
      <c r="K25" s="317"/>
      <c r="L25" s="293"/>
      <c r="M25" s="294"/>
      <c r="N25" s="317"/>
      <c r="O25" s="295"/>
      <c r="P25" s="317"/>
      <c r="Q25" s="208"/>
      <c r="R25" s="208" t="s">
        <v>808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287">
        <v>17</v>
      </c>
      <c r="B26" s="336">
        <v>44861</v>
      </c>
      <c r="C26" s="299"/>
      <c r="D26" s="300" t="s">
        <v>55</v>
      </c>
      <c r="E26" s="301" t="s">
        <v>543</v>
      </c>
      <c r="F26" s="311" t="s">
        <v>1056</v>
      </c>
      <c r="G26" s="311">
        <v>137</v>
      </c>
      <c r="H26" s="311"/>
      <c r="I26" s="302" t="s">
        <v>1057</v>
      </c>
      <c r="J26" s="317" t="s">
        <v>544</v>
      </c>
      <c r="K26" s="317"/>
      <c r="L26" s="293"/>
      <c r="M26" s="294"/>
      <c r="N26" s="317"/>
      <c r="O26" s="295"/>
      <c r="P26" s="317"/>
      <c r="Q26" s="208"/>
      <c r="R26" s="208" t="s">
        <v>808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287">
        <v>18</v>
      </c>
      <c r="B27" s="336">
        <v>44861</v>
      </c>
      <c r="C27" s="299"/>
      <c r="D27" s="300" t="s">
        <v>506</v>
      </c>
      <c r="E27" s="301" t="s">
        <v>543</v>
      </c>
      <c r="F27" s="311" t="s">
        <v>1058</v>
      </c>
      <c r="G27" s="311">
        <v>310</v>
      </c>
      <c r="H27" s="311"/>
      <c r="I27" s="302" t="s">
        <v>846</v>
      </c>
      <c r="J27" s="317" t="s">
        <v>544</v>
      </c>
      <c r="K27" s="317"/>
      <c r="L27" s="293"/>
      <c r="M27" s="294"/>
      <c r="N27" s="317"/>
      <c r="O27" s="295"/>
      <c r="P27" s="317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3.9" customHeight="1">
      <c r="A28" s="291"/>
      <c r="B28" s="288"/>
      <c r="C28" s="299"/>
      <c r="D28" s="300"/>
      <c r="E28" s="301"/>
      <c r="F28" s="291"/>
      <c r="G28" s="291"/>
      <c r="H28" s="291"/>
      <c r="I28" s="302"/>
      <c r="J28" s="292"/>
      <c r="K28" s="292"/>
      <c r="L28" s="293"/>
      <c r="M28" s="294"/>
      <c r="N28" s="292"/>
      <c r="O28" s="295"/>
      <c r="P28" s="293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545</v>
      </c>
      <c r="B31" s="110"/>
      <c r="C31" s="111"/>
      <c r="D31" s="112"/>
      <c r="E31" s="113"/>
      <c r="F31" s="113"/>
      <c r="G31" s="113"/>
      <c r="H31" s="113"/>
      <c r="I31" s="113"/>
      <c r="J31" s="114"/>
      <c r="K31" s="113"/>
      <c r="L31" s="115"/>
      <c r="M31" s="54"/>
      <c r="N31" s="114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6" t="s">
        <v>546</v>
      </c>
      <c r="B32" s="109"/>
      <c r="C32" s="109"/>
      <c r="D32" s="109"/>
      <c r="E32" s="41"/>
      <c r="F32" s="117" t="s">
        <v>547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548</v>
      </c>
      <c r="B33" s="109"/>
      <c r="C33" s="109"/>
      <c r="D33" s="109" t="s">
        <v>797</v>
      </c>
      <c r="E33" s="6"/>
      <c r="F33" s="117" t="s">
        <v>549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2"/>
      <c r="K34" s="119"/>
      <c r="L34" s="119"/>
      <c r="M34" s="6"/>
      <c r="N34" s="123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4" t="s">
        <v>550</v>
      </c>
      <c r="C35" s="124"/>
      <c r="D35" s="124"/>
      <c r="E35" s="124"/>
      <c r="F35" s="125"/>
      <c r="G35" s="6"/>
      <c r="H35" s="6"/>
      <c r="I35" s="126"/>
      <c r="J35" s="127"/>
      <c r="K35" s="128"/>
      <c r="L35" s="127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342" t="s">
        <v>16</v>
      </c>
      <c r="B36" s="342" t="s">
        <v>518</v>
      </c>
      <c r="C36" s="342"/>
      <c r="D36" s="249" t="s">
        <v>529</v>
      </c>
      <c r="E36" s="342" t="s">
        <v>530</v>
      </c>
      <c r="F36" s="342" t="s">
        <v>531</v>
      </c>
      <c r="G36" s="342" t="s">
        <v>551</v>
      </c>
      <c r="H36" s="342" t="s">
        <v>533</v>
      </c>
      <c r="I36" s="342" t="s">
        <v>534</v>
      </c>
      <c r="J36" s="96" t="s">
        <v>535</v>
      </c>
      <c r="K36" s="94" t="s">
        <v>552</v>
      </c>
      <c r="L36" s="130" t="s">
        <v>537</v>
      </c>
      <c r="M36" s="96" t="s">
        <v>538</v>
      </c>
      <c r="N36" s="93" t="s">
        <v>539</v>
      </c>
      <c r="O36" s="249" t="s">
        <v>540</v>
      </c>
      <c r="P36" s="41"/>
      <c r="Q36" s="1"/>
      <c r="R36" s="246"/>
      <c r="S36" s="246"/>
      <c r="T36" s="246"/>
      <c r="U36" s="240"/>
      <c r="V36" s="240"/>
      <c r="W36" s="240"/>
      <c r="X36" s="240"/>
      <c r="Y36" s="2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304" customFormat="1" ht="13.5" customHeight="1">
      <c r="A37" s="343">
        <v>1</v>
      </c>
      <c r="B37" s="353">
        <v>44831</v>
      </c>
      <c r="C37" s="354"/>
      <c r="D37" s="355" t="s">
        <v>200</v>
      </c>
      <c r="E37" s="348" t="s">
        <v>543</v>
      </c>
      <c r="F37" s="348">
        <v>3005</v>
      </c>
      <c r="G37" s="348">
        <v>2890</v>
      </c>
      <c r="H37" s="348">
        <v>3095</v>
      </c>
      <c r="I37" s="348" t="s">
        <v>860</v>
      </c>
      <c r="J37" s="284" t="s">
        <v>880</v>
      </c>
      <c r="K37" s="284">
        <f t="shared" ref="K37" si="15">H37-F37</f>
        <v>90</v>
      </c>
      <c r="L37" s="350">
        <f>(F37*-0.7)/100</f>
        <v>-21.035</v>
      </c>
      <c r="M37" s="351">
        <f t="shared" ref="M37" si="16">(K37+L37)/F37</f>
        <v>2.2950083194675543E-2</v>
      </c>
      <c r="N37" s="284" t="s">
        <v>541</v>
      </c>
      <c r="O37" s="352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3">
        <v>2</v>
      </c>
      <c r="B38" s="353">
        <v>44833</v>
      </c>
      <c r="C38" s="354"/>
      <c r="D38" s="355" t="s">
        <v>146</v>
      </c>
      <c r="E38" s="348" t="s">
        <v>543</v>
      </c>
      <c r="F38" s="348">
        <v>4520</v>
      </c>
      <c r="G38" s="348">
        <v>4395</v>
      </c>
      <c r="H38" s="348">
        <v>4650</v>
      </c>
      <c r="I38" s="348" t="s">
        <v>862</v>
      </c>
      <c r="J38" s="284" t="s">
        <v>901</v>
      </c>
      <c r="K38" s="284">
        <f t="shared" ref="K38" si="17">H38-F38</f>
        <v>130</v>
      </c>
      <c r="L38" s="350">
        <f>(F38*-0.7)/100</f>
        <v>-31.64</v>
      </c>
      <c r="M38" s="351">
        <f t="shared" ref="M38" si="18">(K38+L38)/F38</f>
        <v>2.1761061946902655E-2</v>
      </c>
      <c r="N38" s="284" t="s">
        <v>541</v>
      </c>
      <c r="O38" s="352">
        <v>44840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43">
        <v>3</v>
      </c>
      <c r="B39" s="353">
        <v>44833</v>
      </c>
      <c r="C39" s="354"/>
      <c r="D39" s="355" t="s">
        <v>124</v>
      </c>
      <c r="E39" s="348" t="s">
        <v>543</v>
      </c>
      <c r="F39" s="348">
        <v>849</v>
      </c>
      <c r="G39" s="348">
        <v>825</v>
      </c>
      <c r="H39" s="348">
        <v>871.5</v>
      </c>
      <c r="I39" s="348" t="s">
        <v>853</v>
      </c>
      <c r="J39" s="284" t="s">
        <v>878</v>
      </c>
      <c r="K39" s="284">
        <f t="shared" ref="K39:K40" si="19">H39-F39</f>
        <v>22.5</v>
      </c>
      <c r="L39" s="350">
        <f>(F39*-0.7)/100</f>
        <v>-5.9429999999999996</v>
      </c>
      <c r="M39" s="351">
        <f t="shared" ref="M39:M40" si="20">(K39+L39)/F39</f>
        <v>1.9501766784452298E-2</v>
      </c>
      <c r="N39" s="284" t="s">
        <v>541</v>
      </c>
      <c r="O39" s="352">
        <v>44838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3">
        <v>4</v>
      </c>
      <c r="B40" s="353">
        <v>44834</v>
      </c>
      <c r="C40" s="354"/>
      <c r="D40" s="355" t="s">
        <v>85</v>
      </c>
      <c r="E40" s="348" t="s">
        <v>543</v>
      </c>
      <c r="F40" s="348">
        <v>214.5</v>
      </c>
      <c r="G40" s="348">
        <v>207</v>
      </c>
      <c r="H40" s="348">
        <v>220</v>
      </c>
      <c r="I40" s="348" t="s">
        <v>864</v>
      </c>
      <c r="J40" s="284" t="s">
        <v>879</v>
      </c>
      <c r="K40" s="284">
        <f t="shared" si="19"/>
        <v>5.5</v>
      </c>
      <c r="L40" s="350">
        <f>(F40*-0.7)/100</f>
        <v>-1.5014999999999998</v>
      </c>
      <c r="M40" s="351">
        <f t="shared" si="20"/>
        <v>1.8641025641025641E-2</v>
      </c>
      <c r="N40" s="284" t="s">
        <v>541</v>
      </c>
      <c r="O40" s="352">
        <v>44838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74">
        <v>5</v>
      </c>
      <c r="B41" s="384">
        <v>44834</v>
      </c>
      <c r="C41" s="385"/>
      <c r="D41" s="386" t="s">
        <v>312</v>
      </c>
      <c r="E41" s="379" t="s">
        <v>543</v>
      </c>
      <c r="F41" s="379">
        <v>962</v>
      </c>
      <c r="G41" s="379">
        <v>927</v>
      </c>
      <c r="H41" s="379">
        <v>927</v>
      </c>
      <c r="I41" s="379" t="s">
        <v>865</v>
      </c>
      <c r="J41" s="360" t="s">
        <v>917</v>
      </c>
      <c r="K41" s="360">
        <f t="shared" ref="K41" si="21">H41-F41</f>
        <v>-35</v>
      </c>
      <c r="L41" s="381">
        <f>(F41*-0.7)/100</f>
        <v>-6.734</v>
      </c>
      <c r="M41" s="382">
        <f t="shared" ref="M41" si="22">(K41+L41)/F41</f>
        <v>-4.3382536382536384E-2</v>
      </c>
      <c r="N41" s="360" t="s">
        <v>553</v>
      </c>
      <c r="O41" s="383">
        <v>44844</v>
      </c>
      <c r="P41" s="41"/>
      <c r="Q41" s="247"/>
      <c r="R41" s="248" t="s">
        <v>808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43">
        <v>6</v>
      </c>
      <c r="B42" s="353">
        <v>44841</v>
      </c>
      <c r="C42" s="354"/>
      <c r="D42" s="355" t="s">
        <v>783</v>
      </c>
      <c r="E42" s="348" t="s">
        <v>543</v>
      </c>
      <c r="F42" s="348">
        <v>548</v>
      </c>
      <c r="G42" s="348">
        <v>530</v>
      </c>
      <c r="H42" s="348">
        <v>559</v>
      </c>
      <c r="I42" s="348" t="s">
        <v>907</v>
      </c>
      <c r="J42" s="284" t="s">
        <v>909</v>
      </c>
      <c r="K42" s="284">
        <f t="shared" ref="K42" si="23">H42-F42</f>
        <v>11</v>
      </c>
      <c r="L42" s="350">
        <f>(F42*-0.07)/100</f>
        <v>-0.38360000000000005</v>
      </c>
      <c r="M42" s="351">
        <f t="shared" ref="M42" si="24">(K42+L42)/F42</f>
        <v>1.9372992700729928E-2</v>
      </c>
      <c r="N42" s="284" t="s">
        <v>541</v>
      </c>
      <c r="O42" s="352">
        <v>44841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43">
        <v>7</v>
      </c>
      <c r="B43" s="353">
        <v>44841</v>
      </c>
      <c r="C43" s="354"/>
      <c r="D43" s="355" t="s">
        <v>783</v>
      </c>
      <c r="E43" s="348" t="s">
        <v>543</v>
      </c>
      <c r="F43" s="348">
        <v>546</v>
      </c>
      <c r="G43" s="348">
        <v>529</v>
      </c>
      <c r="H43" s="348">
        <v>555</v>
      </c>
      <c r="I43" s="348" t="s">
        <v>907</v>
      </c>
      <c r="J43" s="284" t="s">
        <v>748</v>
      </c>
      <c r="K43" s="284">
        <f t="shared" ref="K43:K45" si="25">H43-F43</f>
        <v>9</v>
      </c>
      <c r="L43" s="350">
        <f>(F43*-0.7)/100</f>
        <v>-3.8220000000000001</v>
      </c>
      <c r="M43" s="351">
        <f t="shared" ref="M43:M45" si="26">(K43+L43)/F43</f>
        <v>9.4835164835164829E-3</v>
      </c>
      <c r="N43" s="284" t="s">
        <v>541</v>
      </c>
      <c r="O43" s="352">
        <v>44844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74">
        <v>8</v>
      </c>
      <c r="B44" s="384">
        <v>44841</v>
      </c>
      <c r="C44" s="385"/>
      <c r="D44" s="386" t="s">
        <v>301</v>
      </c>
      <c r="E44" s="379" t="s">
        <v>543</v>
      </c>
      <c r="F44" s="379">
        <v>2250</v>
      </c>
      <c r="G44" s="379">
        <v>2185</v>
      </c>
      <c r="H44" s="379">
        <v>2185</v>
      </c>
      <c r="I44" s="379" t="s">
        <v>908</v>
      </c>
      <c r="J44" s="360" t="s">
        <v>938</v>
      </c>
      <c r="K44" s="360">
        <f t="shared" si="25"/>
        <v>-65</v>
      </c>
      <c r="L44" s="381">
        <f>(F44*-0.7)/100</f>
        <v>-15.75</v>
      </c>
      <c r="M44" s="382">
        <f t="shared" si="26"/>
        <v>-3.5888888888888887E-2</v>
      </c>
      <c r="N44" s="360" t="s">
        <v>553</v>
      </c>
      <c r="O44" s="383">
        <v>44845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43">
        <v>9</v>
      </c>
      <c r="B45" s="398">
        <v>44846</v>
      </c>
      <c r="C45" s="354"/>
      <c r="D45" s="355" t="s">
        <v>75</v>
      </c>
      <c r="E45" s="348" t="s">
        <v>543</v>
      </c>
      <c r="F45" s="348">
        <v>775.5</v>
      </c>
      <c r="G45" s="348">
        <v>750</v>
      </c>
      <c r="H45" s="348">
        <v>796</v>
      </c>
      <c r="I45" s="348" t="s">
        <v>954</v>
      </c>
      <c r="J45" s="284" t="s">
        <v>1024</v>
      </c>
      <c r="K45" s="284">
        <f t="shared" si="25"/>
        <v>20.5</v>
      </c>
      <c r="L45" s="350">
        <f>(F45*-0.7)/100</f>
        <v>-5.4284999999999988</v>
      </c>
      <c r="M45" s="351">
        <f t="shared" si="26"/>
        <v>1.9434558349451968E-2</v>
      </c>
      <c r="N45" s="284" t="s">
        <v>541</v>
      </c>
      <c r="O45" s="352">
        <v>44855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343">
        <v>10</v>
      </c>
      <c r="B46" s="353">
        <v>44846</v>
      </c>
      <c r="C46" s="354"/>
      <c r="D46" s="355" t="s">
        <v>124</v>
      </c>
      <c r="E46" s="348" t="s">
        <v>543</v>
      </c>
      <c r="F46" s="348">
        <v>862.5</v>
      </c>
      <c r="G46" s="348">
        <v>837</v>
      </c>
      <c r="H46" s="348">
        <v>886.5</v>
      </c>
      <c r="I46" s="348" t="s">
        <v>955</v>
      </c>
      <c r="J46" s="284" t="s">
        <v>1023</v>
      </c>
      <c r="K46" s="284">
        <f t="shared" ref="K46:K47" si="27">H46-F46</f>
        <v>24</v>
      </c>
      <c r="L46" s="350">
        <f>(F46*-0.7)/100</f>
        <v>-6.0374999999999996</v>
      </c>
      <c r="M46" s="351">
        <f t="shared" ref="M46:M47" si="28">(K46+L46)/F46</f>
        <v>2.0826086956521737E-2</v>
      </c>
      <c r="N46" s="284" t="s">
        <v>541</v>
      </c>
      <c r="O46" s="352">
        <v>44851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374">
        <v>11</v>
      </c>
      <c r="B47" s="384">
        <v>44847</v>
      </c>
      <c r="C47" s="385"/>
      <c r="D47" s="386" t="s">
        <v>783</v>
      </c>
      <c r="E47" s="379" t="s">
        <v>543</v>
      </c>
      <c r="F47" s="379">
        <v>538</v>
      </c>
      <c r="G47" s="379">
        <v>523</v>
      </c>
      <c r="H47" s="379">
        <v>523</v>
      </c>
      <c r="I47" s="379" t="s">
        <v>978</v>
      </c>
      <c r="J47" s="360" t="s">
        <v>988</v>
      </c>
      <c r="K47" s="360">
        <f t="shared" si="27"/>
        <v>-15</v>
      </c>
      <c r="L47" s="381">
        <f>(F47*-0.7)/100</f>
        <v>-3.7659999999999996</v>
      </c>
      <c r="M47" s="382">
        <f t="shared" si="28"/>
        <v>-3.4881040892193307E-2</v>
      </c>
      <c r="N47" s="360" t="s">
        <v>553</v>
      </c>
      <c r="O47" s="383">
        <v>44851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287">
        <v>12</v>
      </c>
      <c r="B48" s="312">
        <v>44853</v>
      </c>
      <c r="C48" s="289"/>
      <c r="D48" s="290" t="s">
        <v>323</v>
      </c>
      <c r="E48" s="311" t="s">
        <v>543</v>
      </c>
      <c r="F48" s="311" t="s">
        <v>997</v>
      </c>
      <c r="G48" s="311">
        <v>845</v>
      </c>
      <c r="H48" s="311"/>
      <c r="I48" s="311" t="s">
        <v>998</v>
      </c>
      <c r="J48" s="317" t="s">
        <v>544</v>
      </c>
      <c r="K48" s="243"/>
      <c r="L48" s="244"/>
      <c r="M48" s="245"/>
      <c r="N48" s="243"/>
      <c r="O48" s="266"/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304" customFormat="1" ht="13.5" customHeight="1">
      <c r="A49" s="287">
        <v>13</v>
      </c>
      <c r="B49" s="312">
        <v>44853</v>
      </c>
      <c r="C49" s="289"/>
      <c r="D49" s="290" t="s">
        <v>196</v>
      </c>
      <c r="E49" s="311" t="s">
        <v>543</v>
      </c>
      <c r="F49" s="311" t="s">
        <v>999</v>
      </c>
      <c r="G49" s="311">
        <v>750</v>
      </c>
      <c r="H49" s="311"/>
      <c r="I49" s="311" t="s">
        <v>1000</v>
      </c>
      <c r="J49" s="317" t="s">
        <v>544</v>
      </c>
      <c r="K49" s="243"/>
      <c r="L49" s="244"/>
      <c r="M49" s="245"/>
      <c r="N49" s="243"/>
      <c r="O49" s="266"/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303"/>
      <c r="AL49" s="303"/>
    </row>
    <row r="50" spans="1:38" s="304" customFormat="1" ht="13.5" customHeight="1">
      <c r="A50" s="287">
        <v>14</v>
      </c>
      <c r="B50" s="312">
        <v>44853</v>
      </c>
      <c r="C50" s="289"/>
      <c r="D50" s="290" t="s">
        <v>208</v>
      </c>
      <c r="E50" s="311" t="s">
        <v>543</v>
      </c>
      <c r="F50" s="311" t="s">
        <v>1001</v>
      </c>
      <c r="G50" s="311">
        <v>6140</v>
      </c>
      <c r="H50" s="311"/>
      <c r="I50" s="311" t="s">
        <v>1002</v>
      </c>
      <c r="J50" s="317" t="s">
        <v>544</v>
      </c>
      <c r="K50" s="243"/>
      <c r="L50" s="244"/>
      <c r="M50" s="245"/>
      <c r="N50" s="243"/>
      <c r="O50" s="266"/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6"/>
      <c r="AJ50" s="297"/>
      <c r="AK50" s="303"/>
      <c r="AL50" s="303"/>
    </row>
    <row r="51" spans="1:38" s="298" customFormat="1" ht="15" customHeight="1">
      <c r="K51" s="243"/>
      <c r="L51" s="244"/>
      <c r="M51" s="245"/>
      <c r="N51" s="243"/>
      <c r="O51" s="266"/>
      <c r="P51" s="41"/>
      <c r="Q51" s="247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6"/>
      <c r="AJ51" s="297"/>
      <c r="AK51" s="297"/>
      <c r="AL51" s="297"/>
    </row>
    <row r="52" spans="1:38" ht="15" customHeight="1">
      <c r="A52" s="250"/>
      <c r="B52" s="251"/>
      <c r="C52" s="252"/>
      <c r="D52" s="253"/>
      <c r="E52" s="254"/>
      <c r="F52" s="254"/>
      <c r="G52" s="254"/>
      <c r="H52" s="254"/>
      <c r="I52" s="254"/>
      <c r="J52" s="255"/>
      <c r="K52" s="255"/>
      <c r="L52" s="256"/>
      <c r="M52" s="257"/>
      <c r="N52" s="255"/>
      <c r="O52" s="258"/>
      <c r="P52" s="231"/>
      <c r="Q52" s="247"/>
      <c r="R52" s="24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1"/>
      <c r="AI52" s="1"/>
      <c r="AJ52" s="1"/>
      <c r="AK52" s="1"/>
      <c r="AL52" s="1"/>
    </row>
    <row r="53" spans="1:38" ht="44.25" customHeight="1">
      <c r="A53" s="109" t="s">
        <v>545</v>
      </c>
      <c r="B53" s="131"/>
      <c r="C53" s="131"/>
      <c r="D53" s="1"/>
      <c r="E53" s="6"/>
      <c r="F53" s="6"/>
      <c r="G53" s="6"/>
      <c r="H53" s="6" t="s">
        <v>557</v>
      </c>
      <c r="I53" s="6"/>
      <c r="J53" s="6"/>
      <c r="K53" s="105"/>
      <c r="L53" s="133"/>
      <c r="M53" s="105"/>
      <c r="N53" s="106"/>
      <c r="O53" s="105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242"/>
      <c r="AD53" s="242"/>
      <c r="AE53" s="242"/>
      <c r="AF53" s="242"/>
      <c r="AG53" s="242"/>
      <c r="AH53" s="242"/>
    </row>
    <row r="54" spans="1:38" ht="12.75" customHeight="1">
      <c r="A54" s="116" t="s">
        <v>546</v>
      </c>
      <c r="B54" s="109"/>
      <c r="C54" s="109"/>
      <c r="D54" s="109"/>
      <c r="E54" s="41"/>
      <c r="F54" s="117" t="s">
        <v>547</v>
      </c>
      <c r="G54" s="54"/>
      <c r="H54" s="41"/>
      <c r="I54" s="54"/>
      <c r="J54" s="6"/>
      <c r="K54" s="134"/>
      <c r="L54" s="135"/>
      <c r="M54" s="6"/>
      <c r="N54" s="99"/>
      <c r="O54" s="136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6"/>
      <c r="B55" s="109"/>
      <c r="C55" s="109"/>
      <c r="D55" s="109"/>
      <c r="E55" s="6"/>
      <c r="F55" s="117" t="s">
        <v>549</v>
      </c>
      <c r="G55" s="54"/>
      <c r="H55" s="41"/>
      <c r="I55" s="54"/>
      <c r="J55" s="6"/>
      <c r="K55" s="134"/>
      <c r="L55" s="135"/>
      <c r="M55" s="6"/>
      <c r="N55" s="99"/>
      <c r="O55" s="136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09"/>
      <c r="B56" s="109"/>
      <c r="C56" s="109"/>
      <c r="D56" s="109"/>
      <c r="E56" s="6"/>
      <c r="F56" s="6"/>
      <c r="G56" s="6"/>
      <c r="H56" s="6"/>
      <c r="I56" s="6"/>
      <c r="J56" s="122"/>
      <c r="K56" s="119"/>
      <c r="L56" s="120"/>
      <c r="M56" s="6"/>
      <c r="N56" s="123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37" t="s">
        <v>558</v>
      </c>
      <c r="B57" s="137"/>
      <c r="C57" s="137"/>
      <c r="D57" s="137"/>
      <c r="E57" s="6"/>
      <c r="F57" s="6"/>
      <c r="G57" s="6"/>
      <c r="H57" s="6"/>
      <c r="I57" s="6"/>
      <c r="J57" s="6"/>
      <c r="K57" s="6"/>
      <c r="L57" s="6"/>
      <c r="M57" s="6"/>
      <c r="N57" s="6"/>
      <c r="O57" s="2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4" t="s">
        <v>16</v>
      </c>
      <c r="B58" s="94" t="s">
        <v>518</v>
      </c>
      <c r="C58" s="94"/>
      <c r="D58" s="95" t="s">
        <v>529</v>
      </c>
      <c r="E58" s="94" t="s">
        <v>530</v>
      </c>
      <c r="F58" s="94" t="s">
        <v>531</v>
      </c>
      <c r="G58" s="94" t="s">
        <v>551</v>
      </c>
      <c r="H58" s="94" t="s">
        <v>533</v>
      </c>
      <c r="I58" s="94" t="s">
        <v>534</v>
      </c>
      <c r="J58" s="93" t="s">
        <v>535</v>
      </c>
      <c r="K58" s="138" t="s">
        <v>559</v>
      </c>
      <c r="L58" s="96" t="s">
        <v>537</v>
      </c>
      <c r="M58" s="138" t="s">
        <v>560</v>
      </c>
      <c r="N58" s="94" t="s">
        <v>561</v>
      </c>
      <c r="O58" s="93" t="s">
        <v>539</v>
      </c>
      <c r="P58" s="95" t="s">
        <v>540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s="209" customFormat="1" ht="12.75" customHeight="1">
      <c r="A59" s="315">
        <v>1</v>
      </c>
      <c r="B59" s="329">
        <v>44834</v>
      </c>
      <c r="C59" s="335"/>
      <c r="D59" s="335" t="s">
        <v>861</v>
      </c>
      <c r="E59" s="315" t="s">
        <v>848</v>
      </c>
      <c r="F59" s="315">
        <v>911</v>
      </c>
      <c r="G59" s="315">
        <v>936</v>
      </c>
      <c r="H59" s="316">
        <v>895</v>
      </c>
      <c r="I59" s="316" t="s">
        <v>866</v>
      </c>
      <c r="J59" s="284" t="s">
        <v>863</v>
      </c>
      <c r="K59" s="283">
        <f>F59-H59</f>
        <v>16</v>
      </c>
      <c r="L59" s="285">
        <f t="shared" ref="L59:L61" si="29">(H59*N59)*0.07%</f>
        <v>313.25000000000006</v>
      </c>
      <c r="M59" s="286">
        <f t="shared" ref="M59:M61" si="30">(K59*N59)-L59</f>
        <v>7686.75</v>
      </c>
      <c r="N59" s="283">
        <v>500</v>
      </c>
      <c r="O59" s="284" t="s">
        <v>541</v>
      </c>
      <c r="P59" s="282">
        <v>44837</v>
      </c>
      <c r="Q59" s="211"/>
      <c r="R59" s="214" t="s">
        <v>808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2</v>
      </c>
      <c r="B60" s="329">
        <v>44834</v>
      </c>
      <c r="C60" s="335"/>
      <c r="D60" s="335" t="s">
        <v>867</v>
      </c>
      <c r="E60" s="315" t="s">
        <v>848</v>
      </c>
      <c r="F60" s="315">
        <v>1258</v>
      </c>
      <c r="G60" s="315">
        <v>1276</v>
      </c>
      <c r="H60" s="316">
        <v>1245</v>
      </c>
      <c r="I60" s="316" t="s">
        <v>868</v>
      </c>
      <c r="J60" s="284" t="s">
        <v>875</v>
      </c>
      <c r="K60" s="283">
        <f>F60-H60</f>
        <v>13</v>
      </c>
      <c r="L60" s="285">
        <f t="shared" si="29"/>
        <v>653.62500000000011</v>
      </c>
      <c r="M60" s="286">
        <f t="shared" si="30"/>
        <v>9096.375</v>
      </c>
      <c r="N60" s="283">
        <v>750</v>
      </c>
      <c r="O60" s="284" t="s">
        <v>541</v>
      </c>
      <c r="P60" s="282">
        <v>44837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3</v>
      </c>
      <c r="B61" s="329">
        <v>44834</v>
      </c>
      <c r="C61" s="335"/>
      <c r="D61" s="335" t="s">
        <v>856</v>
      </c>
      <c r="E61" s="315" t="s">
        <v>543</v>
      </c>
      <c r="F61" s="315">
        <v>925</v>
      </c>
      <c r="G61" s="315">
        <v>905</v>
      </c>
      <c r="H61" s="316">
        <v>937.5</v>
      </c>
      <c r="I61" s="316" t="s">
        <v>869</v>
      </c>
      <c r="J61" s="284" t="s">
        <v>884</v>
      </c>
      <c r="K61" s="283">
        <f t="shared" ref="K61" si="31">H61-F61</f>
        <v>12.5</v>
      </c>
      <c r="L61" s="285">
        <f t="shared" si="29"/>
        <v>459.37500000000006</v>
      </c>
      <c r="M61" s="286">
        <f t="shared" si="30"/>
        <v>8290.625</v>
      </c>
      <c r="N61" s="283">
        <v>700</v>
      </c>
      <c r="O61" s="284" t="s">
        <v>541</v>
      </c>
      <c r="P61" s="282">
        <v>44838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4</v>
      </c>
      <c r="B62" s="329">
        <v>44834</v>
      </c>
      <c r="C62" s="335"/>
      <c r="D62" s="335" t="s">
        <v>859</v>
      </c>
      <c r="E62" s="315" t="s">
        <v>543</v>
      </c>
      <c r="F62" s="315">
        <v>2400</v>
      </c>
      <c r="G62" s="315">
        <v>2345</v>
      </c>
      <c r="H62" s="316">
        <v>2435</v>
      </c>
      <c r="I62" s="316" t="s">
        <v>870</v>
      </c>
      <c r="J62" s="284" t="s">
        <v>893</v>
      </c>
      <c r="K62" s="283">
        <f t="shared" ref="K62" si="32">H62-F62</f>
        <v>35</v>
      </c>
      <c r="L62" s="285">
        <f t="shared" ref="L62" si="33">(H62*N62)*0.07%</f>
        <v>426.12500000000006</v>
      </c>
      <c r="M62" s="286">
        <f t="shared" ref="M62" si="34">(K62*N62)-L62</f>
        <v>8323.875</v>
      </c>
      <c r="N62" s="283">
        <v>250</v>
      </c>
      <c r="O62" s="284" t="s">
        <v>541</v>
      </c>
      <c r="P62" s="282">
        <v>44840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15">
        <v>5</v>
      </c>
      <c r="B63" s="329">
        <v>44837</v>
      </c>
      <c r="C63" s="335"/>
      <c r="D63" s="335" t="s">
        <v>871</v>
      </c>
      <c r="E63" s="315" t="s">
        <v>543</v>
      </c>
      <c r="F63" s="315">
        <v>1006.5</v>
      </c>
      <c r="G63" s="315">
        <v>987</v>
      </c>
      <c r="H63" s="316">
        <v>1019.5</v>
      </c>
      <c r="I63" s="316" t="s">
        <v>872</v>
      </c>
      <c r="J63" s="284" t="s">
        <v>883</v>
      </c>
      <c r="K63" s="283">
        <f t="shared" ref="K63" si="35">H63-F63</f>
        <v>13</v>
      </c>
      <c r="L63" s="285">
        <f t="shared" ref="L63" si="36">(H63*N63)*0.07%</f>
        <v>428.19000000000005</v>
      </c>
      <c r="M63" s="286">
        <f t="shared" ref="M63" si="37">(K63*N63)-L63</f>
        <v>7371.8099999999995</v>
      </c>
      <c r="N63" s="283">
        <v>600</v>
      </c>
      <c r="O63" s="284" t="s">
        <v>541</v>
      </c>
      <c r="P63" s="282">
        <v>44837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15">
        <v>6</v>
      </c>
      <c r="B64" s="329">
        <v>44837</v>
      </c>
      <c r="C64" s="335"/>
      <c r="D64" s="335" t="s">
        <v>873</v>
      </c>
      <c r="E64" s="315" t="s">
        <v>543</v>
      </c>
      <c r="F64" s="315">
        <v>948</v>
      </c>
      <c r="G64" s="315">
        <v>928</v>
      </c>
      <c r="H64" s="316">
        <v>957.5</v>
      </c>
      <c r="I64" s="316" t="s">
        <v>874</v>
      </c>
      <c r="J64" s="284" t="s">
        <v>894</v>
      </c>
      <c r="K64" s="283">
        <f t="shared" ref="K64" si="38">H64-F64</f>
        <v>9.5</v>
      </c>
      <c r="L64" s="285">
        <f t="shared" ref="L64" si="39">(H64*N64)*0.07%</f>
        <v>469.17500000000007</v>
      </c>
      <c r="M64" s="286">
        <f t="shared" ref="M64" si="40">(K64*N64)-L64</f>
        <v>6180.8249999999998</v>
      </c>
      <c r="N64" s="283">
        <v>700</v>
      </c>
      <c r="O64" s="284" t="s">
        <v>541</v>
      </c>
      <c r="P64" s="282">
        <v>44840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56">
        <v>7</v>
      </c>
      <c r="B65" s="357">
        <v>44838</v>
      </c>
      <c r="C65" s="358"/>
      <c r="D65" s="358" t="s">
        <v>881</v>
      </c>
      <c r="E65" s="356" t="s">
        <v>543</v>
      </c>
      <c r="F65" s="356">
        <v>229.5</v>
      </c>
      <c r="G65" s="356">
        <v>224.5</v>
      </c>
      <c r="H65" s="359">
        <v>224.5</v>
      </c>
      <c r="I65" s="359" t="s">
        <v>882</v>
      </c>
      <c r="J65" s="360" t="s">
        <v>895</v>
      </c>
      <c r="K65" s="361">
        <f t="shared" ref="K65" si="41">H65-F65</f>
        <v>-5</v>
      </c>
      <c r="L65" s="362">
        <f t="shared" ref="L65:L67" si="42">(H65*N65)*0.07%</f>
        <v>392.87500000000006</v>
      </c>
      <c r="M65" s="363">
        <f t="shared" ref="M65:M67" si="43">(K65*N65)-L65</f>
        <v>-12892.875</v>
      </c>
      <c r="N65" s="361">
        <v>2500</v>
      </c>
      <c r="O65" s="360" t="s">
        <v>553</v>
      </c>
      <c r="P65" s="364">
        <v>44838</v>
      </c>
      <c r="Q65" s="211"/>
      <c r="R65" s="214" t="s">
        <v>808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5">
        <v>8</v>
      </c>
      <c r="B66" s="366">
        <v>44838</v>
      </c>
      <c r="C66" s="367"/>
      <c r="D66" s="367" t="s">
        <v>861</v>
      </c>
      <c r="E66" s="365" t="s">
        <v>848</v>
      </c>
      <c r="F66" s="365">
        <v>926</v>
      </c>
      <c r="G66" s="365">
        <v>954</v>
      </c>
      <c r="H66" s="368">
        <v>926</v>
      </c>
      <c r="I66" s="368" t="s">
        <v>885</v>
      </c>
      <c r="J66" s="368" t="s">
        <v>896</v>
      </c>
      <c r="K66" s="369">
        <f>F66-H66</f>
        <v>0</v>
      </c>
      <c r="L66" s="370">
        <f t="shared" si="42"/>
        <v>324.10000000000002</v>
      </c>
      <c r="M66" s="371">
        <f t="shared" si="43"/>
        <v>-324.10000000000002</v>
      </c>
      <c r="N66" s="369">
        <v>500</v>
      </c>
      <c r="O66" s="372" t="s">
        <v>662</v>
      </c>
      <c r="P66" s="373">
        <v>44840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5">
        <v>9</v>
      </c>
      <c r="B67" s="366">
        <v>44838</v>
      </c>
      <c r="C67" s="367"/>
      <c r="D67" s="367" t="s">
        <v>867</v>
      </c>
      <c r="E67" s="365" t="s">
        <v>848</v>
      </c>
      <c r="F67" s="365">
        <v>1266.5</v>
      </c>
      <c r="G67" s="365">
        <v>1286</v>
      </c>
      <c r="H67" s="368">
        <v>1266.5</v>
      </c>
      <c r="I67" s="368" t="s">
        <v>886</v>
      </c>
      <c r="J67" s="368" t="s">
        <v>896</v>
      </c>
      <c r="K67" s="369">
        <f>F67-H67</f>
        <v>0</v>
      </c>
      <c r="L67" s="370">
        <f t="shared" si="42"/>
        <v>664.91250000000014</v>
      </c>
      <c r="M67" s="371">
        <f t="shared" si="43"/>
        <v>-664.91250000000014</v>
      </c>
      <c r="N67" s="369">
        <v>750</v>
      </c>
      <c r="O67" s="372" t="s">
        <v>662</v>
      </c>
      <c r="P67" s="373">
        <v>44840</v>
      </c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56">
        <v>10</v>
      </c>
      <c r="B68" s="357">
        <v>44838</v>
      </c>
      <c r="C68" s="358"/>
      <c r="D68" s="358" t="s">
        <v>887</v>
      </c>
      <c r="E68" s="356" t="s">
        <v>543</v>
      </c>
      <c r="F68" s="356">
        <v>4420</v>
      </c>
      <c r="G68" s="356">
        <v>4310</v>
      </c>
      <c r="H68" s="359">
        <v>4310</v>
      </c>
      <c r="I68" s="359" t="s">
        <v>888</v>
      </c>
      <c r="J68" s="360" t="s">
        <v>933</v>
      </c>
      <c r="K68" s="361">
        <f t="shared" ref="K68:K69" si="44">H68-F68</f>
        <v>-110</v>
      </c>
      <c r="L68" s="362">
        <f t="shared" ref="L68:L69" si="45">(H68*N68)*0.07%</f>
        <v>377.12500000000006</v>
      </c>
      <c r="M68" s="363">
        <f t="shared" ref="M68:M69" si="46">(K68*N68)-L68</f>
        <v>-14127.125</v>
      </c>
      <c r="N68" s="361">
        <v>125</v>
      </c>
      <c r="O68" s="360" t="s">
        <v>553</v>
      </c>
      <c r="P68" s="364">
        <v>44844</v>
      </c>
      <c r="Q68" s="211"/>
      <c r="R68" s="214" t="s">
        <v>808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56">
        <v>11</v>
      </c>
      <c r="B69" s="357">
        <v>44840</v>
      </c>
      <c r="C69" s="358"/>
      <c r="D69" s="358" t="s">
        <v>897</v>
      </c>
      <c r="E69" s="356" t="s">
        <v>543</v>
      </c>
      <c r="F69" s="356">
        <v>2290</v>
      </c>
      <c r="G69" s="356">
        <v>2340</v>
      </c>
      <c r="H69" s="359">
        <v>2340</v>
      </c>
      <c r="I69" s="359" t="s">
        <v>898</v>
      </c>
      <c r="J69" s="360" t="s">
        <v>940</v>
      </c>
      <c r="K69" s="361">
        <f t="shared" si="44"/>
        <v>50</v>
      </c>
      <c r="L69" s="362">
        <f t="shared" si="45"/>
        <v>409.50000000000006</v>
      </c>
      <c r="M69" s="363">
        <f t="shared" si="46"/>
        <v>12090.5</v>
      </c>
      <c r="N69" s="361">
        <v>250</v>
      </c>
      <c r="O69" s="360" t="s">
        <v>553</v>
      </c>
      <c r="P69" s="364">
        <v>44845</v>
      </c>
      <c r="Q69" s="211"/>
      <c r="R69" s="214" t="s">
        <v>808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56">
        <v>12</v>
      </c>
      <c r="B70" s="357">
        <v>44840</v>
      </c>
      <c r="C70" s="358"/>
      <c r="D70" s="358" t="s">
        <v>899</v>
      </c>
      <c r="E70" s="356" t="s">
        <v>543</v>
      </c>
      <c r="F70" s="356">
        <v>534</v>
      </c>
      <c r="G70" s="356">
        <v>523</v>
      </c>
      <c r="H70" s="359">
        <v>523</v>
      </c>
      <c r="I70" s="359" t="s">
        <v>900</v>
      </c>
      <c r="J70" s="360" t="s">
        <v>932</v>
      </c>
      <c r="K70" s="361">
        <f t="shared" ref="K70" si="47">H70-F70</f>
        <v>-11</v>
      </c>
      <c r="L70" s="362">
        <f t="shared" ref="L70" si="48">(H70*N70)*0.07%</f>
        <v>402.71000000000004</v>
      </c>
      <c r="M70" s="363">
        <f t="shared" ref="M70" si="49">(K70*N70)-L70</f>
        <v>-12502.71</v>
      </c>
      <c r="N70" s="361">
        <v>1100</v>
      </c>
      <c r="O70" s="360" t="s">
        <v>553</v>
      </c>
      <c r="P70" s="364">
        <v>44844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15">
        <v>13</v>
      </c>
      <c r="B71" s="329">
        <v>44841</v>
      </c>
      <c r="C71" s="335"/>
      <c r="D71" s="335" t="s">
        <v>910</v>
      </c>
      <c r="E71" s="315" t="s">
        <v>543</v>
      </c>
      <c r="F71" s="315">
        <v>17250</v>
      </c>
      <c r="G71" s="315">
        <v>17140</v>
      </c>
      <c r="H71" s="316">
        <v>17350</v>
      </c>
      <c r="I71" s="316" t="s">
        <v>911</v>
      </c>
      <c r="J71" s="284" t="s">
        <v>799</v>
      </c>
      <c r="K71" s="283">
        <f t="shared" ref="K71:K72" si="50">H71-F71</f>
        <v>100</v>
      </c>
      <c r="L71" s="285">
        <f t="shared" ref="L71:L72" si="51">(H71*N71)*0.07%</f>
        <v>607.25000000000011</v>
      </c>
      <c r="M71" s="286">
        <f t="shared" ref="M71:M72" si="52">(K71*N71)-L71</f>
        <v>4392.75</v>
      </c>
      <c r="N71" s="283">
        <v>50</v>
      </c>
      <c r="O71" s="284" t="s">
        <v>541</v>
      </c>
      <c r="P71" s="282">
        <v>44841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56">
        <v>14</v>
      </c>
      <c r="B72" s="357">
        <v>44841</v>
      </c>
      <c r="C72" s="358"/>
      <c r="D72" s="358" t="s">
        <v>912</v>
      </c>
      <c r="E72" s="356" t="s">
        <v>543</v>
      </c>
      <c r="F72" s="356">
        <v>695</v>
      </c>
      <c r="G72" s="356">
        <v>684</v>
      </c>
      <c r="H72" s="359">
        <v>684</v>
      </c>
      <c r="I72" s="359" t="s">
        <v>913</v>
      </c>
      <c r="J72" s="360" t="s">
        <v>932</v>
      </c>
      <c r="K72" s="361">
        <f t="shared" si="50"/>
        <v>-11</v>
      </c>
      <c r="L72" s="362">
        <f t="shared" si="51"/>
        <v>574.56000000000006</v>
      </c>
      <c r="M72" s="363">
        <f t="shared" si="52"/>
        <v>-13774.56</v>
      </c>
      <c r="N72" s="361">
        <v>1200</v>
      </c>
      <c r="O72" s="360" t="s">
        <v>553</v>
      </c>
      <c r="P72" s="364">
        <v>44844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56">
        <v>15</v>
      </c>
      <c r="B73" s="357">
        <v>44841</v>
      </c>
      <c r="C73" s="358"/>
      <c r="D73" s="358" t="s">
        <v>918</v>
      </c>
      <c r="E73" s="356" t="s">
        <v>543</v>
      </c>
      <c r="F73" s="356">
        <v>724</v>
      </c>
      <c r="G73" s="356">
        <v>710</v>
      </c>
      <c r="H73" s="359">
        <v>710</v>
      </c>
      <c r="I73" s="359" t="s">
        <v>919</v>
      </c>
      <c r="J73" s="360" t="s">
        <v>934</v>
      </c>
      <c r="K73" s="361">
        <f t="shared" ref="K73:K76" si="53">H73-F73</f>
        <v>-14</v>
      </c>
      <c r="L73" s="362">
        <f t="shared" ref="L73:L76" si="54">(H73*N73)*0.07%</f>
        <v>422.45000000000005</v>
      </c>
      <c r="M73" s="363">
        <f t="shared" ref="M73:M76" si="55">(K73*N73)-L73</f>
        <v>-12322.45</v>
      </c>
      <c r="N73" s="361">
        <v>850</v>
      </c>
      <c r="O73" s="360" t="s">
        <v>553</v>
      </c>
      <c r="P73" s="364">
        <v>44844</v>
      </c>
      <c r="Q73" s="211"/>
      <c r="R73" s="214" t="s">
        <v>808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56">
        <v>16</v>
      </c>
      <c r="B74" s="357">
        <v>44844</v>
      </c>
      <c r="C74" s="358"/>
      <c r="D74" s="358" t="s">
        <v>922</v>
      </c>
      <c r="E74" s="356" t="s">
        <v>543</v>
      </c>
      <c r="F74" s="356">
        <v>2792.5</v>
      </c>
      <c r="G74" s="356">
        <v>2745</v>
      </c>
      <c r="H74" s="359">
        <v>2750</v>
      </c>
      <c r="I74" s="359" t="s">
        <v>921</v>
      </c>
      <c r="J74" s="360" t="s">
        <v>941</v>
      </c>
      <c r="K74" s="361">
        <f t="shared" si="53"/>
        <v>-42.5</v>
      </c>
      <c r="L74" s="362">
        <f t="shared" si="54"/>
        <v>529.37500000000011</v>
      </c>
      <c r="M74" s="363">
        <f t="shared" si="55"/>
        <v>-12216.875</v>
      </c>
      <c r="N74" s="361">
        <v>275</v>
      </c>
      <c r="O74" s="360" t="s">
        <v>553</v>
      </c>
      <c r="P74" s="364">
        <v>44845</v>
      </c>
      <c r="Q74" s="211"/>
      <c r="R74" s="214" t="s">
        <v>808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15">
        <v>17</v>
      </c>
      <c r="B75" s="329">
        <v>44844</v>
      </c>
      <c r="C75" s="335"/>
      <c r="D75" s="335" t="s">
        <v>859</v>
      </c>
      <c r="E75" s="315" t="s">
        <v>543</v>
      </c>
      <c r="F75" s="315">
        <v>2392.5</v>
      </c>
      <c r="G75" s="315">
        <v>2340</v>
      </c>
      <c r="H75" s="316">
        <v>2426.5</v>
      </c>
      <c r="I75" s="316" t="s">
        <v>870</v>
      </c>
      <c r="J75" s="284" t="s">
        <v>703</v>
      </c>
      <c r="K75" s="283">
        <f t="shared" si="53"/>
        <v>34</v>
      </c>
      <c r="L75" s="285">
        <f t="shared" si="54"/>
        <v>424.63750000000005</v>
      </c>
      <c r="M75" s="286">
        <f t="shared" si="55"/>
        <v>8075.3625000000002</v>
      </c>
      <c r="N75" s="283">
        <v>250</v>
      </c>
      <c r="O75" s="284" t="s">
        <v>541</v>
      </c>
      <c r="P75" s="282">
        <v>44852</v>
      </c>
      <c r="Q75" s="211"/>
      <c r="R75" s="214" t="s">
        <v>542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15">
        <v>18</v>
      </c>
      <c r="B76" s="329">
        <v>44844</v>
      </c>
      <c r="C76" s="335"/>
      <c r="D76" s="335" t="s">
        <v>923</v>
      </c>
      <c r="E76" s="315" t="s">
        <v>543</v>
      </c>
      <c r="F76" s="315">
        <v>1577.5</v>
      </c>
      <c r="G76" s="315">
        <v>1540</v>
      </c>
      <c r="H76" s="316">
        <v>1584</v>
      </c>
      <c r="I76" s="316" t="s">
        <v>924</v>
      </c>
      <c r="J76" s="284" t="s">
        <v>1010</v>
      </c>
      <c r="K76" s="283">
        <f t="shared" si="53"/>
        <v>6.5</v>
      </c>
      <c r="L76" s="285">
        <f t="shared" si="54"/>
        <v>388.08000000000004</v>
      </c>
      <c r="M76" s="286">
        <f t="shared" si="55"/>
        <v>1886.92</v>
      </c>
      <c r="N76" s="283">
        <v>350</v>
      </c>
      <c r="O76" s="284" t="s">
        <v>541</v>
      </c>
      <c r="P76" s="282">
        <v>44854</v>
      </c>
      <c r="Q76" s="211"/>
      <c r="R76" s="214" t="s">
        <v>542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15">
        <v>19</v>
      </c>
      <c r="B77" s="329">
        <v>44852</v>
      </c>
      <c r="C77" s="335"/>
      <c r="D77" s="335" t="s">
        <v>991</v>
      </c>
      <c r="E77" s="315" t="s">
        <v>543</v>
      </c>
      <c r="F77" s="315">
        <v>381</v>
      </c>
      <c r="G77" s="315">
        <v>372</v>
      </c>
      <c r="H77" s="316">
        <v>387</v>
      </c>
      <c r="I77" s="316" t="s">
        <v>992</v>
      </c>
      <c r="J77" s="284" t="s">
        <v>993</v>
      </c>
      <c r="K77" s="283">
        <f t="shared" ref="K77:K79" si="56">H77-F77</f>
        <v>6</v>
      </c>
      <c r="L77" s="285">
        <f t="shared" ref="L77:L79" si="57">(H77*N77)*0.07%</f>
        <v>406.35000000000008</v>
      </c>
      <c r="M77" s="286">
        <f t="shared" ref="M77:M79" si="58">(K77*N77)-L77</f>
        <v>8593.65</v>
      </c>
      <c r="N77" s="283">
        <v>1500</v>
      </c>
      <c r="O77" s="284" t="s">
        <v>541</v>
      </c>
      <c r="P77" s="282">
        <v>44852</v>
      </c>
      <c r="Q77" s="211"/>
      <c r="R77" s="214" t="s">
        <v>808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15">
        <v>20</v>
      </c>
      <c r="B78" s="329">
        <v>44852</v>
      </c>
      <c r="C78" s="392"/>
      <c r="D78" s="392" t="s">
        <v>871</v>
      </c>
      <c r="E78" s="315" t="s">
        <v>543</v>
      </c>
      <c r="F78" s="315">
        <v>1021</v>
      </c>
      <c r="G78" s="315">
        <v>998</v>
      </c>
      <c r="H78" s="316">
        <v>1036</v>
      </c>
      <c r="I78" s="316" t="s">
        <v>994</v>
      </c>
      <c r="J78" s="284" t="s">
        <v>1011</v>
      </c>
      <c r="K78" s="283">
        <f t="shared" si="56"/>
        <v>15</v>
      </c>
      <c r="L78" s="285">
        <f t="shared" si="57"/>
        <v>435.12000000000006</v>
      </c>
      <c r="M78" s="286">
        <f t="shared" si="58"/>
        <v>8564.8799999999992</v>
      </c>
      <c r="N78" s="283">
        <v>600</v>
      </c>
      <c r="O78" s="284" t="s">
        <v>541</v>
      </c>
      <c r="P78" s="282">
        <v>44854</v>
      </c>
      <c r="Q78" s="211"/>
      <c r="R78" s="214" t="s">
        <v>808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56">
        <v>21</v>
      </c>
      <c r="B79" s="384">
        <v>44853</v>
      </c>
      <c r="C79" s="358"/>
      <c r="D79" s="358" t="s">
        <v>1003</v>
      </c>
      <c r="E79" s="356" t="s">
        <v>543</v>
      </c>
      <c r="F79" s="356">
        <v>381.5</v>
      </c>
      <c r="G79" s="356">
        <v>372</v>
      </c>
      <c r="H79" s="359">
        <v>372</v>
      </c>
      <c r="I79" s="359" t="s">
        <v>1004</v>
      </c>
      <c r="J79" s="360" t="s">
        <v>1032</v>
      </c>
      <c r="K79" s="361">
        <f t="shared" si="56"/>
        <v>-9.5</v>
      </c>
      <c r="L79" s="362">
        <f t="shared" si="57"/>
        <v>390.60000000000008</v>
      </c>
      <c r="M79" s="363">
        <f t="shared" si="58"/>
        <v>-14640.6</v>
      </c>
      <c r="N79" s="361">
        <v>1500</v>
      </c>
      <c r="O79" s="360" t="s">
        <v>553</v>
      </c>
      <c r="P79" s="364">
        <v>44859</v>
      </c>
      <c r="Q79" s="211"/>
      <c r="R79" s="214" t="s">
        <v>808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15">
        <v>22</v>
      </c>
      <c r="B80" s="399">
        <v>44853</v>
      </c>
      <c r="C80" s="392"/>
      <c r="D80" s="392" t="s">
        <v>1007</v>
      </c>
      <c r="E80" s="315" t="s">
        <v>543</v>
      </c>
      <c r="F80" s="315">
        <v>1141</v>
      </c>
      <c r="G80" s="315">
        <v>1114</v>
      </c>
      <c r="H80" s="316">
        <v>1157</v>
      </c>
      <c r="I80" s="316" t="s">
        <v>1008</v>
      </c>
      <c r="J80" s="284" t="s">
        <v>1033</v>
      </c>
      <c r="K80" s="283">
        <f t="shared" ref="K80" si="59">H80-F80</f>
        <v>16</v>
      </c>
      <c r="L80" s="285">
        <f t="shared" ref="L80" si="60">(H80*N80)*0.07%</f>
        <v>344.20750000000004</v>
      </c>
      <c r="M80" s="286">
        <f t="shared" ref="M80" si="61">(K80*N80)-L80</f>
        <v>6455.7924999999996</v>
      </c>
      <c r="N80" s="283">
        <v>425</v>
      </c>
      <c r="O80" s="284" t="s">
        <v>541</v>
      </c>
      <c r="P80" s="282">
        <v>44859</v>
      </c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315">
        <v>23</v>
      </c>
      <c r="B81" s="398">
        <v>44855</v>
      </c>
      <c r="C81" s="335"/>
      <c r="D81" s="335" t="s">
        <v>1025</v>
      </c>
      <c r="E81" s="315" t="s">
        <v>543</v>
      </c>
      <c r="F81" s="315">
        <v>1436</v>
      </c>
      <c r="G81" s="315">
        <v>1412</v>
      </c>
      <c r="H81" s="316">
        <v>1464.5</v>
      </c>
      <c r="I81" s="316" t="s">
        <v>1026</v>
      </c>
      <c r="J81" s="284" t="s">
        <v>1029</v>
      </c>
      <c r="K81" s="283">
        <f t="shared" ref="K81" si="62">H81-F81</f>
        <v>28.5</v>
      </c>
      <c r="L81" s="285">
        <f t="shared" ref="L81" si="63">(H81*N81)*0.07%</f>
        <v>563.8325000000001</v>
      </c>
      <c r="M81" s="286">
        <f t="shared" ref="M81" si="64">(K81*N81)-L81</f>
        <v>15111.1675</v>
      </c>
      <c r="N81" s="283">
        <v>550</v>
      </c>
      <c r="O81" s="284" t="s">
        <v>541</v>
      </c>
      <c r="P81" s="282">
        <v>44858</v>
      </c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277">
        <v>24</v>
      </c>
      <c r="B82" s="312">
        <v>44861</v>
      </c>
      <c r="C82" s="401"/>
      <c r="D82" s="401" t="s">
        <v>1055</v>
      </c>
      <c r="E82" s="277" t="s">
        <v>543</v>
      </c>
      <c r="F82" s="277" t="s">
        <v>1053</v>
      </c>
      <c r="G82" s="277">
        <v>799</v>
      </c>
      <c r="H82" s="402"/>
      <c r="I82" s="402" t="s">
        <v>1054</v>
      </c>
      <c r="J82" s="243" t="s">
        <v>544</v>
      </c>
      <c r="K82" s="213"/>
      <c r="L82" s="232"/>
      <c r="M82" s="233"/>
      <c r="N82" s="213"/>
      <c r="O82" s="243"/>
      <c r="P82" s="210"/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277">
        <v>25</v>
      </c>
      <c r="B83" s="312">
        <v>44862</v>
      </c>
      <c r="C83" s="401"/>
      <c r="D83" s="401" t="s">
        <v>1076</v>
      </c>
      <c r="E83" s="277" t="s">
        <v>543</v>
      </c>
      <c r="F83" s="277" t="s">
        <v>1077</v>
      </c>
      <c r="G83" s="277">
        <v>568</v>
      </c>
      <c r="H83" s="402"/>
      <c r="I83" s="402" t="s">
        <v>1078</v>
      </c>
      <c r="J83" s="243" t="s">
        <v>544</v>
      </c>
      <c r="K83" s="213"/>
      <c r="L83" s="232"/>
      <c r="M83" s="233"/>
      <c r="N83" s="213"/>
      <c r="O83" s="243"/>
      <c r="P83" s="210"/>
      <c r="Q83" s="211"/>
      <c r="R83" s="214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212"/>
      <c r="B84" s="210"/>
      <c r="C84" s="267"/>
      <c r="D84" s="267"/>
      <c r="E84" s="212"/>
      <c r="F84" s="212"/>
      <c r="G84" s="212"/>
      <c r="H84" s="213"/>
      <c r="I84" s="213"/>
      <c r="J84" s="243"/>
      <c r="K84" s="267"/>
      <c r="L84" s="212"/>
      <c r="M84" s="212"/>
      <c r="N84" s="212"/>
      <c r="O84" s="213"/>
      <c r="P84" s="213"/>
      <c r="Q84" s="211"/>
      <c r="R84" s="214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ht="13.5" customHeight="1">
      <c r="A85" s="254"/>
      <c r="B85" s="251"/>
      <c r="C85" s="211"/>
      <c r="D85" s="211"/>
      <c r="E85" s="254"/>
      <c r="F85" s="254"/>
      <c r="G85" s="254"/>
      <c r="H85" s="255"/>
      <c r="I85" s="255"/>
      <c r="J85" s="279"/>
      <c r="K85" s="255"/>
      <c r="L85" s="256"/>
      <c r="M85" s="280"/>
      <c r="N85" s="255"/>
      <c r="O85" s="281"/>
      <c r="P85" s="258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97"/>
      <c r="B86" s="98"/>
      <c r="C86" s="131"/>
      <c r="D86" s="139"/>
      <c r="E86" s="140"/>
      <c r="F86" s="97"/>
      <c r="G86" s="97"/>
      <c r="H86" s="97"/>
      <c r="I86" s="132"/>
      <c r="J86" s="132"/>
      <c r="K86" s="132"/>
      <c r="L86" s="132"/>
      <c r="M86" s="132"/>
      <c r="N86" s="132"/>
      <c r="O86" s="132"/>
      <c r="P86" s="132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41"/>
      <c r="B87" s="98"/>
      <c r="C87" s="99"/>
      <c r="D87" s="142"/>
      <c r="E87" s="102"/>
      <c r="F87" s="102"/>
      <c r="G87" s="102"/>
      <c r="H87" s="102"/>
      <c r="I87" s="102"/>
      <c r="J87" s="6"/>
      <c r="K87" s="102"/>
      <c r="L87" s="102"/>
      <c r="M87" s="6"/>
      <c r="N87" s="1"/>
      <c r="O87" s="99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 customHeight="1">
      <c r="A88" s="143" t="s">
        <v>563</v>
      </c>
      <c r="B88" s="143"/>
      <c r="C88" s="143"/>
      <c r="D88" s="143"/>
      <c r="E88" s="144"/>
      <c r="F88" s="102"/>
      <c r="G88" s="102"/>
      <c r="H88" s="102"/>
      <c r="I88" s="102"/>
      <c r="J88" s="1"/>
      <c r="K88" s="6"/>
      <c r="L88" s="6"/>
      <c r="M88" s="6"/>
      <c r="N88" s="1"/>
      <c r="O88" s="1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38.25">
      <c r="A89" s="94" t="s">
        <v>16</v>
      </c>
      <c r="B89" s="94" t="s">
        <v>518</v>
      </c>
      <c r="C89" s="94"/>
      <c r="D89" s="95" t="s">
        <v>529</v>
      </c>
      <c r="E89" s="94" t="s">
        <v>530</v>
      </c>
      <c r="F89" s="94" t="s">
        <v>531</v>
      </c>
      <c r="G89" s="94" t="s">
        <v>551</v>
      </c>
      <c r="H89" s="94" t="s">
        <v>533</v>
      </c>
      <c r="I89" s="94" t="s">
        <v>534</v>
      </c>
      <c r="J89" s="93" t="s">
        <v>535</v>
      </c>
      <c r="K89" s="93" t="s">
        <v>564</v>
      </c>
      <c r="L89" s="96" t="s">
        <v>537</v>
      </c>
      <c r="M89" s="138" t="s">
        <v>560</v>
      </c>
      <c r="N89" s="94" t="s">
        <v>561</v>
      </c>
      <c r="O89" s="94" t="s">
        <v>539</v>
      </c>
      <c r="P89" s="95" t="s">
        <v>540</v>
      </c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s="314" customFormat="1" ht="13.9" customHeight="1">
      <c r="A90" s="315">
        <v>1</v>
      </c>
      <c r="B90" s="329">
        <v>44844</v>
      </c>
      <c r="C90" s="387"/>
      <c r="D90" s="335" t="s">
        <v>925</v>
      </c>
      <c r="E90" s="315" t="s">
        <v>543</v>
      </c>
      <c r="F90" s="315">
        <v>30.5</v>
      </c>
      <c r="G90" s="315">
        <v>13</v>
      </c>
      <c r="H90" s="316">
        <v>36</v>
      </c>
      <c r="I90" s="388" t="s">
        <v>931</v>
      </c>
      <c r="J90" s="284" t="s">
        <v>879</v>
      </c>
      <c r="K90" s="283">
        <f t="shared" ref="K90" si="65">H90-F90</f>
        <v>5.5</v>
      </c>
      <c r="L90" s="285">
        <v>100</v>
      </c>
      <c r="M90" s="286">
        <f t="shared" ref="M90" si="66">(K90*N90)-L90</f>
        <v>1550</v>
      </c>
      <c r="N90" s="283">
        <v>300</v>
      </c>
      <c r="O90" s="284" t="s">
        <v>541</v>
      </c>
      <c r="P90" s="282">
        <v>44844</v>
      </c>
      <c r="Q90" s="1"/>
      <c r="R90" s="6" t="s">
        <v>542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2" customHeight="1">
      <c r="A91" s="356">
        <v>2</v>
      </c>
      <c r="B91" s="357">
        <v>44844</v>
      </c>
      <c r="C91" s="389"/>
      <c r="D91" s="358" t="s">
        <v>926</v>
      </c>
      <c r="E91" s="356" t="s">
        <v>543</v>
      </c>
      <c r="F91" s="356">
        <v>14.5</v>
      </c>
      <c r="G91" s="356">
        <v>9</v>
      </c>
      <c r="H91" s="359">
        <v>9</v>
      </c>
      <c r="I91" s="390" t="s">
        <v>927</v>
      </c>
      <c r="J91" s="360" t="s">
        <v>953</v>
      </c>
      <c r="K91" s="361">
        <f t="shared" ref="K91" si="67">H91-F91</f>
        <v>-5.5</v>
      </c>
      <c r="L91" s="362">
        <v>100</v>
      </c>
      <c r="M91" s="363">
        <f t="shared" ref="M91" si="68">(K91*N91)-L91</f>
        <v>-5050</v>
      </c>
      <c r="N91" s="361">
        <v>900</v>
      </c>
      <c r="O91" s="360" t="s">
        <v>553</v>
      </c>
      <c r="P91" s="364">
        <v>44845</v>
      </c>
      <c r="Q91" s="1"/>
      <c r="R91" s="6" t="s">
        <v>542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3.9" customHeight="1">
      <c r="A92" s="356">
        <v>3</v>
      </c>
      <c r="B92" s="357">
        <v>44844</v>
      </c>
      <c r="C92" s="358"/>
      <c r="D92" s="358" t="s">
        <v>928</v>
      </c>
      <c r="E92" s="356" t="s">
        <v>543</v>
      </c>
      <c r="F92" s="356">
        <v>12.5</v>
      </c>
      <c r="G92" s="356">
        <v>7.5</v>
      </c>
      <c r="H92" s="359">
        <v>7.75</v>
      </c>
      <c r="I92" s="359" t="s">
        <v>930</v>
      </c>
      <c r="J92" s="360" t="s">
        <v>952</v>
      </c>
      <c r="K92" s="361">
        <f t="shared" ref="K92:K93" si="69">H92-F92</f>
        <v>-4.75</v>
      </c>
      <c r="L92" s="362">
        <v>100</v>
      </c>
      <c r="M92" s="363">
        <f t="shared" ref="M92:M93" si="70">(K92*N92)-L92</f>
        <v>-4850</v>
      </c>
      <c r="N92" s="361">
        <v>1000</v>
      </c>
      <c r="O92" s="360" t="s">
        <v>553</v>
      </c>
      <c r="P92" s="364">
        <v>44846</v>
      </c>
      <c r="Q92" s="1"/>
      <c r="R92" s="6" t="s">
        <v>808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s="314" customFormat="1" ht="15" customHeight="1">
      <c r="A93" s="315">
        <v>4</v>
      </c>
      <c r="B93" s="329">
        <v>44845</v>
      </c>
      <c r="C93" s="392"/>
      <c r="D93" s="392" t="s">
        <v>942</v>
      </c>
      <c r="E93" s="315" t="s">
        <v>543</v>
      </c>
      <c r="F93" s="315">
        <v>28</v>
      </c>
      <c r="G93" s="315">
        <v>15</v>
      </c>
      <c r="H93" s="316">
        <v>31</v>
      </c>
      <c r="I93" s="316" t="s">
        <v>943</v>
      </c>
      <c r="J93" s="284" t="s">
        <v>1009</v>
      </c>
      <c r="K93" s="283">
        <f t="shared" si="69"/>
        <v>3</v>
      </c>
      <c r="L93" s="285">
        <v>100</v>
      </c>
      <c r="M93" s="286">
        <f t="shared" si="70"/>
        <v>1175</v>
      </c>
      <c r="N93" s="283">
        <v>425</v>
      </c>
      <c r="O93" s="284" t="s">
        <v>541</v>
      </c>
      <c r="P93" s="282">
        <v>44853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3.9" customHeight="1">
      <c r="A94" s="315">
        <v>5</v>
      </c>
      <c r="B94" s="329">
        <v>44845</v>
      </c>
      <c r="C94" s="335"/>
      <c r="D94" s="335" t="s">
        <v>944</v>
      </c>
      <c r="E94" s="315" t="s">
        <v>543</v>
      </c>
      <c r="F94" s="315">
        <v>30.5</v>
      </c>
      <c r="G94" s="315">
        <v>13</v>
      </c>
      <c r="H94" s="316">
        <v>42.5</v>
      </c>
      <c r="I94" s="316" t="s">
        <v>945</v>
      </c>
      <c r="J94" s="284" t="s">
        <v>983</v>
      </c>
      <c r="K94" s="283">
        <f t="shared" ref="K94" si="71">H94-F94</f>
        <v>12</v>
      </c>
      <c r="L94" s="285">
        <v>100</v>
      </c>
      <c r="M94" s="286">
        <f t="shared" ref="M94" si="72">(K94*N94)-L94</f>
        <v>3500</v>
      </c>
      <c r="N94" s="283">
        <v>300</v>
      </c>
      <c r="O94" s="284" t="s">
        <v>541</v>
      </c>
      <c r="P94" s="282">
        <v>44848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314" customFormat="1" ht="14.25" customHeight="1">
      <c r="A95" s="356">
        <v>6</v>
      </c>
      <c r="B95" s="357">
        <v>44845</v>
      </c>
      <c r="C95" s="391"/>
      <c r="D95" s="391" t="s">
        <v>946</v>
      </c>
      <c r="E95" s="356" t="s">
        <v>543</v>
      </c>
      <c r="F95" s="356">
        <v>72</v>
      </c>
      <c r="G95" s="356">
        <v>30</v>
      </c>
      <c r="H95" s="359">
        <v>30</v>
      </c>
      <c r="I95" s="359" t="s">
        <v>947</v>
      </c>
      <c r="J95" s="360" t="s">
        <v>951</v>
      </c>
      <c r="K95" s="361">
        <f t="shared" ref="K95" si="73">H95-F95</f>
        <v>-42</v>
      </c>
      <c r="L95" s="362">
        <v>100</v>
      </c>
      <c r="M95" s="363">
        <f t="shared" ref="M95" si="74">(K95*N95)-L95</f>
        <v>-2200</v>
      </c>
      <c r="N95" s="361">
        <v>50</v>
      </c>
      <c r="O95" s="360" t="s">
        <v>553</v>
      </c>
      <c r="P95" s="364">
        <v>44846</v>
      </c>
      <c r="Q95" s="1"/>
      <c r="R95" s="6" t="s">
        <v>808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13"/>
    </row>
    <row r="96" spans="1:38" s="314" customFormat="1" ht="14.45" customHeight="1">
      <c r="A96" s="356">
        <v>7</v>
      </c>
      <c r="B96" s="357">
        <v>44845</v>
      </c>
      <c r="C96" s="358"/>
      <c r="D96" s="358" t="s">
        <v>948</v>
      </c>
      <c r="E96" s="356" t="s">
        <v>543</v>
      </c>
      <c r="F96" s="356">
        <v>16</v>
      </c>
      <c r="G96" s="356">
        <v>10.5</v>
      </c>
      <c r="H96" s="359">
        <v>10.5</v>
      </c>
      <c r="I96" s="359" t="s">
        <v>949</v>
      </c>
      <c r="J96" s="360" t="s">
        <v>953</v>
      </c>
      <c r="K96" s="361">
        <f t="shared" ref="K96:K97" si="75">H96-F96</f>
        <v>-5.5</v>
      </c>
      <c r="L96" s="362">
        <v>100</v>
      </c>
      <c r="M96" s="363">
        <f t="shared" ref="M96:M97" si="76">(K96*N96)-L96</f>
        <v>-4775</v>
      </c>
      <c r="N96" s="361">
        <v>850</v>
      </c>
      <c r="O96" s="360" t="s">
        <v>553</v>
      </c>
      <c r="P96" s="364">
        <v>44846</v>
      </c>
      <c r="Q96" s="1"/>
      <c r="R96" s="6" t="s">
        <v>808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313"/>
    </row>
    <row r="97" spans="1:38" s="314" customFormat="1" ht="15.6" customHeight="1">
      <c r="A97" s="315">
        <v>8</v>
      </c>
      <c r="B97" s="282">
        <v>44847</v>
      </c>
      <c r="C97" s="392"/>
      <c r="D97" s="392" t="s">
        <v>979</v>
      </c>
      <c r="E97" s="393" t="s">
        <v>543</v>
      </c>
      <c r="F97" s="393">
        <v>125</v>
      </c>
      <c r="G97" s="393">
        <v>60</v>
      </c>
      <c r="H97" s="283">
        <v>145</v>
      </c>
      <c r="I97" s="283" t="s">
        <v>980</v>
      </c>
      <c r="J97" s="284" t="s">
        <v>981</v>
      </c>
      <c r="K97" s="283">
        <f t="shared" si="75"/>
        <v>20</v>
      </c>
      <c r="L97" s="285">
        <v>100</v>
      </c>
      <c r="M97" s="286">
        <f t="shared" si="76"/>
        <v>900</v>
      </c>
      <c r="N97" s="283">
        <v>50</v>
      </c>
      <c r="O97" s="284" t="s">
        <v>541</v>
      </c>
      <c r="P97" s="282">
        <v>44847</v>
      </c>
      <c r="Q97" s="1"/>
      <c r="R97" s="6" t="s">
        <v>542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313"/>
    </row>
    <row r="98" spans="1:38" s="314" customFormat="1" ht="15.6" customHeight="1">
      <c r="A98" s="315">
        <v>9</v>
      </c>
      <c r="B98" s="282">
        <v>44848</v>
      </c>
      <c r="C98" s="392"/>
      <c r="D98" s="392" t="s">
        <v>984</v>
      </c>
      <c r="E98" s="393" t="s">
        <v>543</v>
      </c>
      <c r="F98" s="393">
        <v>127</v>
      </c>
      <c r="G98" s="393">
        <v>60</v>
      </c>
      <c r="H98" s="283">
        <v>156</v>
      </c>
      <c r="I98" s="283" t="s">
        <v>980</v>
      </c>
      <c r="J98" s="284" t="s">
        <v>985</v>
      </c>
      <c r="K98" s="283">
        <f t="shared" ref="K98" si="77">H98-F98</f>
        <v>29</v>
      </c>
      <c r="L98" s="285">
        <v>100</v>
      </c>
      <c r="M98" s="286">
        <f t="shared" ref="M98" si="78">(K98*N98)-L98</f>
        <v>1350</v>
      </c>
      <c r="N98" s="283">
        <v>50</v>
      </c>
      <c r="O98" s="284" t="s">
        <v>541</v>
      </c>
      <c r="P98" s="282">
        <v>44848</v>
      </c>
      <c r="Q98" s="1"/>
      <c r="R98" s="6" t="s">
        <v>542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313"/>
    </row>
    <row r="99" spans="1:38" s="314" customFormat="1" ht="15.6" customHeight="1">
      <c r="A99" s="315">
        <v>10</v>
      </c>
      <c r="B99" s="398">
        <v>44853</v>
      </c>
      <c r="C99" s="392"/>
      <c r="D99" s="392" t="s">
        <v>1018</v>
      </c>
      <c r="E99" s="393" t="s">
        <v>543</v>
      </c>
      <c r="F99" s="393">
        <v>10</v>
      </c>
      <c r="G99" s="393">
        <v>6</v>
      </c>
      <c r="H99" s="283">
        <v>14.75</v>
      </c>
      <c r="I99" s="283" t="s">
        <v>1019</v>
      </c>
      <c r="J99" s="284" t="s">
        <v>1022</v>
      </c>
      <c r="K99" s="283">
        <f t="shared" ref="K99" si="79">H99-F99</f>
        <v>4.75</v>
      </c>
      <c r="L99" s="285">
        <v>100</v>
      </c>
      <c r="M99" s="286">
        <f t="shared" ref="M99" si="80">(K99*N99)-L99</f>
        <v>6431.25</v>
      </c>
      <c r="N99" s="283">
        <v>1375</v>
      </c>
      <c r="O99" s="284" t="s">
        <v>541</v>
      </c>
      <c r="P99" s="282">
        <v>44855</v>
      </c>
      <c r="Q99" s="1"/>
      <c r="R99" s="6" t="s">
        <v>542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13"/>
    </row>
    <row r="100" spans="1:38" s="209" customFormat="1" ht="15.6" customHeight="1">
      <c r="A100" s="315">
        <v>11</v>
      </c>
      <c r="B100" s="353">
        <v>44853</v>
      </c>
      <c r="C100" s="392"/>
      <c r="D100" s="392" t="s">
        <v>995</v>
      </c>
      <c r="E100" s="393" t="s">
        <v>543</v>
      </c>
      <c r="F100" s="393">
        <v>11</v>
      </c>
      <c r="G100" s="393">
        <v>4</v>
      </c>
      <c r="H100" s="283">
        <v>14</v>
      </c>
      <c r="I100" s="283" t="s">
        <v>996</v>
      </c>
      <c r="J100" s="284" t="s">
        <v>1009</v>
      </c>
      <c r="K100" s="283">
        <f t="shared" ref="K100" si="81">H100-F100</f>
        <v>3</v>
      </c>
      <c r="L100" s="285">
        <v>100</v>
      </c>
      <c r="M100" s="286">
        <f t="shared" ref="M100" si="82">(K100*N100)-L100</f>
        <v>1700</v>
      </c>
      <c r="N100" s="283">
        <v>600</v>
      </c>
      <c r="O100" s="284" t="s">
        <v>541</v>
      </c>
      <c r="P100" s="282">
        <v>44854</v>
      </c>
      <c r="Q100" s="208"/>
      <c r="R100" s="214" t="s">
        <v>542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15">
        <v>12</v>
      </c>
      <c r="B101" s="353">
        <v>44853</v>
      </c>
      <c r="C101" s="392"/>
      <c r="D101" s="392" t="s">
        <v>1005</v>
      </c>
      <c r="E101" s="393" t="s">
        <v>543</v>
      </c>
      <c r="F101" s="393">
        <v>37</v>
      </c>
      <c r="G101" s="393">
        <v>19</v>
      </c>
      <c r="H101" s="283">
        <v>45</v>
      </c>
      <c r="I101" s="283" t="s">
        <v>1006</v>
      </c>
      <c r="J101" s="284" t="s">
        <v>1017</v>
      </c>
      <c r="K101" s="283">
        <f t="shared" ref="K101" si="83">H101-F101</f>
        <v>8</v>
      </c>
      <c r="L101" s="285">
        <v>100</v>
      </c>
      <c r="M101" s="286">
        <f t="shared" ref="M101" si="84">(K101*N101)-L101</f>
        <v>1900</v>
      </c>
      <c r="N101" s="283">
        <v>250</v>
      </c>
      <c r="O101" s="284" t="s">
        <v>541</v>
      </c>
      <c r="P101" s="282">
        <v>44854</v>
      </c>
      <c r="Q101" s="208"/>
      <c r="R101" s="214" t="s">
        <v>808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15">
        <v>13</v>
      </c>
      <c r="B102" s="353">
        <v>44854</v>
      </c>
      <c r="C102" s="392"/>
      <c r="D102" s="392" t="s">
        <v>1012</v>
      </c>
      <c r="E102" s="393" t="s">
        <v>543</v>
      </c>
      <c r="F102" s="393">
        <v>14.5</v>
      </c>
      <c r="G102" s="393"/>
      <c r="H102" s="283">
        <v>26.5</v>
      </c>
      <c r="I102" s="283" t="s">
        <v>1013</v>
      </c>
      <c r="J102" s="284" t="s">
        <v>983</v>
      </c>
      <c r="K102" s="283">
        <f t="shared" ref="K102:K103" si="85">H102-F102</f>
        <v>12</v>
      </c>
      <c r="L102" s="285">
        <v>100</v>
      </c>
      <c r="M102" s="286">
        <f t="shared" ref="M102" si="86">(K102*N102)-L102</f>
        <v>500</v>
      </c>
      <c r="N102" s="283">
        <v>50</v>
      </c>
      <c r="O102" s="284" t="s">
        <v>541</v>
      </c>
      <c r="P102" s="282">
        <v>44854</v>
      </c>
      <c r="Q102" s="208"/>
      <c r="R102" s="214" t="s">
        <v>808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423">
        <v>14</v>
      </c>
      <c r="B103" s="421">
        <v>44854</v>
      </c>
      <c r="C103" s="392"/>
      <c r="D103" s="392" t="s">
        <v>1014</v>
      </c>
      <c r="E103" s="393" t="s">
        <v>543</v>
      </c>
      <c r="F103" s="393">
        <v>450</v>
      </c>
      <c r="G103" s="393">
        <v>220</v>
      </c>
      <c r="H103" s="283">
        <v>450</v>
      </c>
      <c r="I103" s="283" t="s">
        <v>1016</v>
      </c>
      <c r="J103" s="417" t="s">
        <v>1020</v>
      </c>
      <c r="K103" s="283">
        <f t="shared" si="85"/>
        <v>0</v>
      </c>
      <c r="L103" s="285">
        <v>100</v>
      </c>
      <c r="M103" s="286">
        <v>0</v>
      </c>
      <c r="N103" s="419">
        <v>25</v>
      </c>
      <c r="O103" s="417" t="s">
        <v>541</v>
      </c>
      <c r="P103" s="421">
        <v>44854</v>
      </c>
      <c r="Q103" s="208"/>
      <c r="R103" s="214" t="s">
        <v>542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424"/>
      <c r="B104" s="422"/>
      <c r="C104" s="392"/>
      <c r="D104" s="392" t="s">
        <v>1015</v>
      </c>
      <c r="E104" s="393" t="s">
        <v>848</v>
      </c>
      <c r="F104" s="393">
        <v>80</v>
      </c>
      <c r="G104" s="393"/>
      <c r="H104" s="283">
        <v>1</v>
      </c>
      <c r="I104" s="283"/>
      <c r="J104" s="418"/>
      <c r="K104" s="283">
        <f>F104-H104</f>
        <v>79</v>
      </c>
      <c r="L104" s="285">
        <v>100</v>
      </c>
      <c r="M104" s="286">
        <f>K104*N103</f>
        <v>1975</v>
      </c>
      <c r="N104" s="420"/>
      <c r="O104" s="418"/>
      <c r="P104" s="422"/>
      <c r="Q104" s="208"/>
      <c r="R104" s="214"/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15">
        <v>15</v>
      </c>
      <c r="B105" s="398">
        <v>44854</v>
      </c>
      <c r="C105" s="392"/>
      <c r="D105" s="392" t="s">
        <v>1021</v>
      </c>
      <c r="E105" s="393" t="s">
        <v>543</v>
      </c>
      <c r="F105" s="393">
        <v>31</v>
      </c>
      <c r="G105" s="393">
        <v>15</v>
      </c>
      <c r="H105" s="283">
        <v>42</v>
      </c>
      <c r="I105" s="283" t="s">
        <v>931</v>
      </c>
      <c r="J105" s="284" t="s">
        <v>909</v>
      </c>
      <c r="K105" s="283">
        <f t="shared" ref="K105:K106" si="87">H105-F105</f>
        <v>11</v>
      </c>
      <c r="L105" s="285">
        <v>100</v>
      </c>
      <c r="M105" s="286">
        <f t="shared" ref="M105:M106" si="88">(K105*N105)-L105</f>
        <v>3200</v>
      </c>
      <c r="N105" s="283">
        <v>300</v>
      </c>
      <c r="O105" s="284" t="s">
        <v>541</v>
      </c>
      <c r="P105" s="282">
        <v>44855</v>
      </c>
      <c r="Q105" s="208"/>
      <c r="R105" s="214" t="s">
        <v>808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15">
        <v>16</v>
      </c>
      <c r="B106" s="400">
        <v>44859</v>
      </c>
      <c r="C106" s="392"/>
      <c r="D106" s="392" t="s">
        <v>1034</v>
      </c>
      <c r="E106" s="393" t="s">
        <v>543</v>
      </c>
      <c r="F106" s="393">
        <v>43</v>
      </c>
      <c r="G106" s="393">
        <v>10</v>
      </c>
      <c r="H106" s="283">
        <v>70</v>
      </c>
      <c r="I106" s="283" t="s">
        <v>1035</v>
      </c>
      <c r="J106" s="284" t="s">
        <v>1047</v>
      </c>
      <c r="K106" s="283">
        <f t="shared" si="87"/>
        <v>27</v>
      </c>
      <c r="L106" s="285">
        <v>100</v>
      </c>
      <c r="M106" s="286">
        <f t="shared" si="88"/>
        <v>1250</v>
      </c>
      <c r="N106" s="283">
        <v>50</v>
      </c>
      <c r="O106" s="284" t="s">
        <v>541</v>
      </c>
      <c r="P106" s="282">
        <v>44861</v>
      </c>
      <c r="Q106" s="208"/>
      <c r="R106" s="214" t="s">
        <v>542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15">
        <v>17</v>
      </c>
      <c r="B107" s="400">
        <v>44859</v>
      </c>
      <c r="C107" s="392"/>
      <c r="D107" s="392" t="s">
        <v>1036</v>
      </c>
      <c r="E107" s="393" t="s">
        <v>848</v>
      </c>
      <c r="F107" s="393">
        <v>100</v>
      </c>
      <c r="G107" s="393">
        <v>201</v>
      </c>
      <c r="H107" s="283">
        <v>37.5</v>
      </c>
      <c r="I107" s="283">
        <v>0.1</v>
      </c>
      <c r="J107" s="284" t="s">
        <v>1037</v>
      </c>
      <c r="K107" s="283">
        <f>F107-H107</f>
        <v>62.5</v>
      </c>
      <c r="L107" s="285">
        <v>100</v>
      </c>
      <c r="M107" s="286">
        <f t="shared" ref="M107:M109" si="89">(K107*N107)-L107</f>
        <v>1462.5</v>
      </c>
      <c r="N107" s="283">
        <v>25</v>
      </c>
      <c r="O107" s="284" t="s">
        <v>541</v>
      </c>
      <c r="P107" s="282">
        <v>44859</v>
      </c>
      <c r="Q107" s="208"/>
      <c r="R107" s="214" t="s">
        <v>542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15">
        <v>18</v>
      </c>
      <c r="B108" s="400">
        <v>44861</v>
      </c>
      <c r="C108" s="392"/>
      <c r="D108" s="392" t="s">
        <v>1059</v>
      </c>
      <c r="E108" s="393" t="s">
        <v>543</v>
      </c>
      <c r="F108" s="393">
        <v>95</v>
      </c>
      <c r="G108" s="393"/>
      <c r="H108" s="283">
        <v>145</v>
      </c>
      <c r="I108" s="283" t="s">
        <v>980</v>
      </c>
      <c r="J108" s="284" t="s">
        <v>1048</v>
      </c>
      <c r="K108" s="283">
        <f t="shared" ref="K108:K109" si="90">H108-F108</f>
        <v>50</v>
      </c>
      <c r="L108" s="285">
        <v>100</v>
      </c>
      <c r="M108" s="286">
        <f t="shared" si="89"/>
        <v>1150</v>
      </c>
      <c r="N108" s="283">
        <v>25</v>
      </c>
      <c r="O108" s="284" t="s">
        <v>541</v>
      </c>
      <c r="P108" s="282">
        <v>44861</v>
      </c>
      <c r="Q108" s="208"/>
      <c r="R108" s="214" t="s">
        <v>542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56">
        <v>19</v>
      </c>
      <c r="B109" s="357">
        <v>44861</v>
      </c>
      <c r="C109" s="358"/>
      <c r="D109" s="358" t="s">
        <v>1049</v>
      </c>
      <c r="E109" s="356" t="s">
        <v>543</v>
      </c>
      <c r="F109" s="356">
        <v>375</v>
      </c>
      <c r="G109" s="356">
        <v>240</v>
      </c>
      <c r="H109" s="359">
        <v>240</v>
      </c>
      <c r="I109" s="359" t="s">
        <v>1050</v>
      </c>
      <c r="J109" s="360" t="s">
        <v>1075</v>
      </c>
      <c r="K109" s="361">
        <f t="shared" si="90"/>
        <v>-135</v>
      </c>
      <c r="L109" s="362">
        <v>100</v>
      </c>
      <c r="M109" s="363">
        <f t="shared" si="89"/>
        <v>-3475</v>
      </c>
      <c r="N109" s="361">
        <v>25</v>
      </c>
      <c r="O109" s="360" t="s">
        <v>553</v>
      </c>
      <c r="P109" s="364">
        <v>44862</v>
      </c>
      <c r="Q109" s="208"/>
      <c r="R109" s="214" t="s">
        <v>808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15">
        <v>20</v>
      </c>
      <c r="B110" s="400">
        <v>44861</v>
      </c>
      <c r="C110" s="392"/>
      <c r="D110" s="392" t="s">
        <v>1051</v>
      </c>
      <c r="E110" s="393" t="s">
        <v>543</v>
      </c>
      <c r="F110" s="393">
        <v>17</v>
      </c>
      <c r="G110" s="393"/>
      <c r="H110" s="283">
        <v>24</v>
      </c>
      <c r="I110" s="283" t="s">
        <v>1052</v>
      </c>
      <c r="J110" s="284" t="s">
        <v>877</v>
      </c>
      <c r="K110" s="283">
        <f t="shared" ref="K110" si="91">H110-F110</f>
        <v>7</v>
      </c>
      <c r="L110" s="285">
        <v>100</v>
      </c>
      <c r="M110" s="286">
        <f t="shared" ref="M110:M111" si="92">(K110*N110)-L110</f>
        <v>250</v>
      </c>
      <c r="N110" s="283">
        <v>50</v>
      </c>
      <c r="O110" s="284" t="s">
        <v>541</v>
      </c>
      <c r="P110" s="282">
        <v>44861</v>
      </c>
      <c r="Q110" s="208"/>
      <c r="R110" s="214" t="s">
        <v>808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15">
        <v>21</v>
      </c>
      <c r="B111" s="403">
        <v>44862</v>
      </c>
      <c r="C111" s="392"/>
      <c r="D111" s="392" t="s">
        <v>1073</v>
      </c>
      <c r="E111" s="393" t="s">
        <v>848</v>
      </c>
      <c r="F111" s="393">
        <v>53</v>
      </c>
      <c r="G111" s="393">
        <v>95</v>
      </c>
      <c r="H111" s="283">
        <v>35.5</v>
      </c>
      <c r="I111" s="283">
        <v>0.1</v>
      </c>
      <c r="J111" s="284" t="s">
        <v>1074</v>
      </c>
      <c r="K111" s="283">
        <f>F111-H111</f>
        <v>17.5</v>
      </c>
      <c r="L111" s="285">
        <v>100</v>
      </c>
      <c r="M111" s="286">
        <f t="shared" si="92"/>
        <v>775</v>
      </c>
      <c r="N111" s="283">
        <v>50</v>
      </c>
      <c r="O111" s="284" t="s">
        <v>541</v>
      </c>
      <c r="P111" s="282">
        <v>44862</v>
      </c>
      <c r="Q111" s="208"/>
      <c r="R111" s="214"/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277"/>
      <c r="B112" s="312"/>
      <c r="C112" s="267"/>
      <c r="D112" s="267"/>
      <c r="E112" s="212"/>
      <c r="F112" s="212"/>
      <c r="G112" s="212"/>
      <c r="H112" s="213"/>
      <c r="I112" s="213"/>
      <c r="J112" s="243"/>
      <c r="K112" s="213"/>
      <c r="L112" s="232"/>
      <c r="M112" s="233"/>
      <c r="N112" s="213"/>
      <c r="O112" s="243"/>
      <c r="P112" s="210"/>
      <c r="Q112" s="208"/>
      <c r="R112" s="214"/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277"/>
      <c r="B113" s="312"/>
      <c r="C113" s="267"/>
      <c r="D113" s="267"/>
      <c r="E113" s="212"/>
      <c r="F113" s="212"/>
      <c r="G113" s="212"/>
      <c r="H113" s="213"/>
      <c r="I113" s="213"/>
      <c r="J113" s="243"/>
      <c r="K113" s="213"/>
      <c r="L113" s="232"/>
      <c r="M113" s="233"/>
      <c r="N113" s="213"/>
      <c r="O113" s="243"/>
      <c r="P113" s="210"/>
      <c r="Q113" s="208"/>
      <c r="R113" s="214"/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ht="15" customHeight="1">
      <c r="A114" s="278"/>
      <c r="B114" s="278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1"/>
    </row>
    <row r="115" spans="1:38" ht="12.75" customHeight="1">
      <c r="A115" s="140"/>
      <c r="B115" s="145"/>
      <c r="C115" s="145"/>
      <c r="D115" s="146"/>
      <c r="E115" s="140"/>
      <c r="F115" s="147"/>
      <c r="G115" s="140"/>
      <c r="H115" s="140"/>
      <c r="I115" s="140"/>
      <c r="J115" s="145"/>
      <c r="K115" s="148"/>
      <c r="L115" s="140"/>
      <c r="M115" s="140"/>
      <c r="N115" s="140"/>
      <c r="O115" s="149"/>
      <c r="P115" s="1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</row>
    <row r="116" spans="1:38" ht="38.25" customHeight="1">
      <c r="A116" s="92" t="s">
        <v>565</v>
      </c>
      <c r="B116" s="150"/>
      <c r="C116" s="150"/>
      <c r="D116" s="151"/>
      <c r="E116" s="125"/>
      <c r="F116" s="6"/>
      <c r="G116" s="6"/>
      <c r="H116" s="126"/>
      <c r="I116" s="152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</row>
    <row r="117" spans="1:38" s="209" customFormat="1" ht="38.25">
      <c r="A117" s="93" t="s">
        <v>16</v>
      </c>
      <c r="B117" s="94" t="s">
        <v>518</v>
      </c>
      <c r="C117" s="94"/>
      <c r="D117" s="95" t="s">
        <v>529</v>
      </c>
      <c r="E117" s="94" t="s">
        <v>530</v>
      </c>
      <c r="F117" s="94" t="s">
        <v>531</v>
      </c>
      <c r="G117" s="94" t="s">
        <v>532</v>
      </c>
      <c r="H117" s="94" t="s">
        <v>533</v>
      </c>
      <c r="I117" s="94" t="s">
        <v>534</v>
      </c>
      <c r="J117" s="93" t="s">
        <v>535</v>
      </c>
      <c r="K117" s="129" t="s">
        <v>552</v>
      </c>
      <c r="L117" s="130" t="s">
        <v>537</v>
      </c>
      <c r="M117" s="96" t="s">
        <v>538</v>
      </c>
      <c r="N117" s="94" t="s">
        <v>539</v>
      </c>
      <c r="O117" s="95" t="s">
        <v>540</v>
      </c>
      <c r="P117" s="94" t="s">
        <v>769</v>
      </c>
      <c r="Q117" s="208"/>
      <c r="R117" s="6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</row>
    <row r="118" spans="1:38" s="209" customFormat="1" ht="12.75" customHeight="1">
      <c r="A118" s="327">
        <v>1</v>
      </c>
      <c r="B118" s="328">
        <v>44840</v>
      </c>
      <c r="C118" s="307"/>
      <c r="D118" s="309" t="s">
        <v>116</v>
      </c>
      <c r="E118" s="310" t="s">
        <v>543</v>
      </c>
      <c r="F118" s="310" t="s">
        <v>903</v>
      </c>
      <c r="G118" s="310">
        <v>1240</v>
      </c>
      <c r="H118" s="310"/>
      <c r="I118" s="310" t="s">
        <v>904</v>
      </c>
      <c r="J118" s="243" t="s">
        <v>544</v>
      </c>
      <c r="K118" s="213"/>
      <c r="L118" s="232"/>
      <c r="M118" s="233"/>
      <c r="N118" s="213"/>
      <c r="O118" s="243"/>
      <c r="P118" s="210"/>
      <c r="Q118" s="208"/>
      <c r="R118" s="1" t="s">
        <v>542</v>
      </c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</row>
    <row r="119" spans="1:38" ht="14.25" customHeight="1">
      <c r="A119" s="327">
        <v>2</v>
      </c>
      <c r="B119" s="328">
        <v>44840</v>
      </c>
      <c r="C119" s="309"/>
      <c r="D119" s="309" t="s">
        <v>902</v>
      </c>
      <c r="E119" s="310" t="s">
        <v>543</v>
      </c>
      <c r="F119" s="310" t="s">
        <v>905</v>
      </c>
      <c r="G119" s="310">
        <v>1220</v>
      </c>
      <c r="H119" s="310"/>
      <c r="I119" s="310" t="s">
        <v>906</v>
      </c>
      <c r="J119" s="243" t="s">
        <v>544</v>
      </c>
      <c r="K119" s="213"/>
      <c r="L119" s="232"/>
      <c r="M119" s="233"/>
      <c r="N119" s="213"/>
      <c r="O119" s="243"/>
      <c r="P119" s="210"/>
      <c r="Q119" s="208"/>
      <c r="R119" s="208" t="s">
        <v>542</v>
      </c>
      <c r="S119" s="41"/>
      <c r="T119" s="1"/>
      <c r="U119" s="1"/>
      <c r="V119" s="1"/>
      <c r="W119" s="1"/>
      <c r="X119" s="1"/>
      <c r="Y119" s="1"/>
      <c r="Z119" s="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</row>
    <row r="120" spans="1:38" ht="12.75" customHeight="1">
      <c r="A120" s="310"/>
      <c r="B120" s="308"/>
      <c r="C120" s="309"/>
      <c r="D120" s="309"/>
      <c r="E120" s="310"/>
      <c r="F120" s="310"/>
      <c r="G120" s="310"/>
      <c r="H120" s="310"/>
      <c r="I120" s="310"/>
      <c r="J120" s="243"/>
      <c r="K120" s="213"/>
      <c r="L120" s="232"/>
      <c r="M120" s="233"/>
      <c r="N120" s="213"/>
      <c r="O120" s="243"/>
      <c r="P120" s="210"/>
      <c r="R120" s="6"/>
      <c r="S120" s="1"/>
      <c r="T120" s="1"/>
      <c r="U120" s="1"/>
      <c r="V120" s="1"/>
      <c r="W120" s="1"/>
      <c r="X120" s="1"/>
      <c r="Y120" s="1"/>
    </row>
    <row r="121" spans="1:38" ht="12.75" customHeight="1">
      <c r="A121" s="109" t="s">
        <v>545</v>
      </c>
      <c r="B121" s="109"/>
      <c r="C121" s="109"/>
      <c r="D121" s="109"/>
      <c r="E121" s="41"/>
      <c r="F121" s="117" t="s">
        <v>547</v>
      </c>
      <c r="G121" s="54"/>
      <c r="H121" s="54"/>
      <c r="I121" s="54"/>
      <c r="J121" s="6"/>
      <c r="K121" s="134"/>
      <c r="L121" s="135"/>
      <c r="M121" s="6"/>
      <c r="N121" s="99"/>
      <c r="O121" s="153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16" t="s">
        <v>546</v>
      </c>
      <c r="B122" s="109"/>
      <c r="C122" s="109"/>
      <c r="D122" s="109"/>
      <c r="E122" s="6"/>
      <c r="F122" s="117" t="s">
        <v>549</v>
      </c>
      <c r="G122" s="6"/>
      <c r="H122" s="6" t="s">
        <v>765</v>
      </c>
      <c r="I122" s="6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16"/>
      <c r="B123" s="109"/>
      <c r="C123" s="109"/>
      <c r="D123" s="109"/>
      <c r="E123" s="6"/>
      <c r="F123" s="117"/>
      <c r="G123" s="6"/>
      <c r="H123" s="6"/>
      <c r="I123" s="6"/>
      <c r="J123" s="1"/>
      <c r="K123" s="6"/>
      <c r="L123" s="6"/>
      <c r="M123" s="6"/>
      <c r="N123" s="1"/>
      <c r="O123" s="1"/>
      <c r="Q123" s="1"/>
      <c r="R123" s="54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16"/>
      <c r="B124" s="109"/>
      <c r="C124" s="109"/>
      <c r="D124" s="109"/>
      <c r="E124" s="6"/>
      <c r="F124" s="117"/>
      <c r="G124" s="54"/>
      <c r="H124" s="41"/>
      <c r="I124" s="54"/>
      <c r="J124" s="6"/>
      <c r="K124" s="134"/>
      <c r="L124" s="135"/>
      <c r="M124" s="6"/>
      <c r="N124" s="99"/>
      <c r="O124" s="136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54"/>
      <c r="B125" s="98"/>
      <c r="C125" s="98"/>
      <c r="D125" s="41"/>
      <c r="E125" s="54"/>
      <c r="F125" s="54"/>
      <c r="G125" s="54"/>
      <c r="H125" s="41"/>
      <c r="I125" s="54"/>
      <c r="J125" s="6"/>
      <c r="K125" s="134"/>
      <c r="L125" s="135"/>
      <c r="M125" s="6"/>
      <c r="N125" s="99"/>
      <c r="O125" s="136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41"/>
      <c r="B126" s="154" t="s">
        <v>566</v>
      </c>
      <c r="C126" s="154"/>
      <c r="D126" s="154"/>
      <c r="E126" s="154"/>
      <c r="F126" s="6"/>
      <c r="G126" s="6"/>
      <c r="H126" s="127"/>
      <c r="I126" s="6"/>
      <c r="J126" s="127"/>
      <c r="K126" s="128"/>
      <c r="L126" s="6"/>
      <c r="M126" s="6"/>
      <c r="N126" s="1"/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93" t="s">
        <v>16</v>
      </c>
      <c r="B127" s="94" t="s">
        <v>518</v>
      </c>
      <c r="C127" s="94"/>
      <c r="D127" s="95" t="s">
        <v>529</v>
      </c>
      <c r="E127" s="94" t="s">
        <v>530</v>
      </c>
      <c r="F127" s="94" t="s">
        <v>531</v>
      </c>
      <c r="G127" s="94" t="s">
        <v>567</v>
      </c>
      <c r="H127" s="94" t="s">
        <v>568</v>
      </c>
      <c r="I127" s="94" t="s">
        <v>534</v>
      </c>
      <c r="J127" s="155" t="s">
        <v>535</v>
      </c>
      <c r="K127" s="94" t="s">
        <v>536</v>
      </c>
      <c r="L127" s="94" t="s">
        <v>569</v>
      </c>
      <c r="M127" s="94" t="s">
        <v>539</v>
      </c>
      <c r="N127" s="95" t="s">
        <v>540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6">
        <v>1</v>
      </c>
      <c r="B128" s="157">
        <v>41579</v>
      </c>
      <c r="C128" s="157"/>
      <c r="D128" s="158" t="s">
        <v>570</v>
      </c>
      <c r="E128" s="159" t="s">
        <v>571</v>
      </c>
      <c r="F128" s="160">
        <v>82</v>
      </c>
      <c r="G128" s="159" t="s">
        <v>572</v>
      </c>
      <c r="H128" s="159">
        <v>100</v>
      </c>
      <c r="I128" s="161">
        <v>100</v>
      </c>
      <c r="J128" s="162" t="s">
        <v>573</v>
      </c>
      <c r="K128" s="163">
        <f t="shared" ref="K128:K180" si="93">H128-F128</f>
        <v>18</v>
      </c>
      <c r="L128" s="164">
        <f t="shared" ref="L128:L180" si="94">K128/F128</f>
        <v>0.21951219512195122</v>
      </c>
      <c r="M128" s="159" t="s">
        <v>541</v>
      </c>
      <c r="N128" s="165">
        <v>42657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</v>
      </c>
      <c r="B129" s="157">
        <v>41794</v>
      </c>
      <c r="C129" s="157"/>
      <c r="D129" s="158" t="s">
        <v>574</v>
      </c>
      <c r="E129" s="159" t="s">
        <v>543</v>
      </c>
      <c r="F129" s="160">
        <v>257</v>
      </c>
      <c r="G129" s="159" t="s">
        <v>572</v>
      </c>
      <c r="H129" s="159">
        <v>300</v>
      </c>
      <c r="I129" s="161">
        <v>300</v>
      </c>
      <c r="J129" s="162" t="s">
        <v>573</v>
      </c>
      <c r="K129" s="163">
        <f t="shared" si="93"/>
        <v>43</v>
      </c>
      <c r="L129" s="164">
        <f t="shared" si="94"/>
        <v>0.16731517509727625</v>
      </c>
      <c r="M129" s="159" t="s">
        <v>541</v>
      </c>
      <c r="N129" s="165">
        <v>41822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</v>
      </c>
      <c r="B130" s="157">
        <v>41828</v>
      </c>
      <c r="C130" s="157"/>
      <c r="D130" s="158" t="s">
        <v>575</v>
      </c>
      <c r="E130" s="159" t="s">
        <v>543</v>
      </c>
      <c r="F130" s="160">
        <v>393</v>
      </c>
      <c r="G130" s="159" t="s">
        <v>572</v>
      </c>
      <c r="H130" s="159">
        <v>468</v>
      </c>
      <c r="I130" s="161">
        <v>468</v>
      </c>
      <c r="J130" s="162" t="s">
        <v>573</v>
      </c>
      <c r="K130" s="163">
        <f t="shared" si="93"/>
        <v>75</v>
      </c>
      <c r="L130" s="164">
        <f t="shared" si="94"/>
        <v>0.19083969465648856</v>
      </c>
      <c r="M130" s="159" t="s">
        <v>541</v>
      </c>
      <c r="N130" s="165">
        <v>41863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4</v>
      </c>
      <c r="B131" s="157">
        <v>41857</v>
      </c>
      <c r="C131" s="157"/>
      <c r="D131" s="158" t="s">
        <v>576</v>
      </c>
      <c r="E131" s="159" t="s">
        <v>543</v>
      </c>
      <c r="F131" s="160">
        <v>205</v>
      </c>
      <c r="G131" s="159" t="s">
        <v>572</v>
      </c>
      <c r="H131" s="159">
        <v>275</v>
      </c>
      <c r="I131" s="161">
        <v>250</v>
      </c>
      <c r="J131" s="162" t="s">
        <v>573</v>
      </c>
      <c r="K131" s="163">
        <f t="shared" si="93"/>
        <v>70</v>
      </c>
      <c r="L131" s="164">
        <f t="shared" si="94"/>
        <v>0.34146341463414637</v>
      </c>
      <c r="M131" s="159" t="s">
        <v>541</v>
      </c>
      <c r="N131" s="165">
        <v>41962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5</v>
      </c>
      <c r="B132" s="157">
        <v>41886</v>
      </c>
      <c r="C132" s="157"/>
      <c r="D132" s="158" t="s">
        <v>577</v>
      </c>
      <c r="E132" s="159" t="s">
        <v>543</v>
      </c>
      <c r="F132" s="160">
        <v>162</v>
      </c>
      <c r="G132" s="159" t="s">
        <v>572</v>
      </c>
      <c r="H132" s="159">
        <v>190</v>
      </c>
      <c r="I132" s="161">
        <v>190</v>
      </c>
      <c r="J132" s="162" t="s">
        <v>573</v>
      </c>
      <c r="K132" s="163">
        <f t="shared" si="93"/>
        <v>28</v>
      </c>
      <c r="L132" s="164">
        <f t="shared" si="94"/>
        <v>0.1728395061728395</v>
      </c>
      <c r="M132" s="159" t="s">
        <v>541</v>
      </c>
      <c r="N132" s="165">
        <v>42006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6</v>
      </c>
      <c r="B133" s="157">
        <v>41886</v>
      </c>
      <c r="C133" s="157"/>
      <c r="D133" s="158" t="s">
        <v>578</v>
      </c>
      <c r="E133" s="159" t="s">
        <v>543</v>
      </c>
      <c r="F133" s="160">
        <v>75</v>
      </c>
      <c r="G133" s="159" t="s">
        <v>572</v>
      </c>
      <c r="H133" s="159">
        <v>91.5</v>
      </c>
      <c r="I133" s="161" t="s">
        <v>579</v>
      </c>
      <c r="J133" s="162" t="s">
        <v>580</v>
      </c>
      <c r="K133" s="163">
        <f t="shared" si="93"/>
        <v>16.5</v>
      </c>
      <c r="L133" s="164">
        <f t="shared" si="94"/>
        <v>0.22</v>
      </c>
      <c r="M133" s="159" t="s">
        <v>541</v>
      </c>
      <c r="N133" s="165">
        <v>41954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7</v>
      </c>
      <c r="B134" s="157">
        <v>41913</v>
      </c>
      <c r="C134" s="157"/>
      <c r="D134" s="158" t="s">
        <v>581</v>
      </c>
      <c r="E134" s="159" t="s">
        <v>543</v>
      </c>
      <c r="F134" s="160">
        <v>850</v>
      </c>
      <c r="G134" s="159" t="s">
        <v>572</v>
      </c>
      <c r="H134" s="159">
        <v>982.5</v>
      </c>
      <c r="I134" s="161">
        <v>1050</v>
      </c>
      <c r="J134" s="162" t="s">
        <v>582</v>
      </c>
      <c r="K134" s="163">
        <f t="shared" si="93"/>
        <v>132.5</v>
      </c>
      <c r="L134" s="164">
        <f t="shared" si="94"/>
        <v>0.15588235294117647</v>
      </c>
      <c r="M134" s="159" t="s">
        <v>541</v>
      </c>
      <c r="N134" s="165">
        <v>42039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8</v>
      </c>
      <c r="B135" s="157">
        <v>41913</v>
      </c>
      <c r="C135" s="157"/>
      <c r="D135" s="158" t="s">
        <v>583</v>
      </c>
      <c r="E135" s="159" t="s">
        <v>543</v>
      </c>
      <c r="F135" s="160">
        <v>475</v>
      </c>
      <c r="G135" s="159" t="s">
        <v>572</v>
      </c>
      <c r="H135" s="159">
        <v>515</v>
      </c>
      <c r="I135" s="161">
        <v>600</v>
      </c>
      <c r="J135" s="162" t="s">
        <v>584</v>
      </c>
      <c r="K135" s="163">
        <f t="shared" si="93"/>
        <v>40</v>
      </c>
      <c r="L135" s="164">
        <f t="shared" si="94"/>
        <v>8.4210526315789472E-2</v>
      </c>
      <c r="M135" s="159" t="s">
        <v>541</v>
      </c>
      <c r="N135" s="165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9</v>
      </c>
      <c r="B136" s="157">
        <v>41913</v>
      </c>
      <c r="C136" s="157"/>
      <c r="D136" s="158" t="s">
        <v>585</v>
      </c>
      <c r="E136" s="159" t="s">
        <v>543</v>
      </c>
      <c r="F136" s="160">
        <v>86</v>
      </c>
      <c r="G136" s="159" t="s">
        <v>572</v>
      </c>
      <c r="H136" s="159">
        <v>99</v>
      </c>
      <c r="I136" s="161">
        <v>140</v>
      </c>
      <c r="J136" s="162" t="s">
        <v>586</v>
      </c>
      <c r="K136" s="163">
        <f t="shared" si="93"/>
        <v>13</v>
      </c>
      <c r="L136" s="164">
        <f t="shared" si="94"/>
        <v>0.15116279069767441</v>
      </c>
      <c r="M136" s="159" t="s">
        <v>541</v>
      </c>
      <c r="N136" s="165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10</v>
      </c>
      <c r="B137" s="157">
        <v>41926</v>
      </c>
      <c r="C137" s="157"/>
      <c r="D137" s="158" t="s">
        <v>587</v>
      </c>
      <c r="E137" s="159" t="s">
        <v>543</v>
      </c>
      <c r="F137" s="160">
        <v>496.6</v>
      </c>
      <c r="G137" s="159" t="s">
        <v>572</v>
      </c>
      <c r="H137" s="159">
        <v>621</v>
      </c>
      <c r="I137" s="161">
        <v>580</v>
      </c>
      <c r="J137" s="162" t="s">
        <v>573</v>
      </c>
      <c r="K137" s="163">
        <f t="shared" si="93"/>
        <v>124.39999999999998</v>
      </c>
      <c r="L137" s="164">
        <f t="shared" si="94"/>
        <v>0.25050342327829234</v>
      </c>
      <c r="M137" s="159" t="s">
        <v>541</v>
      </c>
      <c r="N137" s="165">
        <v>42605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11</v>
      </c>
      <c r="B138" s="157">
        <v>41926</v>
      </c>
      <c r="C138" s="157"/>
      <c r="D138" s="158" t="s">
        <v>588</v>
      </c>
      <c r="E138" s="159" t="s">
        <v>543</v>
      </c>
      <c r="F138" s="160">
        <v>2481.9</v>
      </c>
      <c r="G138" s="159" t="s">
        <v>572</v>
      </c>
      <c r="H138" s="159">
        <v>2840</v>
      </c>
      <c r="I138" s="161">
        <v>2870</v>
      </c>
      <c r="J138" s="162" t="s">
        <v>589</v>
      </c>
      <c r="K138" s="163">
        <f t="shared" si="93"/>
        <v>358.09999999999991</v>
      </c>
      <c r="L138" s="164">
        <f t="shared" si="94"/>
        <v>0.14428462065353154</v>
      </c>
      <c r="M138" s="159" t="s">
        <v>541</v>
      </c>
      <c r="N138" s="165">
        <v>42017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12</v>
      </c>
      <c r="B139" s="157">
        <v>41928</v>
      </c>
      <c r="C139" s="157"/>
      <c r="D139" s="158" t="s">
        <v>590</v>
      </c>
      <c r="E139" s="159" t="s">
        <v>543</v>
      </c>
      <c r="F139" s="160">
        <v>84.5</v>
      </c>
      <c r="G139" s="159" t="s">
        <v>572</v>
      </c>
      <c r="H139" s="159">
        <v>93</v>
      </c>
      <c r="I139" s="161">
        <v>110</v>
      </c>
      <c r="J139" s="162" t="s">
        <v>591</v>
      </c>
      <c r="K139" s="163">
        <f t="shared" si="93"/>
        <v>8.5</v>
      </c>
      <c r="L139" s="164">
        <f t="shared" si="94"/>
        <v>0.10059171597633136</v>
      </c>
      <c r="M139" s="159" t="s">
        <v>541</v>
      </c>
      <c r="N139" s="165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13</v>
      </c>
      <c r="B140" s="157">
        <v>41928</v>
      </c>
      <c r="C140" s="157"/>
      <c r="D140" s="158" t="s">
        <v>592</v>
      </c>
      <c r="E140" s="159" t="s">
        <v>543</v>
      </c>
      <c r="F140" s="160">
        <v>401</v>
      </c>
      <c r="G140" s="159" t="s">
        <v>572</v>
      </c>
      <c r="H140" s="159">
        <v>428</v>
      </c>
      <c r="I140" s="161">
        <v>450</v>
      </c>
      <c r="J140" s="162" t="s">
        <v>593</v>
      </c>
      <c r="K140" s="163">
        <f t="shared" si="93"/>
        <v>27</v>
      </c>
      <c r="L140" s="164">
        <f t="shared" si="94"/>
        <v>6.7331670822942641E-2</v>
      </c>
      <c r="M140" s="159" t="s">
        <v>541</v>
      </c>
      <c r="N140" s="165">
        <v>42020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14</v>
      </c>
      <c r="B141" s="157">
        <v>41928</v>
      </c>
      <c r="C141" s="157"/>
      <c r="D141" s="158" t="s">
        <v>594</v>
      </c>
      <c r="E141" s="159" t="s">
        <v>543</v>
      </c>
      <c r="F141" s="160">
        <v>101</v>
      </c>
      <c r="G141" s="159" t="s">
        <v>572</v>
      </c>
      <c r="H141" s="159">
        <v>112</v>
      </c>
      <c r="I141" s="161">
        <v>120</v>
      </c>
      <c r="J141" s="162" t="s">
        <v>595</v>
      </c>
      <c r="K141" s="163">
        <f t="shared" si="93"/>
        <v>11</v>
      </c>
      <c r="L141" s="164">
        <f t="shared" si="94"/>
        <v>0.10891089108910891</v>
      </c>
      <c r="M141" s="159" t="s">
        <v>541</v>
      </c>
      <c r="N141" s="165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15</v>
      </c>
      <c r="B142" s="157">
        <v>41954</v>
      </c>
      <c r="C142" s="157"/>
      <c r="D142" s="158" t="s">
        <v>596</v>
      </c>
      <c r="E142" s="159" t="s">
        <v>543</v>
      </c>
      <c r="F142" s="160">
        <v>59</v>
      </c>
      <c r="G142" s="159" t="s">
        <v>572</v>
      </c>
      <c r="H142" s="159">
        <v>76</v>
      </c>
      <c r="I142" s="161">
        <v>76</v>
      </c>
      <c r="J142" s="162" t="s">
        <v>573</v>
      </c>
      <c r="K142" s="163">
        <f t="shared" si="93"/>
        <v>17</v>
      </c>
      <c r="L142" s="164">
        <f t="shared" si="94"/>
        <v>0.28813559322033899</v>
      </c>
      <c r="M142" s="159" t="s">
        <v>541</v>
      </c>
      <c r="N142" s="165">
        <v>43032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16</v>
      </c>
      <c r="B143" s="157">
        <v>41954</v>
      </c>
      <c r="C143" s="157"/>
      <c r="D143" s="158" t="s">
        <v>585</v>
      </c>
      <c r="E143" s="159" t="s">
        <v>543</v>
      </c>
      <c r="F143" s="160">
        <v>99</v>
      </c>
      <c r="G143" s="159" t="s">
        <v>572</v>
      </c>
      <c r="H143" s="159">
        <v>120</v>
      </c>
      <c r="I143" s="161">
        <v>120</v>
      </c>
      <c r="J143" s="162" t="s">
        <v>554</v>
      </c>
      <c r="K143" s="163">
        <f t="shared" si="93"/>
        <v>21</v>
      </c>
      <c r="L143" s="164">
        <f t="shared" si="94"/>
        <v>0.21212121212121213</v>
      </c>
      <c r="M143" s="159" t="s">
        <v>541</v>
      </c>
      <c r="N143" s="165">
        <v>41960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17</v>
      </c>
      <c r="B144" s="157">
        <v>41956</v>
      </c>
      <c r="C144" s="157"/>
      <c r="D144" s="158" t="s">
        <v>597</v>
      </c>
      <c r="E144" s="159" t="s">
        <v>543</v>
      </c>
      <c r="F144" s="160">
        <v>22</v>
      </c>
      <c r="G144" s="159" t="s">
        <v>572</v>
      </c>
      <c r="H144" s="159">
        <v>33.549999999999997</v>
      </c>
      <c r="I144" s="161">
        <v>32</v>
      </c>
      <c r="J144" s="162" t="s">
        <v>598</v>
      </c>
      <c r="K144" s="163">
        <f t="shared" si="93"/>
        <v>11.549999999999997</v>
      </c>
      <c r="L144" s="164">
        <f t="shared" si="94"/>
        <v>0.52499999999999991</v>
      </c>
      <c r="M144" s="159" t="s">
        <v>541</v>
      </c>
      <c r="N144" s="165">
        <v>42188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18</v>
      </c>
      <c r="B145" s="157">
        <v>41976</v>
      </c>
      <c r="C145" s="157"/>
      <c r="D145" s="158" t="s">
        <v>599</v>
      </c>
      <c r="E145" s="159" t="s">
        <v>543</v>
      </c>
      <c r="F145" s="160">
        <v>440</v>
      </c>
      <c r="G145" s="159" t="s">
        <v>572</v>
      </c>
      <c r="H145" s="159">
        <v>520</v>
      </c>
      <c r="I145" s="161">
        <v>520</v>
      </c>
      <c r="J145" s="162" t="s">
        <v>600</v>
      </c>
      <c r="K145" s="163">
        <f t="shared" si="93"/>
        <v>80</v>
      </c>
      <c r="L145" s="164">
        <f t="shared" si="94"/>
        <v>0.18181818181818182</v>
      </c>
      <c r="M145" s="159" t="s">
        <v>541</v>
      </c>
      <c r="N145" s="165">
        <v>42208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19</v>
      </c>
      <c r="B146" s="157">
        <v>41976</v>
      </c>
      <c r="C146" s="157"/>
      <c r="D146" s="158" t="s">
        <v>601</v>
      </c>
      <c r="E146" s="159" t="s">
        <v>543</v>
      </c>
      <c r="F146" s="160">
        <v>360</v>
      </c>
      <c r="G146" s="159" t="s">
        <v>572</v>
      </c>
      <c r="H146" s="159">
        <v>427</v>
      </c>
      <c r="I146" s="161">
        <v>425</v>
      </c>
      <c r="J146" s="162" t="s">
        <v>602</v>
      </c>
      <c r="K146" s="163">
        <f t="shared" si="93"/>
        <v>67</v>
      </c>
      <c r="L146" s="164">
        <f t="shared" si="94"/>
        <v>0.18611111111111112</v>
      </c>
      <c r="M146" s="159" t="s">
        <v>541</v>
      </c>
      <c r="N146" s="165">
        <v>42058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20</v>
      </c>
      <c r="B147" s="157">
        <v>42012</v>
      </c>
      <c r="C147" s="157"/>
      <c r="D147" s="158" t="s">
        <v>603</v>
      </c>
      <c r="E147" s="159" t="s">
        <v>543</v>
      </c>
      <c r="F147" s="160">
        <v>360</v>
      </c>
      <c r="G147" s="159" t="s">
        <v>572</v>
      </c>
      <c r="H147" s="159">
        <v>455</v>
      </c>
      <c r="I147" s="161">
        <v>420</v>
      </c>
      <c r="J147" s="162" t="s">
        <v>604</v>
      </c>
      <c r="K147" s="163">
        <f t="shared" si="93"/>
        <v>95</v>
      </c>
      <c r="L147" s="164">
        <f t="shared" si="94"/>
        <v>0.2638888888888889</v>
      </c>
      <c r="M147" s="159" t="s">
        <v>541</v>
      </c>
      <c r="N147" s="165">
        <v>42024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21</v>
      </c>
      <c r="B148" s="157">
        <v>42012</v>
      </c>
      <c r="C148" s="157"/>
      <c r="D148" s="158" t="s">
        <v>605</v>
      </c>
      <c r="E148" s="159" t="s">
        <v>543</v>
      </c>
      <c r="F148" s="160">
        <v>130</v>
      </c>
      <c r="G148" s="159"/>
      <c r="H148" s="159">
        <v>175.5</v>
      </c>
      <c r="I148" s="161">
        <v>165</v>
      </c>
      <c r="J148" s="162" t="s">
        <v>606</v>
      </c>
      <c r="K148" s="163">
        <f t="shared" si="93"/>
        <v>45.5</v>
      </c>
      <c r="L148" s="164">
        <f t="shared" si="94"/>
        <v>0.35</v>
      </c>
      <c r="M148" s="159" t="s">
        <v>541</v>
      </c>
      <c r="N148" s="165">
        <v>43088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22</v>
      </c>
      <c r="B149" s="157">
        <v>42040</v>
      </c>
      <c r="C149" s="157"/>
      <c r="D149" s="158" t="s">
        <v>368</v>
      </c>
      <c r="E149" s="159" t="s">
        <v>571</v>
      </c>
      <c r="F149" s="160">
        <v>98</v>
      </c>
      <c r="G149" s="159"/>
      <c r="H149" s="159">
        <v>120</v>
      </c>
      <c r="I149" s="161">
        <v>120</v>
      </c>
      <c r="J149" s="162" t="s">
        <v>573</v>
      </c>
      <c r="K149" s="163">
        <f t="shared" si="93"/>
        <v>22</v>
      </c>
      <c r="L149" s="164">
        <f t="shared" si="94"/>
        <v>0.22448979591836735</v>
      </c>
      <c r="M149" s="159" t="s">
        <v>541</v>
      </c>
      <c r="N149" s="165">
        <v>42753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23</v>
      </c>
      <c r="B150" s="157">
        <v>42040</v>
      </c>
      <c r="C150" s="157"/>
      <c r="D150" s="158" t="s">
        <v>607</v>
      </c>
      <c r="E150" s="159" t="s">
        <v>571</v>
      </c>
      <c r="F150" s="160">
        <v>196</v>
      </c>
      <c r="G150" s="159"/>
      <c r="H150" s="159">
        <v>262</v>
      </c>
      <c r="I150" s="161">
        <v>255</v>
      </c>
      <c r="J150" s="162" t="s">
        <v>573</v>
      </c>
      <c r="K150" s="163">
        <f t="shared" si="93"/>
        <v>66</v>
      </c>
      <c r="L150" s="164">
        <f t="shared" si="94"/>
        <v>0.33673469387755101</v>
      </c>
      <c r="M150" s="159" t="s">
        <v>541</v>
      </c>
      <c r="N150" s="165">
        <v>42599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24</v>
      </c>
      <c r="B151" s="167">
        <v>42067</v>
      </c>
      <c r="C151" s="167"/>
      <c r="D151" s="168" t="s">
        <v>367</v>
      </c>
      <c r="E151" s="169" t="s">
        <v>571</v>
      </c>
      <c r="F151" s="170">
        <v>235</v>
      </c>
      <c r="G151" s="170"/>
      <c r="H151" s="171">
        <v>77</v>
      </c>
      <c r="I151" s="171" t="s">
        <v>608</v>
      </c>
      <c r="J151" s="172" t="s">
        <v>609</v>
      </c>
      <c r="K151" s="173">
        <f t="shared" si="93"/>
        <v>-158</v>
      </c>
      <c r="L151" s="174">
        <f t="shared" si="94"/>
        <v>-0.67234042553191486</v>
      </c>
      <c r="M151" s="170" t="s">
        <v>553</v>
      </c>
      <c r="N151" s="167">
        <v>43522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25</v>
      </c>
      <c r="B152" s="157">
        <v>42067</v>
      </c>
      <c r="C152" s="157"/>
      <c r="D152" s="158" t="s">
        <v>610</v>
      </c>
      <c r="E152" s="159" t="s">
        <v>571</v>
      </c>
      <c r="F152" s="160">
        <v>185</v>
      </c>
      <c r="G152" s="159"/>
      <c r="H152" s="159">
        <v>224</v>
      </c>
      <c r="I152" s="161" t="s">
        <v>611</v>
      </c>
      <c r="J152" s="162" t="s">
        <v>573</v>
      </c>
      <c r="K152" s="163">
        <f t="shared" si="93"/>
        <v>39</v>
      </c>
      <c r="L152" s="164">
        <f t="shared" si="94"/>
        <v>0.21081081081081082</v>
      </c>
      <c r="M152" s="159" t="s">
        <v>541</v>
      </c>
      <c r="N152" s="165">
        <v>42647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26</v>
      </c>
      <c r="B153" s="167">
        <v>42090</v>
      </c>
      <c r="C153" s="167"/>
      <c r="D153" s="175" t="s">
        <v>612</v>
      </c>
      <c r="E153" s="170" t="s">
        <v>571</v>
      </c>
      <c r="F153" s="170">
        <v>49.5</v>
      </c>
      <c r="G153" s="171"/>
      <c r="H153" s="171">
        <v>15.85</v>
      </c>
      <c r="I153" s="171">
        <v>67</v>
      </c>
      <c r="J153" s="172" t="s">
        <v>613</v>
      </c>
      <c r="K153" s="171">
        <f t="shared" si="93"/>
        <v>-33.65</v>
      </c>
      <c r="L153" s="176">
        <f t="shared" si="94"/>
        <v>-0.67979797979797973</v>
      </c>
      <c r="M153" s="170" t="s">
        <v>553</v>
      </c>
      <c r="N153" s="177">
        <v>43627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27</v>
      </c>
      <c r="B154" s="157">
        <v>42093</v>
      </c>
      <c r="C154" s="157"/>
      <c r="D154" s="158" t="s">
        <v>614</v>
      </c>
      <c r="E154" s="159" t="s">
        <v>571</v>
      </c>
      <c r="F154" s="160">
        <v>183.5</v>
      </c>
      <c r="G154" s="159"/>
      <c r="H154" s="159">
        <v>219</v>
      </c>
      <c r="I154" s="161">
        <v>218</v>
      </c>
      <c r="J154" s="162" t="s">
        <v>615</v>
      </c>
      <c r="K154" s="163">
        <f t="shared" si="93"/>
        <v>35.5</v>
      </c>
      <c r="L154" s="164">
        <f t="shared" si="94"/>
        <v>0.19346049046321526</v>
      </c>
      <c r="M154" s="159" t="s">
        <v>541</v>
      </c>
      <c r="N154" s="165">
        <v>42103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28</v>
      </c>
      <c r="B155" s="157">
        <v>42114</v>
      </c>
      <c r="C155" s="157"/>
      <c r="D155" s="158" t="s">
        <v>616</v>
      </c>
      <c r="E155" s="159" t="s">
        <v>571</v>
      </c>
      <c r="F155" s="160">
        <f>(227+237)/2</f>
        <v>232</v>
      </c>
      <c r="G155" s="159"/>
      <c r="H155" s="159">
        <v>298</v>
      </c>
      <c r="I155" s="161">
        <v>298</v>
      </c>
      <c r="J155" s="162" t="s">
        <v>573</v>
      </c>
      <c r="K155" s="163">
        <f t="shared" si="93"/>
        <v>66</v>
      </c>
      <c r="L155" s="164">
        <f t="shared" si="94"/>
        <v>0.28448275862068967</v>
      </c>
      <c r="M155" s="159" t="s">
        <v>541</v>
      </c>
      <c r="N155" s="165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29</v>
      </c>
      <c r="B156" s="157">
        <v>42128</v>
      </c>
      <c r="C156" s="157"/>
      <c r="D156" s="158" t="s">
        <v>617</v>
      </c>
      <c r="E156" s="159" t="s">
        <v>543</v>
      </c>
      <c r="F156" s="160">
        <v>385</v>
      </c>
      <c r="G156" s="159"/>
      <c r="H156" s="159">
        <f>212.5+331</f>
        <v>543.5</v>
      </c>
      <c r="I156" s="161">
        <v>510</v>
      </c>
      <c r="J156" s="162" t="s">
        <v>618</v>
      </c>
      <c r="K156" s="163">
        <f t="shared" si="93"/>
        <v>158.5</v>
      </c>
      <c r="L156" s="164">
        <f t="shared" si="94"/>
        <v>0.41168831168831171</v>
      </c>
      <c r="M156" s="159" t="s">
        <v>541</v>
      </c>
      <c r="N156" s="165">
        <v>42235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30</v>
      </c>
      <c r="B157" s="157">
        <v>42128</v>
      </c>
      <c r="C157" s="157"/>
      <c r="D157" s="158" t="s">
        <v>619</v>
      </c>
      <c r="E157" s="159" t="s">
        <v>543</v>
      </c>
      <c r="F157" s="160">
        <v>115.5</v>
      </c>
      <c r="G157" s="159"/>
      <c r="H157" s="159">
        <v>146</v>
      </c>
      <c r="I157" s="161">
        <v>142</v>
      </c>
      <c r="J157" s="162" t="s">
        <v>620</v>
      </c>
      <c r="K157" s="163">
        <f t="shared" si="93"/>
        <v>30.5</v>
      </c>
      <c r="L157" s="164">
        <f t="shared" si="94"/>
        <v>0.26406926406926406</v>
      </c>
      <c r="M157" s="159" t="s">
        <v>541</v>
      </c>
      <c r="N157" s="165">
        <v>42202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31</v>
      </c>
      <c r="B158" s="157">
        <v>42151</v>
      </c>
      <c r="C158" s="157"/>
      <c r="D158" s="158" t="s">
        <v>621</v>
      </c>
      <c r="E158" s="159" t="s">
        <v>543</v>
      </c>
      <c r="F158" s="160">
        <v>237.5</v>
      </c>
      <c r="G158" s="159"/>
      <c r="H158" s="159">
        <v>279.5</v>
      </c>
      <c r="I158" s="161">
        <v>278</v>
      </c>
      <c r="J158" s="162" t="s">
        <v>573</v>
      </c>
      <c r="K158" s="163">
        <f t="shared" si="93"/>
        <v>42</v>
      </c>
      <c r="L158" s="164">
        <f t="shared" si="94"/>
        <v>0.17684210526315788</v>
      </c>
      <c r="M158" s="159" t="s">
        <v>541</v>
      </c>
      <c r="N158" s="165">
        <v>42222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32</v>
      </c>
      <c r="B159" s="157">
        <v>42174</v>
      </c>
      <c r="C159" s="157"/>
      <c r="D159" s="158" t="s">
        <v>592</v>
      </c>
      <c r="E159" s="159" t="s">
        <v>571</v>
      </c>
      <c r="F159" s="160">
        <v>340</v>
      </c>
      <c r="G159" s="159"/>
      <c r="H159" s="159">
        <v>448</v>
      </c>
      <c r="I159" s="161">
        <v>448</v>
      </c>
      <c r="J159" s="162" t="s">
        <v>573</v>
      </c>
      <c r="K159" s="163">
        <f t="shared" si="93"/>
        <v>108</v>
      </c>
      <c r="L159" s="164">
        <f t="shared" si="94"/>
        <v>0.31764705882352939</v>
      </c>
      <c r="M159" s="159" t="s">
        <v>541</v>
      </c>
      <c r="N159" s="165">
        <v>43018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33</v>
      </c>
      <c r="B160" s="157">
        <v>42191</v>
      </c>
      <c r="C160" s="157"/>
      <c r="D160" s="158" t="s">
        <v>622</v>
      </c>
      <c r="E160" s="159" t="s">
        <v>571</v>
      </c>
      <c r="F160" s="160">
        <v>390</v>
      </c>
      <c r="G160" s="159"/>
      <c r="H160" s="159">
        <v>460</v>
      </c>
      <c r="I160" s="161">
        <v>460</v>
      </c>
      <c r="J160" s="162" t="s">
        <v>573</v>
      </c>
      <c r="K160" s="163">
        <f t="shared" si="93"/>
        <v>70</v>
      </c>
      <c r="L160" s="164">
        <f t="shared" si="94"/>
        <v>0.17948717948717949</v>
      </c>
      <c r="M160" s="159" t="s">
        <v>541</v>
      </c>
      <c r="N160" s="165">
        <v>42478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34</v>
      </c>
      <c r="B161" s="167">
        <v>42195</v>
      </c>
      <c r="C161" s="167"/>
      <c r="D161" s="168" t="s">
        <v>623</v>
      </c>
      <c r="E161" s="169" t="s">
        <v>571</v>
      </c>
      <c r="F161" s="170">
        <v>122.5</v>
      </c>
      <c r="G161" s="170"/>
      <c r="H161" s="171">
        <v>61</v>
      </c>
      <c r="I161" s="171">
        <v>172</v>
      </c>
      <c r="J161" s="172" t="s">
        <v>624</v>
      </c>
      <c r="K161" s="173">
        <f t="shared" si="93"/>
        <v>-61.5</v>
      </c>
      <c r="L161" s="174">
        <f t="shared" si="94"/>
        <v>-0.50204081632653064</v>
      </c>
      <c r="M161" s="170" t="s">
        <v>553</v>
      </c>
      <c r="N161" s="167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35</v>
      </c>
      <c r="B162" s="157">
        <v>42219</v>
      </c>
      <c r="C162" s="157"/>
      <c r="D162" s="158" t="s">
        <v>625</v>
      </c>
      <c r="E162" s="159" t="s">
        <v>571</v>
      </c>
      <c r="F162" s="160">
        <v>297.5</v>
      </c>
      <c r="G162" s="159"/>
      <c r="H162" s="159">
        <v>350</v>
      </c>
      <c r="I162" s="161">
        <v>360</v>
      </c>
      <c r="J162" s="162" t="s">
        <v>626</v>
      </c>
      <c r="K162" s="163">
        <f t="shared" si="93"/>
        <v>52.5</v>
      </c>
      <c r="L162" s="164">
        <f t="shared" si="94"/>
        <v>0.17647058823529413</v>
      </c>
      <c r="M162" s="159" t="s">
        <v>541</v>
      </c>
      <c r="N162" s="165">
        <v>42232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36</v>
      </c>
      <c r="B163" s="157">
        <v>42219</v>
      </c>
      <c r="C163" s="157"/>
      <c r="D163" s="158" t="s">
        <v>627</v>
      </c>
      <c r="E163" s="159" t="s">
        <v>571</v>
      </c>
      <c r="F163" s="160">
        <v>115.5</v>
      </c>
      <c r="G163" s="159"/>
      <c r="H163" s="159">
        <v>149</v>
      </c>
      <c r="I163" s="161">
        <v>140</v>
      </c>
      <c r="J163" s="162" t="s">
        <v>628</v>
      </c>
      <c r="K163" s="163">
        <f t="shared" si="93"/>
        <v>33.5</v>
      </c>
      <c r="L163" s="164">
        <f t="shared" si="94"/>
        <v>0.29004329004329005</v>
      </c>
      <c r="M163" s="159" t="s">
        <v>541</v>
      </c>
      <c r="N163" s="165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37</v>
      </c>
      <c r="B164" s="157">
        <v>42251</v>
      </c>
      <c r="C164" s="157"/>
      <c r="D164" s="158" t="s">
        <v>621</v>
      </c>
      <c r="E164" s="159" t="s">
        <v>571</v>
      </c>
      <c r="F164" s="160">
        <v>226</v>
      </c>
      <c r="G164" s="159"/>
      <c r="H164" s="159">
        <v>292</v>
      </c>
      <c r="I164" s="161">
        <v>292</v>
      </c>
      <c r="J164" s="162" t="s">
        <v>629</v>
      </c>
      <c r="K164" s="163">
        <f t="shared" si="93"/>
        <v>66</v>
      </c>
      <c r="L164" s="164">
        <f t="shared" si="94"/>
        <v>0.29203539823008851</v>
      </c>
      <c r="M164" s="159" t="s">
        <v>541</v>
      </c>
      <c r="N164" s="165">
        <v>42286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38</v>
      </c>
      <c r="B165" s="157">
        <v>42254</v>
      </c>
      <c r="C165" s="157"/>
      <c r="D165" s="158" t="s">
        <v>616</v>
      </c>
      <c r="E165" s="159" t="s">
        <v>571</v>
      </c>
      <c r="F165" s="160">
        <v>232.5</v>
      </c>
      <c r="G165" s="159"/>
      <c r="H165" s="159">
        <v>312.5</v>
      </c>
      <c r="I165" s="161">
        <v>310</v>
      </c>
      <c r="J165" s="162" t="s">
        <v>573</v>
      </c>
      <c r="K165" s="163">
        <f t="shared" si="93"/>
        <v>80</v>
      </c>
      <c r="L165" s="164">
        <f t="shared" si="94"/>
        <v>0.34408602150537637</v>
      </c>
      <c r="M165" s="159" t="s">
        <v>541</v>
      </c>
      <c r="N165" s="165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39</v>
      </c>
      <c r="B166" s="157">
        <v>42268</v>
      </c>
      <c r="C166" s="157"/>
      <c r="D166" s="158" t="s">
        <v>630</v>
      </c>
      <c r="E166" s="159" t="s">
        <v>571</v>
      </c>
      <c r="F166" s="160">
        <v>196.5</v>
      </c>
      <c r="G166" s="159"/>
      <c r="H166" s="159">
        <v>238</v>
      </c>
      <c r="I166" s="161">
        <v>238</v>
      </c>
      <c r="J166" s="162" t="s">
        <v>629</v>
      </c>
      <c r="K166" s="163">
        <f t="shared" si="93"/>
        <v>41.5</v>
      </c>
      <c r="L166" s="164">
        <f t="shared" si="94"/>
        <v>0.21119592875318066</v>
      </c>
      <c r="M166" s="159" t="s">
        <v>541</v>
      </c>
      <c r="N166" s="165">
        <v>42291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40</v>
      </c>
      <c r="B167" s="157">
        <v>42271</v>
      </c>
      <c r="C167" s="157"/>
      <c r="D167" s="158" t="s">
        <v>570</v>
      </c>
      <c r="E167" s="159" t="s">
        <v>571</v>
      </c>
      <c r="F167" s="160">
        <v>65</v>
      </c>
      <c r="G167" s="159"/>
      <c r="H167" s="159">
        <v>82</v>
      </c>
      <c r="I167" s="161">
        <v>82</v>
      </c>
      <c r="J167" s="162" t="s">
        <v>629</v>
      </c>
      <c r="K167" s="163">
        <f t="shared" si="93"/>
        <v>17</v>
      </c>
      <c r="L167" s="164">
        <f t="shared" si="94"/>
        <v>0.26153846153846155</v>
      </c>
      <c r="M167" s="159" t="s">
        <v>541</v>
      </c>
      <c r="N167" s="165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41</v>
      </c>
      <c r="B168" s="157">
        <v>42291</v>
      </c>
      <c r="C168" s="157"/>
      <c r="D168" s="158" t="s">
        <v>631</v>
      </c>
      <c r="E168" s="159" t="s">
        <v>571</v>
      </c>
      <c r="F168" s="160">
        <v>144</v>
      </c>
      <c r="G168" s="159"/>
      <c r="H168" s="159">
        <v>182.5</v>
      </c>
      <c r="I168" s="161">
        <v>181</v>
      </c>
      <c r="J168" s="162" t="s">
        <v>629</v>
      </c>
      <c r="K168" s="163">
        <f t="shared" si="93"/>
        <v>38.5</v>
      </c>
      <c r="L168" s="164">
        <f t="shared" si="94"/>
        <v>0.2673611111111111</v>
      </c>
      <c r="M168" s="159" t="s">
        <v>541</v>
      </c>
      <c r="N168" s="165">
        <v>42817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42</v>
      </c>
      <c r="B169" s="157">
        <v>42291</v>
      </c>
      <c r="C169" s="157"/>
      <c r="D169" s="158" t="s">
        <v>632</v>
      </c>
      <c r="E169" s="159" t="s">
        <v>571</v>
      </c>
      <c r="F169" s="160">
        <v>264</v>
      </c>
      <c r="G169" s="159"/>
      <c r="H169" s="159">
        <v>311</v>
      </c>
      <c r="I169" s="161">
        <v>311</v>
      </c>
      <c r="J169" s="162" t="s">
        <v>629</v>
      </c>
      <c r="K169" s="163">
        <f t="shared" si="93"/>
        <v>47</v>
      </c>
      <c r="L169" s="164">
        <f t="shared" si="94"/>
        <v>0.17803030303030304</v>
      </c>
      <c r="M169" s="159" t="s">
        <v>541</v>
      </c>
      <c r="N169" s="165">
        <v>42604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43</v>
      </c>
      <c r="B170" s="157">
        <v>42318</v>
      </c>
      <c r="C170" s="157"/>
      <c r="D170" s="158" t="s">
        <v>633</v>
      </c>
      <c r="E170" s="159" t="s">
        <v>543</v>
      </c>
      <c r="F170" s="160">
        <v>549.5</v>
      </c>
      <c r="G170" s="159"/>
      <c r="H170" s="159">
        <v>630</v>
      </c>
      <c r="I170" s="161">
        <v>630</v>
      </c>
      <c r="J170" s="162" t="s">
        <v>629</v>
      </c>
      <c r="K170" s="163">
        <f t="shared" si="93"/>
        <v>80.5</v>
      </c>
      <c r="L170" s="164">
        <f t="shared" si="94"/>
        <v>0.1464968152866242</v>
      </c>
      <c r="M170" s="159" t="s">
        <v>541</v>
      </c>
      <c r="N170" s="165">
        <v>42419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44</v>
      </c>
      <c r="B171" s="157">
        <v>42342</v>
      </c>
      <c r="C171" s="157"/>
      <c r="D171" s="158" t="s">
        <v>634</v>
      </c>
      <c r="E171" s="159" t="s">
        <v>571</v>
      </c>
      <c r="F171" s="160">
        <v>1027.5</v>
      </c>
      <c r="G171" s="159"/>
      <c r="H171" s="159">
        <v>1315</v>
      </c>
      <c r="I171" s="161">
        <v>1250</v>
      </c>
      <c r="J171" s="162" t="s">
        <v>629</v>
      </c>
      <c r="K171" s="163">
        <f t="shared" si="93"/>
        <v>287.5</v>
      </c>
      <c r="L171" s="164">
        <f t="shared" si="94"/>
        <v>0.27980535279805352</v>
      </c>
      <c r="M171" s="159" t="s">
        <v>541</v>
      </c>
      <c r="N171" s="165">
        <v>43244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45</v>
      </c>
      <c r="B172" s="157">
        <v>42367</v>
      </c>
      <c r="C172" s="157"/>
      <c r="D172" s="158" t="s">
        <v>635</v>
      </c>
      <c r="E172" s="159" t="s">
        <v>571</v>
      </c>
      <c r="F172" s="160">
        <v>465</v>
      </c>
      <c r="G172" s="159"/>
      <c r="H172" s="159">
        <v>540</v>
      </c>
      <c r="I172" s="161">
        <v>540</v>
      </c>
      <c r="J172" s="162" t="s">
        <v>629</v>
      </c>
      <c r="K172" s="163">
        <f t="shared" si="93"/>
        <v>75</v>
      </c>
      <c r="L172" s="164">
        <f t="shared" si="94"/>
        <v>0.16129032258064516</v>
      </c>
      <c r="M172" s="159" t="s">
        <v>541</v>
      </c>
      <c r="N172" s="165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46</v>
      </c>
      <c r="B173" s="157">
        <v>42380</v>
      </c>
      <c r="C173" s="157"/>
      <c r="D173" s="158" t="s">
        <v>368</v>
      </c>
      <c r="E173" s="159" t="s">
        <v>543</v>
      </c>
      <c r="F173" s="160">
        <v>81</v>
      </c>
      <c r="G173" s="159"/>
      <c r="H173" s="159">
        <v>110</v>
      </c>
      <c r="I173" s="161">
        <v>110</v>
      </c>
      <c r="J173" s="162" t="s">
        <v>629</v>
      </c>
      <c r="K173" s="163">
        <f t="shared" si="93"/>
        <v>29</v>
      </c>
      <c r="L173" s="164">
        <f t="shared" si="94"/>
        <v>0.35802469135802467</v>
      </c>
      <c r="M173" s="159" t="s">
        <v>541</v>
      </c>
      <c r="N173" s="165">
        <v>42745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47</v>
      </c>
      <c r="B174" s="157">
        <v>42382</v>
      </c>
      <c r="C174" s="157"/>
      <c r="D174" s="158" t="s">
        <v>636</v>
      </c>
      <c r="E174" s="159" t="s">
        <v>543</v>
      </c>
      <c r="F174" s="160">
        <v>417.5</v>
      </c>
      <c r="G174" s="159"/>
      <c r="H174" s="159">
        <v>547</v>
      </c>
      <c r="I174" s="161">
        <v>535</v>
      </c>
      <c r="J174" s="162" t="s">
        <v>629</v>
      </c>
      <c r="K174" s="163">
        <f t="shared" si="93"/>
        <v>129.5</v>
      </c>
      <c r="L174" s="164">
        <f t="shared" si="94"/>
        <v>0.31017964071856285</v>
      </c>
      <c r="M174" s="159" t="s">
        <v>541</v>
      </c>
      <c r="N174" s="165">
        <v>42578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48</v>
      </c>
      <c r="B175" s="157">
        <v>42408</v>
      </c>
      <c r="C175" s="157"/>
      <c r="D175" s="158" t="s">
        <v>637</v>
      </c>
      <c r="E175" s="159" t="s">
        <v>571</v>
      </c>
      <c r="F175" s="160">
        <v>650</v>
      </c>
      <c r="G175" s="159"/>
      <c r="H175" s="159">
        <v>800</v>
      </c>
      <c r="I175" s="161">
        <v>800</v>
      </c>
      <c r="J175" s="162" t="s">
        <v>629</v>
      </c>
      <c r="K175" s="163">
        <f t="shared" si="93"/>
        <v>150</v>
      </c>
      <c r="L175" s="164">
        <f t="shared" si="94"/>
        <v>0.23076923076923078</v>
      </c>
      <c r="M175" s="159" t="s">
        <v>541</v>
      </c>
      <c r="N175" s="165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49</v>
      </c>
      <c r="B176" s="157">
        <v>42433</v>
      </c>
      <c r="C176" s="157"/>
      <c r="D176" s="158" t="s">
        <v>209</v>
      </c>
      <c r="E176" s="159" t="s">
        <v>571</v>
      </c>
      <c r="F176" s="160">
        <v>437.5</v>
      </c>
      <c r="G176" s="159"/>
      <c r="H176" s="159">
        <v>504.5</v>
      </c>
      <c r="I176" s="161">
        <v>522</v>
      </c>
      <c r="J176" s="162" t="s">
        <v>638</v>
      </c>
      <c r="K176" s="163">
        <f t="shared" si="93"/>
        <v>67</v>
      </c>
      <c r="L176" s="164">
        <f t="shared" si="94"/>
        <v>0.15314285714285714</v>
      </c>
      <c r="M176" s="159" t="s">
        <v>541</v>
      </c>
      <c r="N176" s="165">
        <v>42480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50</v>
      </c>
      <c r="B177" s="157">
        <v>42438</v>
      </c>
      <c r="C177" s="157"/>
      <c r="D177" s="158" t="s">
        <v>639</v>
      </c>
      <c r="E177" s="159" t="s">
        <v>571</v>
      </c>
      <c r="F177" s="160">
        <v>189.5</v>
      </c>
      <c r="G177" s="159"/>
      <c r="H177" s="159">
        <v>218</v>
      </c>
      <c r="I177" s="161">
        <v>218</v>
      </c>
      <c r="J177" s="162" t="s">
        <v>629</v>
      </c>
      <c r="K177" s="163">
        <f t="shared" si="93"/>
        <v>28.5</v>
      </c>
      <c r="L177" s="164">
        <f t="shared" si="94"/>
        <v>0.15039577836411611</v>
      </c>
      <c r="M177" s="159" t="s">
        <v>541</v>
      </c>
      <c r="N177" s="165">
        <v>43034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6">
        <v>51</v>
      </c>
      <c r="B178" s="167">
        <v>42471</v>
      </c>
      <c r="C178" s="167"/>
      <c r="D178" s="175" t="s">
        <v>640</v>
      </c>
      <c r="E178" s="170" t="s">
        <v>571</v>
      </c>
      <c r="F178" s="170">
        <v>36.5</v>
      </c>
      <c r="G178" s="171"/>
      <c r="H178" s="171">
        <v>15.85</v>
      </c>
      <c r="I178" s="171">
        <v>60</v>
      </c>
      <c r="J178" s="172" t="s">
        <v>641</v>
      </c>
      <c r="K178" s="173">
        <f t="shared" si="93"/>
        <v>-20.65</v>
      </c>
      <c r="L178" s="174">
        <f t="shared" si="94"/>
        <v>-0.5657534246575342</v>
      </c>
      <c r="M178" s="170" t="s">
        <v>553</v>
      </c>
      <c r="N178" s="178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52</v>
      </c>
      <c r="B179" s="157">
        <v>42472</v>
      </c>
      <c r="C179" s="157"/>
      <c r="D179" s="158" t="s">
        <v>642</v>
      </c>
      <c r="E179" s="159" t="s">
        <v>571</v>
      </c>
      <c r="F179" s="160">
        <v>93</v>
      </c>
      <c r="G179" s="159"/>
      <c r="H179" s="159">
        <v>149</v>
      </c>
      <c r="I179" s="161">
        <v>140</v>
      </c>
      <c r="J179" s="162" t="s">
        <v>643</v>
      </c>
      <c r="K179" s="163">
        <f t="shared" si="93"/>
        <v>56</v>
      </c>
      <c r="L179" s="164">
        <f t="shared" si="94"/>
        <v>0.60215053763440862</v>
      </c>
      <c r="M179" s="159" t="s">
        <v>541</v>
      </c>
      <c r="N179" s="165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53</v>
      </c>
      <c r="B180" s="157">
        <v>42472</v>
      </c>
      <c r="C180" s="157"/>
      <c r="D180" s="158" t="s">
        <v>644</v>
      </c>
      <c r="E180" s="159" t="s">
        <v>571</v>
      </c>
      <c r="F180" s="160">
        <v>130</v>
      </c>
      <c r="G180" s="159"/>
      <c r="H180" s="159">
        <v>150</v>
      </c>
      <c r="I180" s="161" t="s">
        <v>645</v>
      </c>
      <c r="J180" s="162" t="s">
        <v>629</v>
      </c>
      <c r="K180" s="163">
        <f t="shared" si="93"/>
        <v>20</v>
      </c>
      <c r="L180" s="164">
        <f t="shared" si="94"/>
        <v>0.15384615384615385</v>
      </c>
      <c r="M180" s="159" t="s">
        <v>541</v>
      </c>
      <c r="N180" s="165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54</v>
      </c>
      <c r="B181" s="157">
        <v>42473</v>
      </c>
      <c r="C181" s="157"/>
      <c r="D181" s="158" t="s">
        <v>646</v>
      </c>
      <c r="E181" s="159" t="s">
        <v>571</v>
      </c>
      <c r="F181" s="160">
        <v>196</v>
      </c>
      <c r="G181" s="159"/>
      <c r="H181" s="159">
        <v>299</v>
      </c>
      <c r="I181" s="161">
        <v>299</v>
      </c>
      <c r="J181" s="162" t="s">
        <v>629</v>
      </c>
      <c r="K181" s="163">
        <v>103</v>
      </c>
      <c r="L181" s="164">
        <v>0.52551020408163296</v>
      </c>
      <c r="M181" s="159" t="s">
        <v>541</v>
      </c>
      <c r="N181" s="165">
        <v>42620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55</v>
      </c>
      <c r="B182" s="157">
        <v>42473</v>
      </c>
      <c r="C182" s="157"/>
      <c r="D182" s="158" t="s">
        <v>647</v>
      </c>
      <c r="E182" s="159" t="s">
        <v>571</v>
      </c>
      <c r="F182" s="160">
        <v>88</v>
      </c>
      <c r="G182" s="159"/>
      <c r="H182" s="159">
        <v>103</v>
      </c>
      <c r="I182" s="161">
        <v>103</v>
      </c>
      <c r="J182" s="162" t="s">
        <v>629</v>
      </c>
      <c r="K182" s="163">
        <v>15</v>
      </c>
      <c r="L182" s="164">
        <v>0.170454545454545</v>
      </c>
      <c r="M182" s="159" t="s">
        <v>541</v>
      </c>
      <c r="N182" s="165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56</v>
      </c>
      <c r="B183" s="157">
        <v>42492</v>
      </c>
      <c r="C183" s="157"/>
      <c r="D183" s="158" t="s">
        <v>648</v>
      </c>
      <c r="E183" s="159" t="s">
        <v>571</v>
      </c>
      <c r="F183" s="160">
        <v>127.5</v>
      </c>
      <c r="G183" s="159"/>
      <c r="H183" s="159">
        <v>148</v>
      </c>
      <c r="I183" s="161" t="s">
        <v>649</v>
      </c>
      <c r="J183" s="162" t="s">
        <v>629</v>
      </c>
      <c r="K183" s="163">
        <f>H183-F183</f>
        <v>20.5</v>
      </c>
      <c r="L183" s="164">
        <f>K183/F183</f>
        <v>0.16078431372549021</v>
      </c>
      <c r="M183" s="159" t="s">
        <v>541</v>
      </c>
      <c r="N183" s="165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57</v>
      </c>
      <c r="B184" s="157">
        <v>42493</v>
      </c>
      <c r="C184" s="157"/>
      <c r="D184" s="158" t="s">
        <v>650</v>
      </c>
      <c r="E184" s="159" t="s">
        <v>571</v>
      </c>
      <c r="F184" s="160">
        <v>675</v>
      </c>
      <c r="G184" s="159"/>
      <c r="H184" s="159">
        <v>815</v>
      </c>
      <c r="I184" s="161" t="s">
        <v>651</v>
      </c>
      <c r="J184" s="162" t="s">
        <v>629</v>
      </c>
      <c r="K184" s="163">
        <f>H184-F184</f>
        <v>140</v>
      </c>
      <c r="L184" s="164">
        <f>K184/F184</f>
        <v>0.2074074074074074</v>
      </c>
      <c r="M184" s="159" t="s">
        <v>541</v>
      </c>
      <c r="N184" s="165">
        <v>43154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6">
        <v>58</v>
      </c>
      <c r="B185" s="167">
        <v>42522</v>
      </c>
      <c r="C185" s="167"/>
      <c r="D185" s="168" t="s">
        <v>652</v>
      </c>
      <c r="E185" s="169" t="s">
        <v>571</v>
      </c>
      <c r="F185" s="170">
        <v>500</v>
      </c>
      <c r="G185" s="170"/>
      <c r="H185" s="171">
        <v>232.5</v>
      </c>
      <c r="I185" s="171" t="s">
        <v>653</v>
      </c>
      <c r="J185" s="172" t="s">
        <v>654</v>
      </c>
      <c r="K185" s="173">
        <f>H185-F185</f>
        <v>-267.5</v>
      </c>
      <c r="L185" s="174">
        <f>K185/F185</f>
        <v>-0.53500000000000003</v>
      </c>
      <c r="M185" s="170" t="s">
        <v>553</v>
      </c>
      <c r="N185" s="167">
        <v>43735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59</v>
      </c>
      <c r="B186" s="157">
        <v>42527</v>
      </c>
      <c r="C186" s="157"/>
      <c r="D186" s="158" t="s">
        <v>499</v>
      </c>
      <c r="E186" s="159" t="s">
        <v>571</v>
      </c>
      <c r="F186" s="160">
        <v>110</v>
      </c>
      <c r="G186" s="159"/>
      <c r="H186" s="159">
        <v>126.5</v>
      </c>
      <c r="I186" s="161">
        <v>125</v>
      </c>
      <c r="J186" s="162" t="s">
        <v>580</v>
      </c>
      <c r="K186" s="163">
        <f>H186-F186</f>
        <v>16.5</v>
      </c>
      <c r="L186" s="164">
        <f>K186/F186</f>
        <v>0.15</v>
      </c>
      <c r="M186" s="159" t="s">
        <v>541</v>
      </c>
      <c r="N186" s="165">
        <v>42552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60</v>
      </c>
      <c r="B187" s="157">
        <v>42538</v>
      </c>
      <c r="C187" s="157"/>
      <c r="D187" s="158" t="s">
        <v>655</v>
      </c>
      <c r="E187" s="159" t="s">
        <v>571</v>
      </c>
      <c r="F187" s="160">
        <v>44</v>
      </c>
      <c r="G187" s="159"/>
      <c r="H187" s="159">
        <v>69.5</v>
      </c>
      <c r="I187" s="161">
        <v>69.5</v>
      </c>
      <c r="J187" s="162" t="s">
        <v>656</v>
      </c>
      <c r="K187" s="163">
        <f>H187-F187</f>
        <v>25.5</v>
      </c>
      <c r="L187" s="164">
        <f>K187/F187</f>
        <v>0.57954545454545459</v>
      </c>
      <c r="M187" s="159" t="s">
        <v>541</v>
      </c>
      <c r="N187" s="165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61</v>
      </c>
      <c r="B188" s="157">
        <v>42549</v>
      </c>
      <c r="C188" s="157"/>
      <c r="D188" s="158" t="s">
        <v>657</v>
      </c>
      <c r="E188" s="159" t="s">
        <v>571</v>
      </c>
      <c r="F188" s="160">
        <v>262.5</v>
      </c>
      <c r="G188" s="159"/>
      <c r="H188" s="159">
        <v>340</v>
      </c>
      <c r="I188" s="161">
        <v>333</v>
      </c>
      <c r="J188" s="162" t="s">
        <v>658</v>
      </c>
      <c r="K188" s="163">
        <v>77.5</v>
      </c>
      <c r="L188" s="164">
        <v>0.29523809523809502</v>
      </c>
      <c r="M188" s="159" t="s">
        <v>541</v>
      </c>
      <c r="N188" s="165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62</v>
      </c>
      <c r="B189" s="157">
        <v>42549</v>
      </c>
      <c r="C189" s="157"/>
      <c r="D189" s="158" t="s">
        <v>659</v>
      </c>
      <c r="E189" s="159" t="s">
        <v>571</v>
      </c>
      <c r="F189" s="160">
        <v>840</v>
      </c>
      <c r="G189" s="159"/>
      <c r="H189" s="159">
        <v>1230</v>
      </c>
      <c r="I189" s="161">
        <v>1230</v>
      </c>
      <c r="J189" s="162" t="s">
        <v>629</v>
      </c>
      <c r="K189" s="163">
        <v>390</v>
      </c>
      <c r="L189" s="164">
        <v>0.46428571428571402</v>
      </c>
      <c r="M189" s="159" t="s">
        <v>541</v>
      </c>
      <c r="N189" s="165">
        <v>42649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9">
        <v>63</v>
      </c>
      <c r="B190" s="180">
        <v>42556</v>
      </c>
      <c r="C190" s="180"/>
      <c r="D190" s="181" t="s">
        <v>660</v>
      </c>
      <c r="E190" s="182" t="s">
        <v>571</v>
      </c>
      <c r="F190" s="182">
        <v>395</v>
      </c>
      <c r="G190" s="183"/>
      <c r="H190" s="183">
        <f>(468.5+342.5)/2</f>
        <v>405.5</v>
      </c>
      <c r="I190" s="183">
        <v>510</v>
      </c>
      <c r="J190" s="184" t="s">
        <v>661</v>
      </c>
      <c r="K190" s="185">
        <f t="shared" ref="K190:K196" si="95">H190-F190</f>
        <v>10.5</v>
      </c>
      <c r="L190" s="186">
        <f t="shared" ref="L190:L196" si="96">K190/F190</f>
        <v>2.6582278481012658E-2</v>
      </c>
      <c r="M190" s="182" t="s">
        <v>662</v>
      </c>
      <c r="N190" s="180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64</v>
      </c>
      <c r="B191" s="167">
        <v>42584</v>
      </c>
      <c r="C191" s="167"/>
      <c r="D191" s="168" t="s">
        <v>663</v>
      </c>
      <c r="E191" s="169" t="s">
        <v>543</v>
      </c>
      <c r="F191" s="170">
        <f>169.5-12.8</f>
        <v>156.69999999999999</v>
      </c>
      <c r="G191" s="170"/>
      <c r="H191" s="171">
        <v>77</v>
      </c>
      <c r="I191" s="171" t="s">
        <v>664</v>
      </c>
      <c r="J191" s="172" t="s">
        <v>665</v>
      </c>
      <c r="K191" s="173">
        <f t="shared" si="95"/>
        <v>-79.699999999999989</v>
      </c>
      <c r="L191" s="174">
        <f t="shared" si="96"/>
        <v>-0.50861518825781749</v>
      </c>
      <c r="M191" s="170" t="s">
        <v>553</v>
      </c>
      <c r="N191" s="167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6">
        <v>65</v>
      </c>
      <c r="B192" s="167">
        <v>42586</v>
      </c>
      <c r="C192" s="167"/>
      <c r="D192" s="168" t="s">
        <v>666</v>
      </c>
      <c r="E192" s="169" t="s">
        <v>571</v>
      </c>
      <c r="F192" s="170">
        <v>400</v>
      </c>
      <c r="G192" s="170"/>
      <c r="H192" s="171">
        <v>305</v>
      </c>
      <c r="I192" s="171">
        <v>475</v>
      </c>
      <c r="J192" s="172" t="s">
        <v>667</v>
      </c>
      <c r="K192" s="173">
        <f t="shared" si="95"/>
        <v>-95</v>
      </c>
      <c r="L192" s="174">
        <f t="shared" si="96"/>
        <v>-0.23749999999999999</v>
      </c>
      <c r="M192" s="170" t="s">
        <v>553</v>
      </c>
      <c r="N192" s="167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66</v>
      </c>
      <c r="B193" s="157">
        <v>42593</v>
      </c>
      <c r="C193" s="157"/>
      <c r="D193" s="158" t="s">
        <v>668</v>
      </c>
      <c r="E193" s="159" t="s">
        <v>571</v>
      </c>
      <c r="F193" s="160">
        <v>86.5</v>
      </c>
      <c r="G193" s="159"/>
      <c r="H193" s="159">
        <v>130</v>
      </c>
      <c r="I193" s="161">
        <v>130</v>
      </c>
      <c r="J193" s="162" t="s">
        <v>669</v>
      </c>
      <c r="K193" s="163">
        <f t="shared" si="95"/>
        <v>43.5</v>
      </c>
      <c r="L193" s="164">
        <f t="shared" si="96"/>
        <v>0.50289017341040465</v>
      </c>
      <c r="M193" s="159" t="s">
        <v>541</v>
      </c>
      <c r="N193" s="165">
        <v>43091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67</v>
      </c>
      <c r="B194" s="167">
        <v>42600</v>
      </c>
      <c r="C194" s="167"/>
      <c r="D194" s="168" t="s">
        <v>109</v>
      </c>
      <c r="E194" s="169" t="s">
        <v>571</v>
      </c>
      <c r="F194" s="170">
        <v>133.5</v>
      </c>
      <c r="G194" s="170"/>
      <c r="H194" s="171">
        <v>126.5</v>
      </c>
      <c r="I194" s="171">
        <v>178</v>
      </c>
      <c r="J194" s="172" t="s">
        <v>670</v>
      </c>
      <c r="K194" s="173">
        <f t="shared" si="95"/>
        <v>-7</v>
      </c>
      <c r="L194" s="174">
        <f t="shared" si="96"/>
        <v>-5.2434456928838954E-2</v>
      </c>
      <c r="M194" s="170" t="s">
        <v>553</v>
      </c>
      <c r="N194" s="167">
        <v>42615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68</v>
      </c>
      <c r="B195" s="157">
        <v>42613</v>
      </c>
      <c r="C195" s="157"/>
      <c r="D195" s="158" t="s">
        <v>671</v>
      </c>
      <c r="E195" s="159" t="s">
        <v>571</v>
      </c>
      <c r="F195" s="160">
        <v>560</v>
      </c>
      <c r="G195" s="159"/>
      <c r="H195" s="159">
        <v>725</v>
      </c>
      <c r="I195" s="161">
        <v>725</v>
      </c>
      <c r="J195" s="162" t="s">
        <v>573</v>
      </c>
      <c r="K195" s="163">
        <f t="shared" si="95"/>
        <v>165</v>
      </c>
      <c r="L195" s="164">
        <f t="shared" si="96"/>
        <v>0.29464285714285715</v>
      </c>
      <c r="M195" s="159" t="s">
        <v>541</v>
      </c>
      <c r="N195" s="165">
        <v>42456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69</v>
      </c>
      <c r="B196" s="157">
        <v>42614</v>
      </c>
      <c r="C196" s="157"/>
      <c r="D196" s="158" t="s">
        <v>672</v>
      </c>
      <c r="E196" s="159" t="s">
        <v>571</v>
      </c>
      <c r="F196" s="160">
        <v>160.5</v>
      </c>
      <c r="G196" s="159"/>
      <c r="H196" s="159">
        <v>210</v>
      </c>
      <c r="I196" s="161">
        <v>210</v>
      </c>
      <c r="J196" s="162" t="s">
        <v>573</v>
      </c>
      <c r="K196" s="163">
        <f t="shared" si="95"/>
        <v>49.5</v>
      </c>
      <c r="L196" s="164">
        <f t="shared" si="96"/>
        <v>0.30841121495327101</v>
      </c>
      <c r="M196" s="159" t="s">
        <v>541</v>
      </c>
      <c r="N196" s="165">
        <v>42871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70</v>
      </c>
      <c r="B197" s="157">
        <v>42646</v>
      </c>
      <c r="C197" s="157"/>
      <c r="D197" s="158" t="s">
        <v>381</v>
      </c>
      <c r="E197" s="159" t="s">
        <v>571</v>
      </c>
      <c r="F197" s="160">
        <v>430</v>
      </c>
      <c r="G197" s="159"/>
      <c r="H197" s="159">
        <v>596</v>
      </c>
      <c r="I197" s="161">
        <v>575</v>
      </c>
      <c r="J197" s="162" t="s">
        <v>673</v>
      </c>
      <c r="K197" s="163">
        <v>166</v>
      </c>
      <c r="L197" s="164">
        <v>0.38604651162790699</v>
      </c>
      <c r="M197" s="159" t="s">
        <v>541</v>
      </c>
      <c r="N197" s="165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71</v>
      </c>
      <c r="B198" s="157">
        <v>42657</v>
      </c>
      <c r="C198" s="157"/>
      <c r="D198" s="158" t="s">
        <v>674</v>
      </c>
      <c r="E198" s="159" t="s">
        <v>571</v>
      </c>
      <c r="F198" s="160">
        <v>280</v>
      </c>
      <c r="G198" s="159"/>
      <c r="H198" s="159">
        <v>345</v>
      </c>
      <c r="I198" s="161">
        <v>345</v>
      </c>
      <c r="J198" s="162" t="s">
        <v>573</v>
      </c>
      <c r="K198" s="163">
        <f t="shared" ref="K198:K203" si="97">H198-F198</f>
        <v>65</v>
      </c>
      <c r="L198" s="164">
        <f>K198/F198</f>
        <v>0.23214285714285715</v>
      </c>
      <c r="M198" s="159" t="s">
        <v>541</v>
      </c>
      <c r="N198" s="165">
        <v>42814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72</v>
      </c>
      <c r="B199" s="157">
        <v>42657</v>
      </c>
      <c r="C199" s="157"/>
      <c r="D199" s="158" t="s">
        <v>675</v>
      </c>
      <c r="E199" s="159" t="s">
        <v>571</v>
      </c>
      <c r="F199" s="160">
        <v>245</v>
      </c>
      <c r="G199" s="159"/>
      <c r="H199" s="159">
        <v>325.5</v>
      </c>
      <c r="I199" s="161">
        <v>330</v>
      </c>
      <c r="J199" s="162" t="s">
        <v>676</v>
      </c>
      <c r="K199" s="163">
        <f t="shared" si="97"/>
        <v>80.5</v>
      </c>
      <c r="L199" s="164">
        <f>K199/F199</f>
        <v>0.32857142857142857</v>
      </c>
      <c r="M199" s="159" t="s">
        <v>541</v>
      </c>
      <c r="N199" s="165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73</v>
      </c>
      <c r="B200" s="157">
        <v>42660</v>
      </c>
      <c r="C200" s="157"/>
      <c r="D200" s="158" t="s">
        <v>337</v>
      </c>
      <c r="E200" s="159" t="s">
        <v>571</v>
      </c>
      <c r="F200" s="160">
        <v>125</v>
      </c>
      <c r="G200" s="159"/>
      <c r="H200" s="159">
        <v>160</v>
      </c>
      <c r="I200" s="161">
        <v>160</v>
      </c>
      <c r="J200" s="162" t="s">
        <v>629</v>
      </c>
      <c r="K200" s="163">
        <f t="shared" si="97"/>
        <v>35</v>
      </c>
      <c r="L200" s="164">
        <v>0.28000000000000003</v>
      </c>
      <c r="M200" s="159" t="s">
        <v>541</v>
      </c>
      <c r="N200" s="165">
        <v>42803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74</v>
      </c>
      <c r="B201" s="157">
        <v>42660</v>
      </c>
      <c r="C201" s="157"/>
      <c r="D201" s="158" t="s">
        <v>438</v>
      </c>
      <c r="E201" s="159" t="s">
        <v>571</v>
      </c>
      <c r="F201" s="160">
        <v>114</v>
      </c>
      <c r="G201" s="159"/>
      <c r="H201" s="159">
        <v>145</v>
      </c>
      <c r="I201" s="161">
        <v>145</v>
      </c>
      <c r="J201" s="162" t="s">
        <v>629</v>
      </c>
      <c r="K201" s="163">
        <f t="shared" si="97"/>
        <v>31</v>
      </c>
      <c r="L201" s="164">
        <f>K201/F201</f>
        <v>0.27192982456140352</v>
      </c>
      <c r="M201" s="159" t="s">
        <v>541</v>
      </c>
      <c r="N201" s="165">
        <v>42859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75</v>
      </c>
      <c r="B202" s="157">
        <v>42660</v>
      </c>
      <c r="C202" s="157"/>
      <c r="D202" s="158" t="s">
        <v>677</v>
      </c>
      <c r="E202" s="159" t="s">
        <v>571</v>
      </c>
      <c r="F202" s="160">
        <v>212</v>
      </c>
      <c r="G202" s="159"/>
      <c r="H202" s="159">
        <v>280</v>
      </c>
      <c r="I202" s="161">
        <v>276</v>
      </c>
      <c r="J202" s="162" t="s">
        <v>678</v>
      </c>
      <c r="K202" s="163">
        <f t="shared" si="97"/>
        <v>68</v>
      </c>
      <c r="L202" s="164">
        <f>K202/F202</f>
        <v>0.32075471698113206</v>
      </c>
      <c r="M202" s="159" t="s">
        <v>541</v>
      </c>
      <c r="N202" s="165">
        <v>42858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76</v>
      </c>
      <c r="B203" s="157">
        <v>42678</v>
      </c>
      <c r="C203" s="157"/>
      <c r="D203" s="158" t="s">
        <v>429</v>
      </c>
      <c r="E203" s="159" t="s">
        <v>571</v>
      </c>
      <c r="F203" s="160">
        <v>155</v>
      </c>
      <c r="G203" s="159"/>
      <c r="H203" s="159">
        <v>210</v>
      </c>
      <c r="I203" s="161">
        <v>210</v>
      </c>
      <c r="J203" s="162" t="s">
        <v>679</v>
      </c>
      <c r="K203" s="163">
        <f t="shared" si="97"/>
        <v>55</v>
      </c>
      <c r="L203" s="164">
        <f>K203/F203</f>
        <v>0.35483870967741937</v>
      </c>
      <c r="M203" s="159" t="s">
        <v>541</v>
      </c>
      <c r="N203" s="165">
        <v>42944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77</v>
      </c>
      <c r="B204" s="167">
        <v>42710</v>
      </c>
      <c r="C204" s="167"/>
      <c r="D204" s="168" t="s">
        <v>680</v>
      </c>
      <c r="E204" s="169" t="s">
        <v>571</v>
      </c>
      <c r="F204" s="170">
        <v>150.5</v>
      </c>
      <c r="G204" s="170"/>
      <c r="H204" s="171">
        <v>72.5</v>
      </c>
      <c r="I204" s="171">
        <v>174</v>
      </c>
      <c r="J204" s="172" t="s">
        <v>681</v>
      </c>
      <c r="K204" s="173">
        <v>-78</v>
      </c>
      <c r="L204" s="174">
        <v>-0.51827242524916906</v>
      </c>
      <c r="M204" s="170" t="s">
        <v>553</v>
      </c>
      <c r="N204" s="167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78</v>
      </c>
      <c r="B205" s="157">
        <v>42712</v>
      </c>
      <c r="C205" s="157"/>
      <c r="D205" s="158" t="s">
        <v>682</v>
      </c>
      <c r="E205" s="159" t="s">
        <v>571</v>
      </c>
      <c r="F205" s="160">
        <v>380</v>
      </c>
      <c r="G205" s="159"/>
      <c r="H205" s="159">
        <v>478</v>
      </c>
      <c r="I205" s="161">
        <v>468</v>
      </c>
      <c r="J205" s="162" t="s">
        <v>629</v>
      </c>
      <c r="K205" s="163">
        <f>H205-F205</f>
        <v>98</v>
      </c>
      <c r="L205" s="164">
        <f>K205/F205</f>
        <v>0.25789473684210529</v>
      </c>
      <c r="M205" s="159" t="s">
        <v>541</v>
      </c>
      <c r="N205" s="165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79</v>
      </c>
      <c r="B206" s="157">
        <v>42734</v>
      </c>
      <c r="C206" s="157"/>
      <c r="D206" s="158" t="s">
        <v>108</v>
      </c>
      <c r="E206" s="159" t="s">
        <v>571</v>
      </c>
      <c r="F206" s="160">
        <v>305</v>
      </c>
      <c r="G206" s="159"/>
      <c r="H206" s="159">
        <v>375</v>
      </c>
      <c r="I206" s="161">
        <v>375</v>
      </c>
      <c r="J206" s="162" t="s">
        <v>629</v>
      </c>
      <c r="K206" s="163">
        <f>H206-F206</f>
        <v>70</v>
      </c>
      <c r="L206" s="164">
        <f>K206/F206</f>
        <v>0.22950819672131148</v>
      </c>
      <c r="M206" s="159" t="s">
        <v>541</v>
      </c>
      <c r="N206" s="165">
        <v>42768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80</v>
      </c>
      <c r="B207" s="157">
        <v>42739</v>
      </c>
      <c r="C207" s="157"/>
      <c r="D207" s="158" t="s">
        <v>94</v>
      </c>
      <c r="E207" s="159" t="s">
        <v>571</v>
      </c>
      <c r="F207" s="160">
        <v>99.5</v>
      </c>
      <c r="G207" s="159"/>
      <c r="H207" s="159">
        <v>158</v>
      </c>
      <c r="I207" s="161">
        <v>158</v>
      </c>
      <c r="J207" s="162" t="s">
        <v>629</v>
      </c>
      <c r="K207" s="163">
        <f>H207-F207</f>
        <v>58.5</v>
      </c>
      <c r="L207" s="164">
        <f>K207/F207</f>
        <v>0.5879396984924623</v>
      </c>
      <c r="M207" s="159" t="s">
        <v>541</v>
      </c>
      <c r="N207" s="165">
        <v>42898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81</v>
      </c>
      <c r="B208" s="157">
        <v>42739</v>
      </c>
      <c r="C208" s="157"/>
      <c r="D208" s="158" t="s">
        <v>94</v>
      </c>
      <c r="E208" s="159" t="s">
        <v>571</v>
      </c>
      <c r="F208" s="160">
        <v>99.5</v>
      </c>
      <c r="G208" s="159"/>
      <c r="H208" s="159">
        <v>158</v>
      </c>
      <c r="I208" s="161">
        <v>158</v>
      </c>
      <c r="J208" s="162" t="s">
        <v>629</v>
      </c>
      <c r="K208" s="163">
        <v>58.5</v>
      </c>
      <c r="L208" s="164">
        <v>0.58793969849246197</v>
      </c>
      <c r="M208" s="159" t="s">
        <v>541</v>
      </c>
      <c r="N208" s="165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82</v>
      </c>
      <c r="B209" s="157">
        <v>42786</v>
      </c>
      <c r="C209" s="157"/>
      <c r="D209" s="158" t="s">
        <v>184</v>
      </c>
      <c r="E209" s="159" t="s">
        <v>571</v>
      </c>
      <c r="F209" s="160">
        <v>140.5</v>
      </c>
      <c r="G209" s="159"/>
      <c r="H209" s="159">
        <v>220</v>
      </c>
      <c r="I209" s="161">
        <v>220</v>
      </c>
      <c r="J209" s="162" t="s">
        <v>629</v>
      </c>
      <c r="K209" s="163">
        <f>H209-F209</f>
        <v>79.5</v>
      </c>
      <c r="L209" s="164">
        <f>K209/F209</f>
        <v>0.5658362989323843</v>
      </c>
      <c r="M209" s="159" t="s">
        <v>541</v>
      </c>
      <c r="N209" s="165">
        <v>42864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83</v>
      </c>
      <c r="B210" s="157">
        <v>42786</v>
      </c>
      <c r="C210" s="157"/>
      <c r="D210" s="158" t="s">
        <v>683</v>
      </c>
      <c r="E210" s="159" t="s">
        <v>571</v>
      </c>
      <c r="F210" s="160">
        <v>202.5</v>
      </c>
      <c r="G210" s="159"/>
      <c r="H210" s="159">
        <v>234</v>
      </c>
      <c r="I210" s="161">
        <v>234</v>
      </c>
      <c r="J210" s="162" t="s">
        <v>629</v>
      </c>
      <c r="K210" s="163">
        <v>31.5</v>
      </c>
      <c r="L210" s="164">
        <v>0.155555555555556</v>
      </c>
      <c r="M210" s="159" t="s">
        <v>541</v>
      </c>
      <c r="N210" s="165">
        <v>42836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84</v>
      </c>
      <c r="B211" s="157">
        <v>42818</v>
      </c>
      <c r="C211" s="157"/>
      <c r="D211" s="158" t="s">
        <v>684</v>
      </c>
      <c r="E211" s="159" t="s">
        <v>571</v>
      </c>
      <c r="F211" s="160">
        <v>300.5</v>
      </c>
      <c r="G211" s="159"/>
      <c r="H211" s="159">
        <v>417.5</v>
      </c>
      <c r="I211" s="161">
        <v>420</v>
      </c>
      <c r="J211" s="162" t="s">
        <v>685</v>
      </c>
      <c r="K211" s="163">
        <f>H211-F211</f>
        <v>117</v>
      </c>
      <c r="L211" s="164">
        <f>K211/F211</f>
        <v>0.38935108153078202</v>
      </c>
      <c r="M211" s="159" t="s">
        <v>541</v>
      </c>
      <c r="N211" s="165">
        <v>43070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85</v>
      </c>
      <c r="B212" s="157">
        <v>42818</v>
      </c>
      <c r="C212" s="157"/>
      <c r="D212" s="158" t="s">
        <v>659</v>
      </c>
      <c r="E212" s="159" t="s">
        <v>571</v>
      </c>
      <c r="F212" s="160">
        <v>850</v>
      </c>
      <c r="G212" s="159"/>
      <c r="H212" s="159">
        <v>1042.5</v>
      </c>
      <c r="I212" s="161">
        <v>1023</v>
      </c>
      <c r="J212" s="162" t="s">
        <v>686</v>
      </c>
      <c r="K212" s="163">
        <v>192.5</v>
      </c>
      <c r="L212" s="164">
        <v>0.22647058823529401</v>
      </c>
      <c r="M212" s="159" t="s">
        <v>541</v>
      </c>
      <c r="N212" s="165">
        <v>42830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86</v>
      </c>
      <c r="B213" s="157">
        <v>42830</v>
      </c>
      <c r="C213" s="157"/>
      <c r="D213" s="158" t="s">
        <v>457</v>
      </c>
      <c r="E213" s="159" t="s">
        <v>571</v>
      </c>
      <c r="F213" s="160">
        <v>785</v>
      </c>
      <c r="G213" s="159"/>
      <c r="H213" s="159">
        <v>930</v>
      </c>
      <c r="I213" s="161">
        <v>920</v>
      </c>
      <c r="J213" s="162" t="s">
        <v>687</v>
      </c>
      <c r="K213" s="163">
        <f>H213-F213</f>
        <v>145</v>
      </c>
      <c r="L213" s="164">
        <f>K213/F213</f>
        <v>0.18471337579617833</v>
      </c>
      <c r="M213" s="159" t="s">
        <v>541</v>
      </c>
      <c r="N213" s="165">
        <v>42976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6">
        <v>87</v>
      </c>
      <c r="B214" s="167">
        <v>42831</v>
      </c>
      <c r="C214" s="167"/>
      <c r="D214" s="168" t="s">
        <v>688</v>
      </c>
      <c r="E214" s="169" t="s">
        <v>571</v>
      </c>
      <c r="F214" s="170">
        <v>40</v>
      </c>
      <c r="G214" s="170"/>
      <c r="H214" s="171">
        <v>13.1</v>
      </c>
      <c r="I214" s="171">
        <v>60</v>
      </c>
      <c r="J214" s="172" t="s">
        <v>689</v>
      </c>
      <c r="K214" s="173">
        <v>-26.9</v>
      </c>
      <c r="L214" s="174">
        <v>-0.67249999999999999</v>
      </c>
      <c r="M214" s="170" t="s">
        <v>553</v>
      </c>
      <c r="N214" s="167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88</v>
      </c>
      <c r="B215" s="157">
        <v>42837</v>
      </c>
      <c r="C215" s="157"/>
      <c r="D215" s="158" t="s">
        <v>93</v>
      </c>
      <c r="E215" s="159" t="s">
        <v>571</v>
      </c>
      <c r="F215" s="160">
        <v>289.5</v>
      </c>
      <c r="G215" s="159"/>
      <c r="H215" s="159">
        <v>354</v>
      </c>
      <c r="I215" s="161">
        <v>360</v>
      </c>
      <c r="J215" s="162" t="s">
        <v>690</v>
      </c>
      <c r="K215" s="163">
        <f t="shared" ref="K215:K223" si="98">H215-F215</f>
        <v>64.5</v>
      </c>
      <c r="L215" s="164">
        <f t="shared" ref="L215:L223" si="99">K215/F215</f>
        <v>0.22279792746113988</v>
      </c>
      <c r="M215" s="159" t="s">
        <v>541</v>
      </c>
      <c r="N215" s="165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89</v>
      </c>
      <c r="B216" s="157">
        <v>42845</v>
      </c>
      <c r="C216" s="157"/>
      <c r="D216" s="158" t="s">
        <v>405</v>
      </c>
      <c r="E216" s="159" t="s">
        <v>571</v>
      </c>
      <c r="F216" s="160">
        <v>700</v>
      </c>
      <c r="G216" s="159"/>
      <c r="H216" s="159">
        <v>840</v>
      </c>
      <c r="I216" s="161">
        <v>840</v>
      </c>
      <c r="J216" s="162" t="s">
        <v>691</v>
      </c>
      <c r="K216" s="163">
        <f t="shared" si="98"/>
        <v>140</v>
      </c>
      <c r="L216" s="164">
        <f t="shared" si="99"/>
        <v>0.2</v>
      </c>
      <c r="M216" s="159" t="s">
        <v>541</v>
      </c>
      <c r="N216" s="165">
        <v>42893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90</v>
      </c>
      <c r="B217" s="157">
        <v>42887</v>
      </c>
      <c r="C217" s="157"/>
      <c r="D217" s="158" t="s">
        <v>692</v>
      </c>
      <c r="E217" s="159" t="s">
        <v>571</v>
      </c>
      <c r="F217" s="160">
        <v>130</v>
      </c>
      <c r="G217" s="159"/>
      <c r="H217" s="159">
        <v>144.25</v>
      </c>
      <c r="I217" s="161">
        <v>170</v>
      </c>
      <c r="J217" s="162" t="s">
        <v>693</v>
      </c>
      <c r="K217" s="163">
        <f t="shared" si="98"/>
        <v>14.25</v>
      </c>
      <c r="L217" s="164">
        <f t="shared" si="99"/>
        <v>0.10961538461538461</v>
      </c>
      <c r="M217" s="159" t="s">
        <v>541</v>
      </c>
      <c r="N217" s="165">
        <v>43675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91</v>
      </c>
      <c r="B218" s="157">
        <v>42901</v>
      </c>
      <c r="C218" s="157"/>
      <c r="D218" s="158" t="s">
        <v>694</v>
      </c>
      <c r="E218" s="159" t="s">
        <v>571</v>
      </c>
      <c r="F218" s="160">
        <v>214.5</v>
      </c>
      <c r="G218" s="159"/>
      <c r="H218" s="159">
        <v>262</v>
      </c>
      <c r="I218" s="161">
        <v>262</v>
      </c>
      <c r="J218" s="162" t="s">
        <v>695</v>
      </c>
      <c r="K218" s="163">
        <f t="shared" si="98"/>
        <v>47.5</v>
      </c>
      <c r="L218" s="164">
        <f t="shared" si="99"/>
        <v>0.22144522144522144</v>
      </c>
      <c r="M218" s="159" t="s">
        <v>541</v>
      </c>
      <c r="N218" s="165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92</v>
      </c>
      <c r="B219" s="188">
        <v>42933</v>
      </c>
      <c r="C219" s="188"/>
      <c r="D219" s="189" t="s">
        <v>696</v>
      </c>
      <c r="E219" s="190" t="s">
        <v>571</v>
      </c>
      <c r="F219" s="191">
        <v>370</v>
      </c>
      <c r="G219" s="190"/>
      <c r="H219" s="190">
        <v>447.5</v>
      </c>
      <c r="I219" s="192">
        <v>450</v>
      </c>
      <c r="J219" s="193" t="s">
        <v>629</v>
      </c>
      <c r="K219" s="163">
        <f t="shared" si="98"/>
        <v>77.5</v>
      </c>
      <c r="L219" s="194">
        <f t="shared" si="99"/>
        <v>0.20945945945945946</v>
      </c>
      <c r="M219" s="190" t="s">
        <v>541</v>
      </c>
      <c r="N219" s="195">
        <v>43035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93</v>
      </c>
      <c r="B220" s="188">
        <v>42943</v>
      </c>
      <c r="C220" s="188"/>
      <c r="D220" s="189" t="s">
        <v>182</v>
      </c>
      <c r="E220" s="190" t="s">
        <v>571</v>
      </c>
      <c r="F220" s="191">
        <v>657.5</v>
      </c>
      <c r="G220" s="190"/>
      <c r="H220" s="190">
        <v>825</v>
      </c>
      <c r="I220" s="192">
        <v>820</v>
      </c>
      <c r="J220" s="193" t="s">
        <v>629</v>
      </c>
      <c r="K220" s="163">
        <f t="shared" si="98"/>
        <v>167.5</v>
      </c>
      <c r="L220" s="194">
        <f t="shared" si="99"/>
        <v>0.25475285171102663</v>
      </c>
      <c r="M220" s="190" t="s">
        <v>541</v>
      </c>
      <c r="N220" s="195">
        <v>43090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94</v>
      </c>
      <c r="B221" s="157">
        <v>42964</v>
      </c>
      <c r="C221" s="157"/>
      <c r="D221" s="158" t="s">
        <v>350</v>
      </c>
      <c r="E221" s="159" t="s">
        <v>571</v>
      </c>
      <c r="F221" s="160">
        <v>605</v>
      </c>
      <c r="G221" s="159"/>
      <c r="H221" s="159">
        <v>750</v>
      </c>
      <c r="I221" s="161">
        <v>750</v>
      </c>
      <c r="J221" s="162" t="s">
        <v>687</v>
      </c>
      <c r="K221" s="163">
        <f t="shared" si="98"/>
        <v>145</v>
      </c>
      <c r="L221" s="164">
        <f t="shared" si="99"/>
        <v>0.23966942148760331</v>
      </c>
      <c r="M221" s="159" t="s">
        <v>541</v>
      </c>
      <c r="N221" s="165">
        <v>43027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95</v>
      </c>
      <c r="B222" s="167">
        <v>42979</v>
      </c>
      <c r="C222" s="167"/>
      <c r="D222" s="175" t="s">
        <v>697</v>
      </c>
      <c r="E222" s="170" t="s">
        <v>571</v>
      </c>
      <c r="F222" s="170">
        <v>255</v>
      </c>
      <c r="G222" s="171"/>
      <c r="H222" s="171">
        <v>217.25</v>
      </c>
      <c r="I222" s="171">
        <v>320</v>
      </c>
      <c r="J222" s="172" t="s">
        <v>698</v>
      </c>
      <c r="K222" s="173">
        <f t="shared" si="98"/>
        <v>-37.75</v>
      </c>
      <c r="L222" s="176">
        <f t="shared" si="99"/>
        <v>-0.14803921568627451</v>
      </c>
      <c r="M222" s="170" t="s">
        <v>553</v>
      </c>
      <c r="N222" s="167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96</v>
      </c>
      <c r="B223" s="157">
        <v>42997</v>
      </c>
      <c r="C223" s="157"/>
      <c r="D223" s="158" t="s">
        <v>699</v>
      </c>
      <c r="E223" s="159" t="s">
        <v>571</v>
      </c>
      <c r="F223" s="160">
        <v>215</v>
      </c>
      <c r="G223" s="159"/>
      <c r="H223" s="159">
        <v>258</v>
      </c>
      <c r="I223" s="161">
        <v>258</v>
      </c>
      <c r="J223" s="162" t="s">
        <v>629</v>
      </c>
      <c r="K223" s="163">
        <f t="shared" si="98"/>
        <v>43</v>
      </c>
      <c r="L223" s="164">
        <f t="shared" si="99"/>
        <v>0.2</v>
      </c>
      <c r="M223" s="159" t="s">
        <v>541</v>
      </c>
      <c r="N223" s="165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97</v>
      </c>
      <c r="B224" s="157">
        <v>42997</v>
      </c>
      <c r="C224" s="157"/>
      <c r="D224" s="158" t="s">
        <v>699</v>
      </c>
      <c r="E224" s="159" t="s">
        <v>571</v>
      </c>
      <c r="F224" s="160">
        <v>215</v>
      </c>
      <c r="G224" s="159"/>
      <c r="H224" s="159">
        <v>258</v>
      </c>
      <c r="I224" s="161">
        <v>258</v>
      </c>
      <c r="J224" s="193" t="s">
        <v>629</v>
      </c>
      <c r="K224" s="163">
        <v>43</v>
      </c>
      <c r="L224" s="164">
        <v>0.2</v>
      </c>
      <c r="M224" s="159" t="s">
        <v>541</v>
      </c>
      <c r="N224" s="165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98</v>
      </c>
      <c r="B225" s="188">
        <v>42998</v>
      </c>
      <c r="C225" s="188"/>
      <c r="D225" s="189" t="s">
        <v>700</v>
      </c>
      <c r="E225" s="190" t="s">
        <v>571</v>
      </c>
      <c r="F225" s="160">
        <v>75</v>
      </c>
      <c r="G225" s="190"/>
      <c r="H225" s="190">
        <v>90</v>
      </c>
      <c r="I225" s="192">
        <v>90</v>
      </c>
      <c r="J225" s="162" t="s">
        <v>701</v>
      </c>
      <c r="K225" s="163">
        <f t="shared" ref="K225:K230" si="100">H225-F225</f>
        <v>15</v>
      </c>
      <c r="L225" s="164">
        <f t="shared" ref="L225:L230" si="101">K225/F225</f>
        <v>0.2</v>
      </c>
      <c r="M225" s="159" t="s">
        <v>541</v>
      </c>
      <c r="N225" s="165">
        <v>43019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99</v>
      </c>
      <c r="B226" s="188">
        <v>43011</v>
      </c>
      <c r="C226" s="188"/>
      <c r="D226" s="189" t="s">
        <v>555</v>
      </c>
      <c r="E226" s="190" t="s">
        <v>571</v>
      </c>
      <c r="F226" s="191">
        <v>315</v>
      </c>
      <c r="G226" s="190"/>
      <c r="H226" s="190">
        <v>392</v>
      </c>
      <c r="I226" s="192">
        <v>384</v>
      </c>
      <c r="J226" s="193" t="s">
        <v>702</v>
      </c>
      <c r="K226" s="163">
        <f t="shared" si="100"/>
        <v>77</v>
      </c>
      <c r="L226" s="194">
        <f t="shared" si="101"/>
        <v>0.24444444444444444</v>
      </c>
      <c r="M226" s="190" t="s">
        <v>541</v>
      </c>
      <c r="N226" s="195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100</v>
      </c>
      <c r="B227" s="188">
        <v>43013</v>
      </c>
      <c r="C227" s="188"/>
      <c r="D227" s="189" t="s">
        <v>433</v>
      </c>
      <c r="E227" s="190" t="s">
        <v>571</v>
      </c>
      <c r="F227" s="191">
        <v>145</v>
      </c>
      <c r="G227" s="190"/>
      <c r="H227" s="190">
        <v>179</v>
      </c>
      <c r="I227" s="192">
        <v>180</v>
      </c>
      <c r="J227" s="193" t="s">
        <v>703</v>
      </c>
      <c r="K227" s="163">
        <f t="shared" si="100"/>
        <v>34</v>
      </c>
      <c r="L227" s="194">
        <f t="shared" si="101"/>
        <v>0.23448275862068965</v>
      </c>
      <c r="M227" s="190" t="s">
        <v>541</v>
      </c>
      <c r="N227" s="195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101</v>
      </c>
      <c r="B228" s="188">
        <v>43014</v>
      </c>
      <c r="C228" s="188"/>
      <c r="D228" s="189" t="s">
        <v>327</v>
      </c>
      <c r="E228" s="190" t="s">
        <v>571</v>
      </c>
      <c r="F228" s="191">
        <v>256</v>
      </c>
      <c r="G228" s="190"/>
      <c r="H228" s="190">
        <v>323</v>
      </c>
      <c r="I228" s="192">
        <v>320</v>
      </c>
      <c r="J228" s="193" t="s">
        <v>629</v>
      </c>
      <c r="K228" s="163">
        <f t="shared" si="100"/>
        <v>67</v>
      </c>
      <c r="L228" s="194">
        <f t="shared" si="101"/>
        <v>0.26171875</v>
      </c>
      <c r="M228" s="190" t="s">
        <v>541</v>
      </c>
      <c r="N228" s="195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102</v>
      </c>
      <c r="B229" s="188">
        <v>43017</v>
      </c>
      <c r="C229" s="188"/>
      <c r="D229" s="189" t="s">
        <v>342</v>
      </c>
      <c r="E229" s="190" t="s">
        <v>571</v>
      </c>
      <c r="F229" s="191">
        <v>137.5</v>
      </c>
      <c r="G229" s="190"/>
      <c r="H229" s="190">
        <v>184</v>
      </c>
      <c r="I229" s="192">
        <v>183</v>
      </c>
      <c r="J229" s="193" t="s">
        <v>704</v>
      </c>
      <c r="K229" s="163">
        <f t="shared" si="100"/>
        <v>46.5</v>
      </c>
      <c r="L229" s="194">
        <f t="shared" si="101"/>
        <v>0.33818181818181819</v>
      </c>
      <c r="M229" s="190" t="s">
        <v>541</v>
      </c>
      <c r="N229" s="195">
        <v>43108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103</v>
      </c>
      <c r="B230" s="188">
        <v>43018</v>
      </c>
      <c r="C230" s="188"/>
      <c r="D230" s="189" t="s">
        <v>705</v>
      </c>
      <c r="E230" s="190" t="s">
        <v>571</v>
      </c>
      <c r="F230" s="191">
        <v>125.5</v>
      </c>
      <c r="G230" s="190"/>
      <c r="H230" s="190">
        <v>158</v>
      </c>
      <c r="I230" s="192">
        <v>155</v>
      </c>
      <c r="J230" s="193" t="s">
        <v>706</v>
      </c>
      <c r="K230" s="163">
        <f t="shared" si="100"/>
        <v>32.5</v>
      </c>
      <c r="L230" s="194">
        <f t="shared" si="101"/>
        <v>0.25896414342629481</v>
      </c>
      <c r="M230" s="190" t="s">
        <v>541</v>
      </c>
      <c r="N230" s="195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104</v>
      </c>
      <c r="B231" s="188">
        <v>43018</v>
      </c>
      <c r="C231" s="188"/>
      <c r="D231" s="189" t="s">
        <v>707</v>
      </c>
      <c r="E231" s="190" t="s">
        <v>571</v>
      </c>
      <c r="F231" s="191">
        <v>895</v>
      </c>
      <c r="G231" s="190"/>
      <c r="H231" s="190">
        <v>1122.5</v>
      </c>
      <c r="I231" s="192">
        <v>1078</v>
      </c>
      <c r="J231" s="193" t="s">
        <v>708</v>
      </c>
      <c r="K231" s="163">
        <v>227.5</v>
      </c>
      <c r="L231" s="194">
        <v>0.25418994413407803</v>
      </c>
      <c r="M231" s="190" t="s">
        <v>541</v>
      </c>
      <c r="N231" s="195">
        <v>43117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105</v>
      </c>
      <c r="B232" s="188">
        <v>43020</v>
      </c>
      <c r="C232" s="188"/>
      <c r="D232" s="189" t="s">
        <v>336</v>
      </c>
      <c r="E232" s="190" t="s">
        <v>571</v>
      </c>
      <c r="F232" s="191">
        <v>525</v>
      </c>
      <c r="G232" s="190"/>
      <c r="H232" s="190">
        <v>629</v>
      </c>
      <c r="I232" s="192">
        <v>629</v>
      </c>
      <c r="J232" s="193" t="s">
        <v>629</v>
      </c>
      <c r="K232" s="163">
        <v>104</v>
      </c>
      <c r="L232" s="194">
        <v>0.19809523809523799</v>
      </c>
      <c r="M232" s="190" t="s">
        <v>541</v>
      </c>
      <c r="N232" s="195">
        <v>43119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106</v>
      </c>
      <c r="B233" s="188">
        <v>43046</v>
      </c>
      <c r="C233" s="188"/>
      <c r="D233" s="189" t="s">
        <v>373</v>
      </c>
      <c r="E233" s="190" t="s">
        <v>571</v>
      </c>
      <c r="F233" s="191">
        <v>740</v>
      </c>
      <c r="G233" s="190"/>
      <c r="H233" s="190">
        <v>892.5</v>
      </c>
      <c r="I233" s="192">
        <v>900</v>
      </c>
      <c r="J233" s="193" t="s">
        <v>709</v>
      </c>
      <c r="K233" s="163">
        <f>H233-F233</f>
        <v>152.5</v>
      </c>
      <c r="L233" s="194">
        <f>K233/F233</f>
        <v>0.20608108108108109</v>
      </c>
      <c r="M233" s="190" t="s">
        <v>541</v>
      </c>
      <c r="N233" s="195">
        <v>43052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107</v>
      </c>
      <c r="B234" s="157">
        <v>43073</v>
      </c>
      <c r="C234" s="157"/>
      <c r="D234" s="158" t="s">
        <v>710</v>
      </c>
      <c r="E234" s="159" t="s">
        <v>571</v>
      </c>
      <c r="F234" s="160">
        <v>118.5</v>
      </c>
      <c r="G234" s="159"/>
      <c r="H234" s="159">
        <v>143.5</v>
      </c>
      <c r="I234" s="161">
        <v>145</v>
      </c>
      <c r="J234" s="162" t="s">
        <v>562</v>
      </c>
      <c r="K234" s="163">
        <f>H234-F234</f>
        <v>25</v>
      </c>
      <c r="L234" s="164">
        <f>K234/F234</f>
        <v>0.2109704641350211</v>
      </c>
      <c r="M234" s="159" t="s">
        <v>541</v>
      </c>
      <c r="N234" s="165">
        <v>43097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6">
        <v>108</v>
      </c>
      <c r="B235" s="167">
        <v>43090</v>
      </c>
      <c r="C235" s="167"/>
      <c r="D235" s="168" t="s">
        <v>410</v>
      </c>
      <c r="E235" s="169" t="s">
        <v>571</v>
      </c>
      <c r="F235" s="170">
        <v>715</v>
      </c>
      <c r="G235" s="170"/>
      <c r="H235" s="171">
        <v>500</v>
      </c>
      <c r="I235" s="171">
        <v>872</v>
      </c>
      <c r="J235" s="172" t="s">
        <v>711</v>
      </c>
      <c r="K235" s="173">
        <f>H235-F235</f>
        <v>-215</v>
      </c>
      <c r="L235" s="174">
        <f>K235/F235</f>
        <v>-0.30069930069930068</v>
      </c>
      <c r="M235" s="170" t="s">
        <v>553</v>
      </c>
      <c r="N235" s="167">
        <v>43670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109</v>
      </c>
      <c r="B236" s="157">
        <v>43098</v>
      </c>
      <c r="C236" s="157"/>
      <c r="D236" s="158" t="s">
        <v>555</v>
      </c>
      <c r="E236" s="159" t="s">
        <v>571</v>
      </c>
      <c r="F236" s="160">
        <v>435</v>
      </c>
      <c r="G236" s="159"/>
      <c r="H236" s="159">
        <v>542.5</v>
      </c>
      <c r="I236" s="161">
        <v>539</v>
      </c>
      <c r="J236" s="162" t="s">
        <v>629</v>
      </c>
      <c r="K236" s="163">
        <v>107.5</v>
      </c>
      <c r="L236" s="164">
        <v>0.247126436781609</v>
      </c>
      <c r="M236" s="159" t="s">
        <v>541</v>
      </c>
      <c r="N236" s="165">
        <v>43206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110</v>
      </c>
      <c r="B237" s="157">
        <v>43098</v>
      </c>
      <c r="C237" s="157"/>
      <c r="D237" s="158" t="s">
        <v>513</v>
      </c>
      <c r="E237" s="159" t="s">
        <v>571</v>
      </c>
      <c r="F237" s="160">
        <v>885</v>
      </c>
      <c r="G237" s="159"/>
      <c r="H237" s="159">
        <v>1090</v>
      </c>
      <c r="I237" s="161">
        <v>1084</v>
      </c>
      <c r="J237" s="162" t="s">
        <v>629</v>
      </c>
      <c r="K237" s="163">
        <v>205</v>
      </c>
      <c r="L237" s="164">
        <v>0.23163841807909599</v>
      </c>
      <c r="M237" s="159" t="s">
        <v>541</v>
      </c>
      <c r="N237" s="165">
        <v>43213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6">
        <v>111</v>
      </c>
      <c r="B238" s="197">
        <v>43192</v>
      </c>
      <c r="C238" s="197"/>
      <c r="D238" s="175" t="s">
        <v>712</v>
      </c>
      <c r="E238" s="170" t="s">
        <v>571</v>
      </c>
      <c r="F238" s="198">
        <v>478.5</v>
      </c>
      <c r="G238" s="170"/>
      <c r="H238" s="170">
        <v>442</v>
      </c>
      <c r="I238" s="171">
        <v>613</v>
      </c>
      <c r="J238" s="172" t="s">
        <v>713</v>
      </c>
      <c r="K238" s="173">
        <f>H238-F238</f>
        <v>-36.5</v>
      </c>
      <c r="L238" s="174">
        <f>K238/F238</f>
        <v>-7.6280041797283177E-2</v>
      </c>
      <c r="M238" s="170" t="s">
        <v>553</v>
      </c>
      <c r="N238" s="167">
        <v>43762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6">
        <v>112</v>
      </c>
      <c r="B239" s="167">
        <v>43194</v>
      </c>
      <c r="C239" s="167"/>
      <c r="D239" s="168" t="s">
        <v>714</v>
      </c>
      <c r="E239" s="169" t="s">
        <v>571</v>
      </c>
      <c r="F239" s="170">
        <f>141.5-7.3</f>
        <v>134.19999999999999</v>
      </c>
      <c r="G239" s="170"/>
      <c r="H239" s="171">
        <v>77</v>
      </c>
      <c r="I239" s="171">
        <v>180</v>
      </c>
      <c r="J239" s="172" t="s">
        <v>715</v>
      </c>
      <c r="K239" s="173">
        <f>H239-F239</f>
        <v>-57.199999999999989</v>
      </c>
      <c r="L239" s="174">
        <f>K239/F239</f>
        <v>-0.42622950819672129</v>
      </c>
      <c r="M239" s="170" t="s">
        <v>553</v>
      </c>
      <c r="N239" s="167">
        <v>43522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113</v>
      </c>
      <c r="B240" s="167">
        <v>43209</v>
      </c>
      <c r="C240" s="167"/>
      <c r="D240" s="168" t="s">
        <v>716</v>
      </c>
      <c r="E240" s="169" t="s">
        <v>571</v>
      </c>
      <c r="F240" s="170">
        <v>430</v>
      </c>
      <c r="G240" s="170"/>
      <c r="H240" s="171">
        <v>220</v>
      </c>
      <c r="I240" s="171">
        <v>537</v>
      </c>
      <c r="J240" s="172" t="s">
        <v>717</v>
      </c>
      <c r="K240" s="173">
        <f>H240-F240</f>
        <v>-210</v>
      </c>
      <c r="L240" s="174">
        <f>K240/F240</f>
        <v>-0.48837209302325579</v>
      </c>
      <c r="M240" s="170" t="s">
        <v>553</v>
      </c>
      <c r="N240" s="167">
        <v>43252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114</v>
      </c>
      <c r="B241" s="188">
        <v>43220</v>
      </c>
      <c r="C241" s="188"/>
      <c r="D241" s="189" t="s">
        <v>374</v>
      </c>
      <c r="E241" s="190" t="s">
        <v>571</v>
      </c>
      <c r="F241" s="190">
        <v>153.5</v>
      </c>
      <c r="G241" s="190"/>
      <c r="H241" s="190">
        <v>196</v>
      </c>
      <c r="I241" s="192">
        <v>196</v>
      </c>
      <c r="J241" s="162" t="s">
        <v>718</v>
      </c>
      <c r="K241" s="163">
        <f>H241-F241</f>
        <v>42.5</v>
      </c>
      <c r="L241" s="164">
        <f>K241/F241</f>
        <v>0.27687296416938112</v>
      </c>
      <c r="M241" s="159" t="s">
        <v>541</v>
      </c>
      <c r="N241" s="165">
        <v>43605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6">
        <v>115</v>
      </c>
      <c r="B242" s="167">
        <v>43306</v>
      </c>
      <c r="C242" s="167"/>
      <c r="D242" s="168" t="s">
        <v>688</v>
      </c>
      <c r="E242" s="169" t="s">
        <v>571</v>
      </c>
      <c r="F242" s="170">
        <v>27.5</v>
      </c>
      <c r="G242" s="170"/>
      <c r="H242" s="171">
        <v>13.1</v>
      </c>
      <c r="I242" s="171">
        <v>60</v>
      </c>
      <c r="J242" s="172" t="s">
        <v>719</v>
      </c>
      <c r="K242" s="173">
        <v>-14.4</v>
      </c>
      <c r="L242" s="174">
        <v>-0.52363636363636401</v>
      </c>
      <c r="M242" s="170" t="s">
        <v>553</v>
      </c>
      <c r="N242" s="167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6">
        <v>116</v>
      </c>
      <c r="B243" s="197">
        <v>43318</v>
      </c>
      <c r="C243" s="197"/>
      <c r="D243" s="175" t="s">
        <v>720</v>
      </c>
      <c r="E243" s="170" t="s">
        <v>571</v>
      </c>
      <c r="F243" s="170">
        <v>148.5</v>
      </c>
      <c r="G243" s="170"/>
      <c r="H243" s="170">
        <v>102</v>
      </c>
      <c r="I243" s="171">
        <v>182</v>
      </c>
      <c r="J243" s="172" t="s">
        <v>721</v>
      </c>
      <c r="K243" s="173">
        <f>H243-F243</f>
        <v>-46.5</v>
      </c>
      <c r="L243" s="174">
        <f>K243/F243</f>
        <v>-0.31313131313131315</v>
      </c>
      <c r="M243" s="170" t="s">
        <v>553</v>
      </c>
      <c r="N243" s="167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117</v>
      </c>
      <c r="B244" s="157">
        <v>43335</v>
      </c>
      <c r="C244" s="157"/>
      <c r="D244" s="158" t="s">
        <v>722</v>
      </c>
      <c r="E244" s="159" t="s">
        <v>571</v>
      </c>
      <c r="F244" s="190">
        <v>285</v>
      </c>
      <c r="G244" s="159"/>
      <c r="H244" s="159">
        <v>355</v>
      </c>
      <c r="I244" s="161">
        <v>364</v>
      </c>
      <c r="J244" s="162" t="s">
        <v>723</v>
      </c>
      <c r="K244" s="163">
        <v>70</v>
      </c>
      <c r="L244" s="164">
        <v>0.24561403508771901</v>
      </c>
      <c r="M244" s="159" t="s">
        <v>541</v>
      </c>
      <c r="N244" s="165">
        <v>43455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118</v>
      </c>
      <c r="B245" s="157">
        <v>43341</v>
      </c>
      <c r="C245" s="157"/>
      <c r="D245" s="158" t="s">
        <v>362</v>
      </c>
      <c r="E245" s="159" t="s">
        <v>571</v>
      </c>
      <c r="F245" s="190">
        <v>525</v>
      </c>
      <c r="G245" s="159"/>
      <c r="H245" s="159">
        <v>585</v>
      </c>
      <c r="I245" s="161">
        <v>635</v>
      </c>
      <c r="J245" s="162" t="s">
        <v>724</v>
      </c>
      <c r="K245" s="163">
        <f t="shared" ref="K245:K262" si="102">H245-F245</f>
        <v>60</v>
      </c>
      <c r="L245" s="164">
        <f t="shared" ref="L245:L262" si="103">K245/F245</f>
        <v>0.11428571428571428</v>
      </c>
      <c r="M245" s="159" t="s">
        <v>541</v>
      </c>
      <c r="N245" s="165">
        <v>43662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119</v>
      </c>
      <c r="B246" s="157">
        <v>43395</v>
      </c>
      <c r="C246" s="157"/>
      <c r="D246" s="158" t="s">
        <v>350</v>
      </c>
      <c r="E246" s="159" t="s">
        <v>571</v>
      </c>
      <c r="F246" s="190">
        <v>475</v>
      </c>
      <c r="G246" s="159"/>
      <c r="H246" s="159">
        <v>574</v>
      </c>
      <c r="I246" s="161">
        <v>570</v>
      </c>
      <c r="J246" s="162" t="s">
        <v>629</v>
      </c>
      <c r="K246" s="163">
        <f t="shared" si="102"/>
        <v>99</v>
      </c>
      <c r="L246" s="164">
        <f t="shared" si="103"/>
        <v>0.20842105263157895</v>
      </c>
      <c r="M246" s="159" t="s">
        <v>541</v>
      </c>
      <c r="N246" s="165">
        <v>43403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120</v>
      </c>
      <c r="B247" s="188">
        <v>43397</v>
      </c>
      <c r="C247" s="188"/>
      <c r="D247" s="189" t="s">
        <v>369</v>
      </c>
      <c r="E247" s="190" t="s">
        <v>571</v>
      </c>
      <c r="F247" s="190">
        <v>707.5</v>
      </c>
      <c r="G247" s="190"/>
      <c r="H247" s="190">
        <v>872</v>
      </c>
      <c r="I247" s="192">
        <v>872</v>
      </c>
      <c r="J247" s="193" t="s">
        <v>629</v>
      </c>
      <c r="K247" s="163">
        <f t="shared" si="102"/>
        <v>164.5</v>
      </c>
      <c r="L247" s="194">
        <f t="shared" si="103"/>
        <v>0.23250883392226149</v>
      </c>
      <c r="M247" s="190" t="s">
        <v>541</v>
      </c>
      <c r="N247" s="195">
        <v>43482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121</v>
      </c>
      <c r="B248" s="188">
        <v>43398</v>
      </c>
      <c r="C248" s="188"/>
      <c r="D248" s="189" t="s">
        <v>725</v>
      </c>
      <c r="E248" s="190" t="s">
        <v>571</v>
      </c>
      <c r="F248" s="190">
        <v>162</v>
      </c>
      <c r="G248" s="190"/>
      <c r="H248" s="190">
        <v>204</v>
      </c>
      <c r="I248" s="192">
        <v>209</v>
      </c>
      <c r="J248" s="193" t="s">
        <v>726</v>
      </c>
      <c r="K248" s="163">
        <f t="shared" si="102"/>
        <v>42</v>
      </c>
      <c r="L248" s="194">
        <f t="shared" si="103"/>
        <v>0.25925925925925924</v>
      </c>
      <c r="M248" s="190" t="s">
        <v>541</v>
      </c>
      <c r="N248" s="195">
        <v>43539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122</v>
      </c>
      <c r="B249" s="188">
        <v>43399</v>
      </c>
      <c r="C249" s="188"/>
      <c r="D249" s="189" t="s">
        <v>450</v>
      </c>
      <c r="E249" s="190" t="s">
        <v>571</v>
      </c>
      <c r="F249" s="190">
        <v>240</v>
      </c>
      <c r="G249" s="190"/>
      <c r="H249" s="190">
        <v>297</v>
      </c>
      <c r="I249" s="192">
        <v>297</v>
      </c>
      <c r="J249" s="193" t="s">
        <v>629</v>
      </c>
      <c r="K249" s="199">
        <f t="shared" si="102"/>
        <v>57</v>
      </c>
      <c r="L249" s="194">
        <f t="shared" si="103"/>
        <v>0.23749999999999999</v>
      </c>
      <c r="M249" s="190" t="s">
        <v>541</v>
      </c>
      <c r="N249" s="195">
        <v>43417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123</v>
      </c>
      <c r="B250" s="157">
        <v>43439</v>
      </c>
      <c r="C250" s="157"/>
      <c r="D250" s="158" t="s">
        <v>727</v>
      </c>
      <c r="E250" s="159" t="s">
        <v>571</v>
      </c>
      <c r="F250" s="159">
        <v>202.5</v>
      </c>
      <c r="G250" s="159"/>
      <c r="H250" s="159">
        <v>255</v>
      </c>
      <c r="I250" s="161">
        <v>252</v>
      </c>
      <c r="J250" s="162" t="s">
        <v>629</v>
      </c>
      <c r="K250" s="163">
        <f t="shared" si="102"/>
        <v>52.5</v>
      </c>
      <c r="L250" s="164">
        <f t="shared" si="103"/>
        <v>0.25925925925925924</v>
      </c>
      <c r="M250" s="159" t="s">
        <v>541</v>
      </c>
      <c r="N250" s="165">
        <v>43542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124</v>
      </c>
      <c r="B251" s="188">
        <v>43465</v>
      </c>
      <c r="C251" s="157"/>
      <c r="D251" s="189" t="s">
        <v>397</v>
      </c>
      <c r="E251" s="190" t="s">
        <v>571</v>
      </c>
      <c r="F251" s="190">
        <v>710</v>
      </c>
      <c r="G251" s="190"/>
      <c r="H251" s="190">
        <v>866</v>
      </c>
      <c r="I251" s="192">
        <v>866</v>
      </c>
      <c r="J251" s="193" t="s">
        <v>629</v>
      </c>
      <c r="K251" s="163">
        <f t="shared" si="102"/>
        <v>156</v>
      </c>
      <c r="L251" s="164">
        <f t="shared" si="103"/>
        <v>0.21971830985915494</v>
      </c>
      <c r="M251" s="159" t="s">
        <v>541</v>
      </c>
      <c r="N251" s="165">
        <v>43553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125</v>
      </c>
      <c r="B252" s="188">
        <v>43522</v>
      </c>
      <c r="C252" s="188"/>
      <c r="D252" s="189" t="s">
        <v>152</v>
      </c>
      <c r="E252" s="190" t="s">
        <v>571</v>
      </c>
      <c r="F252" s="190">
        <v>337.25</v>
      </c>
      <c r="G252" s="190"/>
      <c r="H252" s="190">
        <v>398.5</v>
      </c>
      <c r="I252" s="192">
        <v>411</v>
      </c>
      <c r="J252" s="162" t="s">
        <v>729</v>
      </c>
      <c r="K252" s="163">
        <f t="shared" si="102"/>
        <v>61.25</v>
      </c>
      <c r="L252" s="164">
        <f t="shared" si="103"/>
        <v>0.1816160118606375</v>
      </c>
      <c r="M252" s="159" t="s">
        <v>541</v>
      </c>
      <c r="N252" s="165">
        <v>43760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0">
        <v>126</v>
      </c>
      <c r="B253" s="201">
        <v>43559</v>
      </c>
      <c r="C253" s="201"/>
      <c r="D253" s="202" t="s">
        <v>730</v>
      </c>
      <c r="E253" s="203" t="s">
        <v>571</v>
      </c>
      <c r="F253" s="203">
        <v>130</v>
      </c>
      <c r="G253" s="203"/>
      <c r="H253" s="203">
        <v>65</v>
      </c>
      <c r="I253" s="204">
        <v>158</v>
      </c>
      <c r="J253" s="172" t="s">
        <v>731</v>
      </c>
      <c r="K253" s="173">
        <f t="shared" si="102"/>
        <v>-65</v>
      </c>
      <c r="L253" s="174">
        <f t="shared" si="103"/>
        <v>-0.5</v>
      </c>
      <c r="M253" s="170" t="s">
        <v>553</v>
      </c>
      <c r="N253" s="167">
        <v>43726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127</v>
      </c>
      <c r="B254" s="188">
        <v>43017</v>
      </c>
      <c r="C254" s="188"/>
      <c r="D254" s="189" t="s">
        <v>184</v>
      </c>
      <c r="E254" s="190" t="s">
        <v>571</v>
      </c>
      <c r="F254" s="190">
        <v>141.5</v>
      </c>
      <c r="G254" s="190"/>
      <c r="H254" s="190">
        <v>183.5</v>
      </c>
      <c r="I254" s="192">
        <v>210</v>
      </c>
      <c r="J254" s="162" t="s">
        <v>726</v>
      </c>
      <c r="K254" s="163">
        <f t="shared" si="102"/>
        <v>42</v>
      </c>
      <c r="L254" s="164">
        <f t="shared" si="103"/>
        <v>0.29681978798586572</v>
      </c>
      <c r="M254" s="159" t="s">
        <v>541</v>
      </c>
      <c r="N254" s="165">
        <v>43042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0">
        <v>128</v>
      </c>
      <c r="B255" s="201">
        <v>43074</v>
      </c>
      <c r="C255" s="201"/>
      <c r="D255" s="202" t="s">
        <v>733</v>
      </c>
      <c r="E255" s="203" t="s">
        <v>571</v>
      </c>
      <c r="F255" s="198">
        <v>172</v>
      </c>
      <c r="G255" s="203"/>
      <c r="H255" s="203">
        <v>155.25</v>
      </c>
      <c r="I255" s="204">
        <v>230</v>
      </c>
      <c r="J255" s="172" t="s">
        <v>734</v>
      </c>
      <c r="K255" s="173">
        <f t="shared" si="102"/>
        <v>-16.75</v>
      </c>
      <c r="L255" s="174">
        <f t="shared" si="103"/>
        <v>-9.7383720930232565E-2</v>
      </c>
      <c r="M255" s="170" t="s">
        <v>553</v>
      </c>
      <c r="N255" s="167">
        <v>43787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129</v>
      </c>
      <c r="B256" s="188">
        <v>43398</v>
      </c>
      <c r="C256" s="188"/>
      <c r="D256" s="189" t="s">
        <v>107</v>
      </c>
      <c r="E256" s="190" t="s">
        <v>571</v>
      </c>
      <c r="F256" s="190">
        <v>698.5</v>
      </c>
      <c r="G256" s="190"/>
      <c r="H256" s="190">
        <v>890</v>
      </c>
      <c r="I256" s="192">
        <v>890</v>
      </c>
      <c r="J256" s="162" t="s">
        <v>796</v>
      </c>
      <c r="K256" s="163">
        <f t="shared" si="102"/>
        <v>191.5</v>
      </c>
      <c r="L256" s="164">
        <f t="shared" si="103"/>
        <v>0.27415891195418757</v>
      </c>
      <c r="M256" s="159" t="s">
        <v>541</v>
      </c>
      <c r="N256" s="165">
        <v>44328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130</v>
      </c>
      <c r="B257" s="188">
        <v>42877</v>
      </c>
      <c r="C257" s="188"/>
      <c r="D257" s="189" t="s">
        <v>361</v>
      </c>
      <c r="E257" s="190" t="s">
        <v>571</v>
      </c>
      <c r="F257" s="190">
        <v>127.6</v>
      </c>
      <c r="G257" s="190"/>
      <c r="H257" s="190">
        <v>138</v>
      </c>
      <c r="I257" s="192">
        <v>190</v>
      </c>
      <c r="J257" s="162" t="s">
        <v>735</v>
      </c>
      <c r="K257" s="163">
        <f t="shared" si="102"/>
        <v>10.400000000000006</v>
      </c>
      <c r="L257" s="164">
        <f t="shared" si="103"/>
        <v>8.1504702194357417E-2</v>
      </c>
      <c r="M257" s="159" t="s">
        <v>541</v>
      </c>
      <c r="N257" s="165">
        <v>43774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131</v>
      </c>
      <c r="B258" s="188">
        <v>43158</v>
      </c>
      <c r="C258" s="188"/>
      <c r="D258" s="189" t="s">
        <v>736</v>
      </c>
      <c r="E258" s="190" t="s">
        <v>571</v>
      </c>
      <c r="F258" s="190">
        <v>317</v>
      </c>
      <c r="G258" s="190"/>
      <c r="H258" s="190">
        <v>382.5</v>
      </c>
      <c r="I258" s="192">
        <v>398</v>
      </c>
      <c r="J258" s="162" t="s">
        <v>737</v>
      </c>
      <c r="K258" s="163">
        <f t="shared" si="102"/>
        <v>65.5</v>
      </c>
      <c r="L258" s="164">
        <f t="shared" si="103"/>
        <v>0.20662460567823343</v>
      </c>
      <c r="M258" s="159" t="s">
        <v>541</v>
      </c>
      <c r="N258" s="165">
        <v>44238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0">
        <v>132</v>
      </c>
      <c r="B259" s="201">
        <v>43164</v>
      </c>
      <c r="C259" s="201"/>
      <c r="D259" s="202" t="s">
        <v>144</v>
      </c>
      <c r="E259" s="203" t="s">
        <v>571</v>
      </c>
      <c r="F259" s="198">
        <f>510-14.4</f>
        <v>495.6</v>
      </c>
      <c r="G259" s="203"/>
      <c r="H259" s="203">
        <v>350</v>
      </c>
      <c r="I259" s="204">
        <v>672</v>
      </c>
      <c r="J259" s="172" t="s">
        <v>738</v>
      </c>
      <c r="K259" s="173">
        <f t="shared" si="102"/>
        <v>-145.60000000000002</v>
      </c>
      <c r="L259" s="174">
        <f t="shared" si="103"/>
        <v>-0.29378531073446329</v>
      </c>
      <c r="M259" s="170" t="s">
        <v>553</v>
      </c>
      <c r="N259" s="167">
        <v>43887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0">
        <v>133</v>
      </c>
      <c r="B260" s="201">
        <v>43237</v>
      </c>
      <c r="C260" s="201"/>
      <c r="D260" s="202" t="s">
        <v>442</v>
      </c>
      <c r="E260" s="203" t="s">
        <v>571</v>
      </c>
      <c r="F260" s="198">
        <v>230.3</v>
      </c>
      <c r="G260" s="203"/>
      <c r="H260" s="203">
        <v>102.5</v>
      </c>
      <c r="I260" s="204">
        <v>348</v>
      </c>
      <c r="J260" s="172" t="s">
        <v>739</v>
      </c>
      <c r="K260" s="173">
        <f t="shared" si="102"/>
        <v>-127.80000000000001</v>
      </c>
      <c r="L260" s="174">
        <f t="shared" si="103"/>
        <v>-0.55492835432045162</v>
      </c>
      <c r="M260" s="170" t="s">
        <v>553</v>
      </c>
      <c r="N260" s="167">
        <v>43896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134</v>
      </c>
      <c r="B261" s="188">
        <v>43258</v>
      </c>
      <c r="C261" s="188"/>
      <c r="D261" s="189" t="s">
        <v>414</v>
      </c>
      <c r="E261" s="190" t="s">
        <v>571</v>
      </c>
      <c r="F261" s="190">
        <f>342.5-5.1</f>
        <v>337.4</v>
      </c>
      <c r="G261" s="190"/>
      <c r="H261" s="190">
        <v>412.5</v>
      </c>
      <c r="I261" s="192">
        <v>439</v>
      </c>
      <c r="J261" s="162" t="s">
        <v>740</v>
      </c>
      <c r="K261" s="163">
        <f t="shared" si="102"/>
        <v>75.100000000000023</v>
      </c>
      <c r="L261" s="164">
        <f t="shared" si="103"/>
        <v>0.22258446947243635</v>
      </c>
      <c r="M261" s="159" t="s">
        <v>541</v>
      </c>
      <c r="N261" s="165">
        <v>44230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1">
        <v>135</v>
      </c>
      <c r="B262" s="180">
        <v>43285</v>
      </c>
      <c r="C262" s="180"/>
      <c r="D262" s="181" t="s">
        <v>55</v>
      </c>
      <c r="E262" s="182" t="s">
        <v>571</v>
      </c>
      <c r="F262" s="182">
        <f>127.5-5.53</f>
        <v>121.97</v>
      </c>
      <c r="G262" s="183"/>
      <c r="H262" s="183">
        <v>122.5</v>
      </c>
      <c r="I262" s="183">
        <v>170</v>
      </c>
      <c r="J262" s="184" t="s">
        <v>767</v>
      </c>
      <c r="K262" s="185">
        <f t="shared" si="102"/>
        <v>0.53000000000000114</v>
      </c>
      <c r="L262" s="186">
        <f t="shared" si="103"/>
        <v>4.3453308190538747E-3</v>
      </c>
      <c r="M262" s="182" t="s">
        <v>662</v>
      </c>
      <c r="N262" s="180">
        <v>44431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0">
        <v>136</v>
      </c>
      <c r="B263" s="201">
        <v>43294</v>
      </c>
      <c r="C263" s="201"/>
      <c r="D263" s="202" t="s">
        <v>352</v>
      </c>
      <c r="E263" s="203" t="s">
        <v>571</v>
      </c>
      <c r="F263" s="198">
        <v>46.5</v>
      </c>
      <c r="G263" s="203"/>
      <c r="H263" s="203">
        <v>17</v>
      </c>
      <c r="I263" s="204">
        <v>59</v>
      </c>
      <c r="J263" s="172" t="s">
        <v>741</v>
      </c>
      <c r="K263" s="173">
        <f t="shared" ref="K263:K271" si="104">H263-F263</f>
        <v>-29.5</v>
      </c>
      <c r="L263" s="174">
        <f t="shared" ref="L263:L271" si="105">K263/F263</f>
        <v>-0.63440860215053763</v>
      </c>
      <c r="M263" s="170" t="s">
        <v>553</v>
      </c>
      <c r="N263" s="167">
        <v>43887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137</v>
      </c>
      <c r="B264" s="188">
        <v>43396</v>
      </c>
      <c r="C264" s="188"/>
      <c r="D264" s="189" t="s">
        <v>399</v>
      </c>
      <c r="E264" s="190" t="s">
        <v>571</v>
      </c>
      <c r="F264" s="190">
        <v>156.5</v>
      </c>
      <c r="G264" s="190"/>
      <c r="H264" s="190">
        <v>207.5</v>
      </c>
      <c r="I264" s="192">
        <v>191</v>
      </c>
      <c r="J264" s="162" t="s">
        <v>629</v>
      </c>
      <c r="K264" s="163">
        <f t="shared" si="104"/>
        <v>51</v>
      </c>
      <c r="L264" s="164">
        <f t="shared" si="105"/>
        <v>0.32587859424920129</v>
      </c>
      <c r="M264" s="159" t="s">
        <v>541</v>
      </c>
      <c r="N264" s="165">
        <v>44369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138</v>
      </c>
      <c r="B265" s="188">
        <v>43439</v>
      </c>
      <c r="C265" s="188"/>
      <c r="D265" s="189" t="s">
        <v>317</v>
      </c>
      <c r="E265" s="190" t="s">
        <v>571</v>
      </c>
      <c r="F265" s="190">
        <v>259.5</v>
      </c>
      <c r="G265" s="190"/>
      <c r="H265" s="190">
        <v>320</v>
      </c>
      <c r="I265" s="192">
        <v>320</v>
      </c>
      <c r="J265" s="162" t="s">
        <v>629</v>
      </c>
      <c r="K265" s="163">
        <f t="shared" si="104"/>
        <v>60.5</v>
      </c>
      <c r="L265" s="164">
        <f t="shared" si="105"/>
        <v>0.23314065510597304</v>
      </c>
      <c r="M265" s="159" t="s">
        <v>541</v>
      </c>
      <c r="N265" s="165">
        <v>44323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0">
        <v>139</v>
      </c>
      <c r="B266" s="201">
        <v>43439</v>
      </c>
      <c r="C266" s="201"/>
      <c r="D266" s="202" t="s">
        <v>742</v>
      </c>
      <c r="E266" s="203" t="s">
        <v>571</v>
      </c>
      <c r="F266" s="203">
        <v>715</v>
      </c>
      <c r="G266" s="203"/>
      <c r="H266" s="203">
        <v>445</v>
      </c>
      <c r="I266" s="204">
        <v>840</v>
      </c>
      <c r="J266" s="172" t="s">
        <v>743</v>
      </c>
      <c r="K266" s="173">
        <f t="shared" si="104"/>
        <v>-270</v>
      </c>
      <c r="L266" s="174">
        <f t="shared" si="105"/>
        <v>-0.3776223776223776</v>
      </c>
      <c r="M266" s="170" t="s">
        <v>553</v>
      </c>
      <c r="N266" s="167">
        <v>43800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140</v>
      </c>
      <c r="B267" s="188">
        <v>43469</v>
      </c>
      <c r="C267" s="188"/>
      <c r="D267" s="189" t="s">
        <v>157</v>
      </c>
      <c r="E267" s="190" t="s">
        <v>571</v>
      </c>
      <c r="F267" s="190">
        <v>875</v>
      </c>
      <c r="G267" s="190"/>
      <c r="H267" s="190">
        <v>1165</v>
      </c>
      <c r="I267" s="192">
        <v>1185</v>
      </c>
      <c r="J267" s="162" t="s">
        <v>744</v>
      </c>
      <c r="K267" s="163">
        <f t="shared" si="104"/>
        <v>290</v>
      </c>
      <c r="L267" s="164">
        <f t="shared" si="105"/>
        <v>0.33142857142857141</v>
      </c>
      <c r="M267" s="159" t="s">
        <v>541</v>
      </c>
      <c r="N267" s="165">
        <v>43847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141</v>
      </c>
      <c r="B268" s="188">
        <v>43559</v>
      </c>
      <c r="C268" s="188"/>
      <c r="D268" s="189" t="s">
        <v>333</v>
      </c>
      <c r="E268" s="190" t="s">
        <v>571</v>
      </c>
      <c r="F268" s="190">
        <f>387-14.63</f>
        <v>372.37</v>
      </c>
      <c r="G268" s="190"/>
      <c r="H268" s="190">
        <v>490</v>
      </c>
      <c r="I268" s="192">
        <v>490</v>
      </c>
      <c r="J268" s="162" t="s">
        <v>629</v>
      </c>
      <c r="K268" s="163">
        <f t="shared" si="104"/>
        <v>117.63</v>
      </c>
      <c r="L268" s="164">
        <f t="shared" si="105"/>
        <v>0.31589548030185027</v>
      </c>
      <c r="M268" s="159" t="s">
        <v>541</v>
      </c>
      <c r="N268" s="165">
        <v>43850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0">
        <v>142</v>
      </c>
      <c r="B269" s="201">
        <v>43578</v>
      </c>
      <c r="C269" s="201"/>
      <c r="D269" s="202" t="s">
        <v>745</v>
      </c>
      <c r="E269" s="203" t="s">
        <v>543</v>
      </c>
      <c r="F269" s="203">
        <v>220</v>
      </c>
      <c r="G269" s="203"/>
      <c r="H269" s="203">
        <v>127.5</v>
      </c>
      <c r="I269" s="204">
        <v>284</v>
      </c>
      <c r="J269" s="172" t="s">
        <v>746</v>
      </c>
      <c r="K269" s="173">
        <f t="shared" si="104"/>
        <v>-92.5</v>
      </c>
      <c r="L269" s="174">
        <f t="shared" si="105"/>
        <v>-0.42045454545454547</v>
      </c>
      <c r="M269" s="170" t="s">
        <v>553</v>
      </c>
      <c r="N269" s="167">
        <v>43896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143</v>
      </c>
      <c r="B270" s="188">
        <v>43622</v>
      </c>
      <c r="C270" s="188"/>
      <c r="D270" s="189" t="s">
        <v>451</v>
      </c>
      <c r="E270" s="190" t="s">
        <v>543</v>
      </c>
      <c r="F270" s="190">
        <v>332.8</v>
      </c>
      <c r="G270" s="190"/>
      <c r="H270" s="190">
        <v>405</v>
      </c>
      <c r="I270" s="192">
        <v>419</v>
      </c>
      <c r="J270" s="162" t="s">
        <v>747</v>
      </c>
      <c r="K270" s="163">
        <f t="shared" si="104"/>
        <v>72.199999999999989</v>
      </c>
      <c r="L270" s="164">
        <f t="shared" si="105"/>
        <v>0.21694711538461534</v>
      </c>
      <c r="M270" s="159" t="s">
        <v>541</v>
      </c>
      <c r="N270" s="165">
        <v>43860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1">
        <v>144</v>
      </c>
      <c r="B271" s="180">
        <v>43641</v>
      </c>
      <c r="C271" s="180"/>
      <c r="D271" s="181" t="s">
        <v>150</v>
      </c>
      <c r="E271" s="182" t="s">
        <v>571</v>
      </c>
      <c r="F271" s="182">
        <v>386</v>
      </c>
      <c r="G271" s="183"/>
      <c r="H271" s="183">
        <v>395</v>
      </c>
      <c r="I271" s="183">
        <v>452</v>
      </c>
      <c r="J271" s="184" t="s">
        <v>748</v>
      </c>
      <c r="K271" s="185">
        <f t="shared" si="104"/>
        <v>9</v>
      </c>
      <c r="L271" s="186">
        <f t="shared" si="105"/>
        <v>2.3316062176165803E-2</v>
      </c>
      <c r="M271" s="182" t="s">
        <v>662</v>
      </c>
      <c r="N271" s="180">
        <v>43868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1">
        <v>145</v>
      </c>
      <c r="B272" s="180">
        <v>43707</v>
      </c>
      <c r="C272" s="180"/>
      <c r="D272" s="181" t="s">
        <v>130</v>
      </c>
      <c r="E272" s="182" t="s">
        <v>571</v>
      </c>
      <c r="F272" s="182">
        <v>137.5</v>
      </c>
      <c r="G272" s="183"/>
      <c r="H272" s="183">
        <v>138.5</v>
      </c>
      <c r="I272" s="183">
        <v>190</v>
      </c>
      <c r="J272" s="184" t="s">
        <v>766</v>
      </c>
      <c r="K272" s="185">
        <f>H272-F272</f>
        <v>1</v>
      </c>
      <c r="L272" s="186">
        <f>K272/F272</f>
        <v>7.2727272727272727E-3</v>
      </c>
      <c r="M272" s="182" t="s">
        <v>662</v>
      </c>
      <c r="N272" s="180">
        <v>44432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146</v>
      </c>
      <c r="B273" s="188">
        <v>43731</v>
      </c>
      <c r="C273" s="188"/>
      <c r="D273" s="189" t="s">
        <v>407</v>
      </c>
      <c r="E273" s="190" t="s">
        <v>571</v>
      </c>
      <c r="F273" s="190">
        <v>235</v>
      </c>
      <c r="G273" s="190"/>
      <c r="H273" s="190">
        <v>295</v>
      </c>
      <c r="I273" s="192">
        <v>296</v>
      </c>
      <c r="J273" s="162" t="s">
        <v>749</v>
      </c>
      <c r="K273" s="163">
        <f t="shared" ref="K273:K279" si="106">H273-F273</f>
        <v>60</v>
      </c>
      <c r="L273" s="164">
        <f t="shared" ref="L273:L279" si="107">K273/F273</f>
        <v>0.25531914893617019</v>
      </c>
      <c r="M273" s="159" t="s">
        <v>541</v>
      </c>
      <c r="N273" s="165">
        <v>43844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147</v>
      </c>
      <c r="B274" s="188">
        <v>43752</v>
      </c>
      <c r="C274" s="188"/>
      <c r="D274" s="189" t="s">
        <v>750</v>
      </c>
      <c r="E274" s="190" t="s">
        <v>571</v>
      </c>
      <c r="F274" s="190">
        <v>277.5</v>
      </c>
      <c r="G274" s="190"/>
      <c r="H274" s="190">
        <v>333</v>
      </c>
      <c r="I274" s="192">
        <v>333</v>
      </c>
      <c r="J274" s="162" t="s">
        <v>751</v>
      </c>
      <c r="K274" s="163">
        <f t="shared" si="106"/>
        <v>55.5</v>
      </c>
      <c r="L274" s="164">
        <f t="shared" si="107"/>
        <v>0.2</v>
      </c>
      <c r="M274" s="159" t="s">
        <v>541</v>
      </c>
      <c r="N274" s="165">
        <v>43846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148</v>
      </c>
      <c r="B275" s="188">
        <v>43752</v>
      </c>
      <c r="C275" s="188"/>
      <c r="D275" s="189" t="s">
        <v>752</v>
      </c>
      <c r="E275" s="190" t="s">
        <v>571</v>
      </c>
      <c r="F275" s="190">
        <v>930</v>
      </c>
      <c r="G275" s="190"/>
      <c r="H275" s="190">
        <v>1165</v>
      </c>
      <c r="I275" s="192">
        <v>1200</v>
      </c>
      <c r="J275" s="162" t="s">
        <v>753</v>
      </c>
      <c r="K275" s="163">
        <f t="shared" si="106"/>
        <v>235</v>
      </c>
      <c r="L275" s="164">
        <f t="shared" si="107"/>
        <v>0.25268817204301075</v>
      </c>
      <c r="M275" s="159" t="s">
        <v>541</v>
      </c>
      <c r="N275" s="165">
        <v>43847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149</v>
      </c>
      <c r="B276" s="188">
        <v>43753</v>
      </c>
      <c r="C276" s="188"/>
      <c r="D276" s="189" t="s">
        <v>754</v>
      </c>
      <c r="E276" s="190" t="s">
        <v>571</v>
      </c>
      <c r="F276" s="160">
        <v>111</v>
      </c>
      <c r="G276" s="190"/>
      <c r="H276" s="190">
        <v>141</v>
      </c>
      <c r="I276" s="192">
        <v>141</v>
      </c>
      <c r="J276" s="162" t="s">
        <v>556</v>
      </c>
      <c r="K276" s="163">
        <f t="shared" si="106"/>
        <v>30</v>
      </c>
      <c r="L276" s="164">
        <f t="shared" si="107"/>
        <v>0.27027027027027029</v>
      </c>
      <c r="M276" s="159" t="s">
        <v>541</v>
      </c>
      <c r="N276" s="165">
        <v>44328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150</v>
      </c>
      <c r="B277" s="188">
        <v>43753</v>
      </c>
      <c r="C277" s="188"/>
      <c r="D277" s="189" t="s">
        <v>755</v>
      </c>
      <c r="E277" s="190" t="s">
        <v>571</v>
      </c>
      <c r="F277" s="160">
        <v>296</v>
      </c>
      <c r="G277" s="190"/>
      <c r="H277" s="190">
        <v>370</v>
      </c>
      <c r="I277" s="192">
        <v>370</v>
      </c>
      <c r="J277" s="162" t="s">
        <v>629</v>
      </c>
      <c r="K277" s="163">
        <f t="shared" si="106"/>
        <v>74</v>
      </c>
      <c r="L277" s="164">
        <f t="shared" si="107"/>
        <v>0.25</v>
      </c>
      <c r="M277" s="159" t="s">
        <v>541</v>
      </c>
      <c r="N277" s="165">
        <v>43853</v>
      </c>
      <c r="O277" s="1"/>
      <c r="P277" s="1"/>
      <c r="Q277" s="1"/>
      <c r="R277" s="6" t="s">
        <v>732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151</v>
      </c>
      <c r="B278" s="188">
        <v>43754</v>
      </c>
      <c r="C278" s="188"/>
      <c r="D278" s="189" t="s">
        <v>756</v>
      </c>
      <c r="E278" s="190" t="s">
        <v>571</v>
      </c>
      <c r="F278" s="160">
        <v>300</v>
      </c>
      <c r="G278" s="190"/>
      <c r="H278" s="190">
        <v>382.5</v>
      </c>
      <c r="I278" s="192">
        <v>344</v>
      </c>
      <c r="J278" s="162" t="s">
        <v>800</v>
      </c>
      <c r="K278" s="163">
        <f t="shared" si="106"/>
        <v>82.5</v>
      </c>
      <c r="L278" s="164">
        <f t="shared" si="107"/>
        <v>0.27500000000000002</v>
      </c>
      <c r="M278" s="159" t="s">
        <v>541</v>
      </c>
      <c r="N278" s="165">
        <v>44238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152</v>
      </c>
      <c r="B279" s="188">
        <v>43832</v>
      </c>
      <c r="C279" s="188"/>
      <c r="D279" s="189" t="s">
        <v>757</v>
      </c>
      <c r="E279" s="190" t="s">
        <v>571</v>
      </c>
      <c r="F279" s="160">
        <v>495</v>
      </c>
      <c r="G279" s="190"/>
      <c r="H279" s="190">
        <v>595</v>
      </c>
      <c r="I279" s="192">
        <v>590</v>
      </c>
      <c r="J279" s="162" t="s">
        <v>799</v>
      </c>
      <c r="K279" s="163">
        <f t="shared" si="106"/>
        <v>100</v>
      </c>
      <c r="L279" s="164">
        <f t="shared" si="107"/>
        <v>0.20202020202020202</v>
      </c>
      <c r="M279" s="159" t="s">
        <v>541</v>
      </c>
      <c r="N279" s="165">
        <v>44589</v>
      </c>
      <c r="O279" s="1"/>
      <c r="P279" s="1"/>
      <c r="Q279" s="1"/>
      <c r="R279" s="6" t="s">
        <v>732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153</v>
      </c>
      <c r="B280" s="188">
        <v>43966</v>
      </c>
      <c r="C280" s="188"/>
      <c r="D280" s="189" t="s">
        <v>71</v>
      </c>
      <c r="E280" s="190" t="s">
        <v>571</v>
      </c>
      <c r="F280" s="160">
        <v>67.5</v>
      </c>
      <c r="G280" s="190"/>
      <c r="H280" s="190">
        <v>86</v>
      </c>
      <c r="I280" s="192">
        <v>86</v>
      </c>
      <c r="J280" s="162" t="s">
        <v>758</v>
      </c>
      <c r="K280" s="163">
        <f t="shared" ref="K280:K288" si="108">H280-F280</f>
        <v>18.5</v>
      </c>
      <c r="L280" s="164">
        <f t="shared" ref="L280:L288" si="109">K280/F280</f>
        <v>0.27407407407407408</v>
      </c>
      <c r="M280" s="159" t="s">
        <v>541</v>
      </c>
      <c r="N280" s="165">
        <v>44008</v>
      </c>
      <c r="O280" s="1"/>
      <c r="P280" s="1"/>
      <c r="Q280" s="1"/>
      <c r="R280" s="6" t="s">
        <v>732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154</v>
      </c>
      <c r="B281" s="188">
        <v>44035</v>
      </c>
      <c r="C281" s="188"/>
      <c r="D281" s="189" t="s">
        <v>450</v>
      </c>
      <c r="E281" s="190" t="s">
        <v>571</v>
      </c>
      <c r="F281" s="160">
        <v>231</v>
      </c>
      <c r="G281" s="190"/>
      <c r="H281" s="190">
        <v>281</v>
      </c>
      <c r="I281" s="192">
        <v>281</v>
      </c>
      <c r="J281" s="162" t="s">
        <v>629</v>
      </c>
      <c r="K281" s="163">
        <f t="shared" si="108"/>
        <v>50</v>
      </c>
      <c r="L281" s="164">
        <f t="shared" si="109"/>
        <v>0.21645021645021645</v>
      </c>
      <c r="M281" s="159" t="s">
        <v>541</v>
      </c>
      <c r="N281" s="165">
        <v>44358</v>
      </c>
      <c r="O281" s="1"/>
      <c r="P281" s="1"/>
      <c r="Q281" s="1"/>
      <c r="R281" s="6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155</v>
      </c>
      <c r="B282" s="188">
        <v>44092</v>
      </c>
      <c r="C282" s="188"/>
      <c r="D282" s="189" t="s">
        <v>390</v>
      </c>
      <c r="E282" s="190" t="s">
        <v>571</v>
      </c>
      <c r="F282" s="190">
        <v>206</v>
      </c>
      <c r="G282" s="190"/>
      <c r="H282" s="190">
        <v>248</v>
      </c>
      <c r="I282" s="192">
        <v>248</v>
      </c>
      <c r="J282" s="162" t="s">
        <v>629</v>
      </c>
      <c r="K282" s="163">
        <f t="shared" si="108"/>
        <v>42</v>
      </c>
      <c r="L282" s="164">
        <f t="shared" si="109"/>
        <v>0.20388349514563106</v>
      </c>
      <c r="M282" s="159" t="s">
        <v>541</v>
      </c>
      <c r="N282" s="165">
        <v>44214</v>
      </c>
      <c r="O282" s="1"/>
      <c r="P282" s="1"/>
      <c r="Q282" s="1"/>
      <c r="R282" s="6" t="s">
        <v>732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156</v>
      </c>
      <c r="B283" s="188">
        <v>44140</v>
      </c>
      <c r="C283" s="188"/>
      <c r="D283" s="189" t="s">
        <v>390</v>
      </c>
      <c r="E283" s="190" t="s">
        <v>571</v>
      </c>
      <c r="F283" s="190">
        <v>182.5</v>
      </c>
      <c r="G283" s="190"/>
      <c r="H283" s="190">
        <v>248</v>
      </c>
      <c r="I283" s="192">
        <v>248</v>
      </c>
      <c r="J283" s="162" t="s">
        <v>629</v>
      </c>
      <c r="K283" s="163">
        <f t="shared" si="108"/>
        <v>65.5</v>
      </c>
      <c r="L283" s="164">
        <f t="shared" si="109"/>
        <v>0.35890410958904112</v>
      </c>
      <c r="M283" s="159" t="s">
        <v>541</v>
      </c>
      <c r="N283" s="165">
        <v>44214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157</v>
      </c>
      <c r="B284" s="188">
        <v>44140</v>
      </c>
      <c r="C284" s="188"/>
      <c r="D284" s="189" t="s">
        <v>317</v>
      </c>
      <c r="E284" s="190" t="s">
        <v>571</v>
      </c>
      <c r="F284" s="190">
        <v>247.5</v>
      </c>
      <c r="G284" s="190"/>
      <c r="H284" s="190">
        <v>320</v>
      </c>
      <c r="I284" s="192">
        <v>320</v>
      </c>
      <c r="J284" s="162" t="s">
        <v>629</v>
      </c>
      <c r="K284" s="163">
        <f t="shared" si="108"/>
        <v>72.5</v>
      </c>
      <c r="L284" s="164">
        <f t="shared" si="109"/>
        <v>0.29292929292929293</v>
      </c>
      <c r="M284" s="159" t="s">
        <v>541</v>
      </c>
      <c r="N284" s="165">
        <v>44323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158</v>
      </c>
      <c r="B285" s="188">
        <v>44140</v>
      </c>
      <c r="C285" s="188"/>
      <c r="D285" s="189" t="s">
        <v>270</v>
      </c>
      <c r="E285" s="190" t="s">
        <v>571</v>
      </c>
      <c r="F285" s="160">
        <v>925</v>
      </c>
      <c r="G285" s="190"/>
      <c r="H285" s="190">
        <v>1095</v>
      </c>
      <c r="I285" s="192">
        <v>1093</v>
      </c>
      <c r="J285" s="162" t="s">
        <v>759</v>
      </c>
      <c r="K285" s="163">
        <f t="shared" si="108"/>
        <v>170</v>
      </c>
      <c r="L285" s="164">
        <f t="shared" si="109"/>
        <v>0.18378378378378379</v>
      </c>
      <c r="M285" s="159" t="s">
        <v>541</v>
      </c>
      <c r="N285" s="165">
        <v>44201</v>
      </c>
      <c r="O285" s="1"/>
      <c r="P285" s="1"/>
      <c r="Q285" s="1"/>
      <c r="R285" s="6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159</v>
      </c>
      <c r="B286" s="188">
        <v>44140</v>
      </c>
      <c r="C286" s="188"/>
      <c r="D286" s="189" t="s">
        <v>333</v>
      </c>
      <c r="E286" s="190" t="s">
        <v>571</v>
      </c>
      <c r="F286" s="160">
        <v>332.5</v>
      </c>
      <c r="G286" s="190"/>
      <c r="H286" s="190">
        <v>393</v>
      </c>
      <c r="I286" s="192">
        <v>406</v>
      </c>
      <c r="J286" s="162" t="s">
        <v>760</v>
      </c>
      <c r="K286" s="163">
        <f t="shared" si="108"/>
        <v>60.5</v>
      </c>
      <c r="L286" s="164">
        <f t="shared" si="109"/>
        <v>0.18195488721804512</v>
      </c>
      <c r="M286" s="159" t="s">
        <v>541</v>
      </c>
      <c r="N286" s="165">
        <v>44256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160</v>
      </c>
      <c r="B287" s="188">
        <v>44141</v>
      </c>
      <c r="C287" s="188"/>
      <c r="D287" s="189" t="s">
        <v>450</v>
      </c>
      <c r="E287" s="190" t="s">
        <v>571</v>
      </c>
      <c r="F287" s="160">
        <v>231</v>
      </c>
      <c r="G287" s="190"/>
      <c r="H287" s="190">
        <v>281</v>
      </c>
      <c r="I287" s="192">
        <v>281</v>
      </c>
      <c r="J287" s="162" t="s">
        <v>629</v>
      </c>
      <c r="K287" s="163">
        <f t="shared" si="108"/>
        <v>50</v>
      </c>
      <c r="L287" s="164">
        <f t="shared" si="109"/>
        <v>0.21645021645021645</v>
      </c>
      <c r="M287" s="159" t="s">
        <v>541</v>
      </c>
      <c r="N287" s="165">
        <v>44358</v>
      </c>
      <c r="O287" s="1"/>
      <c r="P287" s="1"/>
      <c r="Q287" s="1"/>
      <c r="R287" s="6" t="s">
        <v>732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161</v>
      </c>
      <c r="B288" s="188">
        <v>44187</v>
      </c>
      <c r="C288" s="188"/>
      <c r="D288" s="189" t="s">
        <v>426</v>
      </c>
      <c r="E288" s="190" t="s">
        <v>571</v>
      </c>
      <c r="F288" s="160">
        <v>190</v>
      </c>
      <c r="G288" s="190"/>
      <c r="H288" s="190">
        <v>239</v>
      </c>
      <c r="I288" s="192">
        <v>239</v>
      </c>
      <c r="J288" s="162" t="s">
        <v>920</v>
      </c>
      <c r="K288" s="163">
        <f t="shared" si="108"/>
        <v>49</v>
      </c>
      <c r="L288" s="164">
        <f t="shared" si="109"/>
        <v>0.25789473684210529</v>
      </c>
      <c r="M288" s="159" t="s">
        <v>541</v>
      </c>
      <c r="N288" s="165">
        <v>44844</v>
      </c>
      <c r="O288" s="1"/>
      <c r="P288" s="1"/>
      <c r="Q288" s="1"/>
      <c r="R288" s="6" t="s">
        <v>732</v>
      </c>
    </row>
    <row r="289" spans="1:26" ht="12.75" customHeight="1">
      <c r="A289" s="187">
        <v>162</v>
      </c>
      <c r="B289" s="188">
        <v>44258</v>
      </c>
      <c r="C289" s="188"/>
      <c r="D289" s="189" t="s">
        <v>757</v>
      </c>
      <c r="E289" s="190" t="s">
        <v>571</v>
      </c>
      <c r="F289" s="160">
        <v>495</v>
      </c>
      <c r="G289" s="190"/>
      <c r="H289" s="190">
        <v>595</v>
      </c>
      <c r="I289" s="192">
        <v>590</v>
      </c>
      <c r="J289" s="162" t="s">
        <v>799</v>
      </c>
      <c r="K289" s="163">
        <f t="shared" ref="K289:K296" si="110">H289-F289</f>
        <v>100</v>
      </c>
      <c r="L289" s="164">
        <f t="shared" ref="L289:L296" si="111">K289/F289</f>
        <v>0.20202020202020202</v>
      </c>
      <c r="M289" s="159" t="s">
        <v>541</v>
      </c>
      <c r="N289" s="165">
        <v>44589</v>
      </c>
      <c r="O289" s="1"/>
      <c r="P289" s="1"/>
      <c r="R289" s="6" t="s">
        <v>732</v>
      </c>
    </row>
    <row r="290" spans="1:26" ht="12.75" customHeight="1">
      <c r="A290" s="187">
        <v>163</v>
      </c>
      <c r="B290" s="188">
        <v>44274</v>
      </c>
      <c r="C290" s="188"/>
      <c r="D290" s="189" t="s">
        <v>333</v>
      </c>
      <c r="E290" s="190" t="s">
        <v>571</v>
      </c>
      <c r="F290" s="160">
        <v>355</v>
      </c>
      <c r="G290" s="190"/>
      <c r="H290" s="190">
        <v>422.5</v>
      </c>
      <c r="I290" s="192">
        <v>420</v>
      </c>
      <c r="J290" s="162" t="s">
        <v>761</v>
      </c>
      <c r="K290" s="163">
        <f t="shared" si="110"/>
        <v>67.5</v>
      </c>
      <c r="L290" s="164">
        <f t="shared" si="111"/>
        <v>0.19014084507042253</v>
      </c>
      <c r="M290" s="159" t="s">
        <v>541</v>
      </c>
      <c r="N290" s="165">
        <v>44361</v>
      </c>
      <c r="O290" s="1"/>
      <c r="R290" s="205" t="s">
        <v>732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164</v>
      </c>
      <c r="B291" s="188">
        <v>44295</v>
      </c>
      <c r="C291" s="188"/>
      <c r="D291" s="189" t="s">
        <v>762</v>
      </c>
      <c r="E291" s="190" t="s">
        <v>571</v>
      </c>
      <c r="F291" s="160">
        <v>555</v>
      </c>
      <c r="G291" s="190"/>
      <c r="H291" s="190">
        <v>663</v>
      </c>
      <c r="I291" s="192">
        <v>663</v>
      </c>
      <c r="J291" s="162" t="s">
        <v>763</v>
      </c>
      <c r="K291" s="163">
        <f t="shared" si="110"/>
        <v>108</v>
      </c>
      <c r="L291" s="164">
        <f t="shared" si="111"/>
        <v>0.19459459459459461</v>
      </c>
      <c r="M291" s="159" t="s">
        <v>541</v>
      </c>
      <c r="N291" s="165">
        <v>44321</v>
      </c>
      <c r="O291" s="1"/>
      <c r="P291" s="1"/>
      <c r="Q291" s="1"/>
      <c r="R291" s="205" t="s">
        <v>732</v>
      </c>
    </row>
    <row r="292" spans="1:26" ht="12.75" customHeight="1">
      <c r="A292" s="187">
        <v>165</v>
      </c>
      <c r="B292" s="188">
        <v>44308</v>
      </c>
      <c r="C292" s="188"/>
      <c r="D292" s="189" t="s">
        <v>361</v>
      </c>
      <c r="E292" s="190" t="s">
        <v>571</v>
      </c>
      <c r="F292" s="160">
        <v>126.5</v>
      </c>
      <c r="G292" s="190"/>
      <c r="H292" s="190">
        <v>155</v>
      </c>
      <c r="I292" s="192">
        <v>155</v>
      </c>
      <c r="J292" s="162" t="s">
        <v>629</v>
      </c>
      <c r="K292" s="163">
        <f t="shared" si="110"/>
        <v>28.5</v>
      </c>
      <c r="L292" s="164">
        <f t="shared" si="111"/>
        <v>0.22529644268774704</v>
      </c>
      <c r="M292" s="159" t="s">
        <v>541</v>
      </c>
      <c r="N292" s="165">
        <v>44362</v>
      </c>
      <c r="O292" s="1"/>
      <c r="R292" s="205" t="s">
        <v>732</v>
      </c>
    </row>
    <row r="293" spans="1:26" ht="12.75" customHeight="1">
      <c r="A293" s="234">
        <v>166</v>
      </c>
      <c r="B293" s="235">
        <v>44368</v>
      </c>
      <c r="C293" s="235"/>
      <c r="D293" s="236" t="s">
        <v>378</v>
      </c>
      <c r="E293" s="237" t="s">
        <v>571</v>
      </c>
      <c r="F293" s="238">
        <v>287.5</v>
      </c>
      <c r="G293" s="237"/>
      <c r="H293" s="237">
        <v>245</v>
      </c>
      <c r="I293" s="239">
        <v>344</v>
      </c>
      <c r="J293" s="172" t="s">
        <v>794</v>
      </c>
      <c r="K293" s="173">
        <f t="shared" si="110"/>
        <v>-42.5</v>
      </c>
      <c r="L293" s="174">
        <f t="shared" si="111"/>
        <v>-0.14782608695652175</v>
      </c>
      <c r="M293" s="170" t="s">
        <v>553</v>
      </c>
      <c r="N293" s="167">
        <v>44508</v>
      </c>
      <c r="O293" s="1"/>
      <c r="R293" s="205" t="s">
        <v>732</v>
      </c>
    </row>
    <row r="294" spans="1:26" ht="12.75" customHeight="1">
      <c r="A294" s="187">
        <v>167</v>
      </c>
      <c r="B294" s="188">
        <v>44368</v>
      </c>
      <c r="C294" s="188"/>
      <c r="D294" s="189" t="s">
        <v>450</v>
      </c>
      <c r="E294" s="190" t="s">
        <v>571</v>
      </c>
      <c r="F294" s="160">
        <v>241</v>
      </c>
      <c r="G294" s="190"/>
      <c r="H294" s="190">
        <v>298</v>
      </c>
      <c r="I294" s="192">
        <v>320</v>
      </c>
      <c r="J294" s="162" t="s">
        <v>629</v>
      </c>
      <c r="K294" s="163">
        <f t="shared" si="110"/>
        <v>57</v>
      </c>
      <c r="L294" s="164">
        <f t="shared" si="111"/>
        <v>0.23651452282157676</v>
      </c>
      <c r="M294" s="159" t="s">
        <v>541</v>
      </c>
      <c r="N294" s="165">
        <v>44802</v>
      </c>
      <c r="O294" s="41"/>
      <c r="R294" s="205" t="s">
        <v>732</v>
      </c>
    </row>
    <row r="295" spans="1:26" ht="12.75" customHeight="1">
      <c r="A295" s="187">
        <v>168</v>
      </c>
      <c r="B295" s="188">
        <v>44406</v>
      </c>
      <c r="C295" s="188"/>
      <c r="D295" s="189" t="s">
        <v>361</v>
      </c>
      <c r="E295" s="190" t="s">
        <v>571</v>
      </c>
      <c r="F295" s="160">
        <v>162.5</v>
      </c>
      <c r="G295" s="190"/>
      <c r="H295" s="190">
        <v>200</v>
      </c>
      <c r="I295" s="192">
        <v>200</v>
      </c>
      <c r="J295" s="162" t="s">
        <v>629</v>
      </c>
      <c r="K295" s="163">
        <f t="shared" si="110"/>
        <v>37.5</v>
      </c>
      <c r="L295" s="164">
        <f t="shared" si="111"/>
        <v>0.23076923076923078</v>
      </c>
      <c r="M295" s="159" t="s">
        <v>541</v>
      </c>
      <c r="N295" s="165">
        <v>44802</v>
      </c>
      <c r="O295" s="1"/>
      <c r="R295" s="205" t="s">
        <v>732</v>
      </c>
    </row>
    <row r="296" spans="1:26" ht="12.75" customHeight="1">
      <c r="A296" s="187">
        <v>169</v>
      </c>
      <c r="B296" s="188">
        <v>44462</v>
      </c>
      <c r="C296" s="188"/>
      <c r="D296" s="189" t="s">
        <v>768</v>
      </c>
      <c r="E296" s="190" t="s">
        <v>571</v>
      </c>
      <c r="F296" s="160">
        <v>1235</v>
      </c>
      <c r="G296" s="190"/>
      <c r="H296" s="190">
        <v>1505</v>
      </c>
      <c r="I296" s="192">
        <v>1500</v>
      </c>
      <c r="J296" s="162" t="s">
        <v>629</v>
      </c>
      <c r="K296" s="163">
        <f t="shared" si="110"/>
        <v>270</v>
      </c>
      <c r="L296" s="164">
        <f t="shared" si="111"/>
        <v>0.21862348178137653</v>
      </c>
      <c r="M296" s="159" t="s">
        <v>541</v>
      </c>
      <c r="N296" s="165">
        <v>44564</v>
      </c>
      <c r="O296" s="1"/>
      <c r="R296" s="205" t="s">
        <v>732</v>
      </c>
    </row>
    <row r="297" spans="1:26" ht="12.75" customHeight="1">
      <c r="A297" s="218">
        <v>170</v>
      </c>
      <c r="B297" s="219">
        <v>44480</v>
      </c>
      <c r="C297" s="219"/>
      <c r="D297" s="220" t="s">
        <v>770</v>
      </c>
      <c r="E297" s="221" t="s">
        <v>571</v>
      </c>
      <c r="F297" s="222" t="s">
        <v>774</v>
      </c>
      <c r="G297" s="221"/>
      <c r="H297" s="221"/>
      <c r="I297" s="221">
        <v>145</v>
      </c>
      <c r="J297" s="223" t="s">
        <v>544</v>
      </c>
      <c r="K297" s="218"/>
      <c r="L297" s="219"/>
      <c r="M297" s="219"/>
      <c r="N297" s="220"/>
      <c r="O297" s="41"/>
      <c r="R297" s="205" t="s">
        <v>732</v>
      </c>
    </row>
    <row r="298" spans="1:26" ht="12.75" customHeight="1">
      <c r="A298" s="224">
        <v>171</v>
      </c>
      <c r="B298" s="225">
        <v>44481</v>
      </c>
      <c r="C298" s="225"/>
      <c r="D298" s="226" t="s">
        <v>259</v>
      </c>
      <c r="E298" s="227" t="s">
        <v>571</v>
      </c>
      <c r="F298" s="228" t="s">
        <v>772</v>
      </c>
      <c r="G298" s="227"/>
      <c r="H298" s="227"/>
      <c r="I298" s="227">
        <v>380</v>
      </c>
      <c r="J298" s="229" t="s">
        <v>544</v>
      </c>
      <c r="K298" s="224"/>
      <c r="L298" s="225"/>
      <c r="M298" s="225"/>
      <c r="N298" s="226"/>
      <c r="O298" s="41"/>
      <c r="R298" s="205" t="s">
        <v>732</v>
      </c>
    </row>
    <row r="299" spans="1:26" ht="12.75" customHeight="1">
      <c r="A299" s="224">
        <v>172</v>
      </c>
      <c r="B299" s="225">
        <v>44481</v>
      </c>
      <c r="C299" s="225"/>
      <c r="D299" s="226" t="s">
        <v>385</v>
      </c>
      <c r="E299" s="227" t="s">
        <v>571</v>
      </c>
      <c r="F299" s="228" t="s">
        <v>773</v>
      </c>
      <c r="G299" s="227"/>
      <c r="H299" s="227"/>
      <c r="I299" s="227">
        <v>56</v>
      </c>
      <c r="J299" s="229" t="s">
        <v>544</v>
      </c>
      <c r="K299" s="224"/>
      <c r="L299" s="225"/>
      <c r="M299" s="225"/>
      <c r="N299" s="226"/>
      <c r="O299" s="41"/>
      <c r="R299" s="205"/>
    </row>
    <row r="300" spans="1:26" ht="12.75" customHeight="1">
      <c r="A300" s="187">
        <v>173</v>
      </c>
      <c r="B300" s="188">
        <v>44551</v>
      </c>
      <c r="C300" s="188"/>
      <c r="D300" s="189" t="s">
        <v>118</v>
      </c>
      <c r="E300" s="190" t="s">
        <v>571</v>
      </c>
      <c r="F300" s="160">
        <v>2300</v>
      </c>
      <c r="G300" s="190"/>
      <c r="H300" s="190">
        <f>(2820+2200)/2</f>
        <v>2510</v>
      </c>
      <c r="I300" s="192">
        <v>3000</v>
      </c>
      <c r="J300" s="162" t="s">
        <v>807</v>
      </c>
      <c r="K300" s="163">
        <f>H300-F300</f>
        <v>210</v>
      </c>
      <c r="L300" s="164">
        <f>K300/F300</f>
        <v>9.1304347826086957E-2</v>
      </c>
      <c r="M300" s="159" t="s">
        <v>541</v>
      </c>
      <c r="N300" s="165">
        <v>44649</v>
      </c>
      <c r="O300" s="1"/>
      <c r="R300" s="205"/>
    </row>
    <row r="301" spans="1:26" ht="12.75" customHeight="1">
      <c r="A301" s="230">
        <v>174</v>
      </c>
      <c r="B301" s="225">
        <v>44606</v>
      </c>
      <c r="C301" s="230"/>
      <c r="D301" s="230" t="s">
        <v>405</v>
      </c>
      <c r="E301" s="227" t="s">
        <v>571</v>
      </c>
      <c r="F301" s="227" t="s">
        <v>802</v>
      </c>
      <c r="G301" s="227"/>
      <c r="H301" s="227"/>
      <c r="I301" s="227">
        <v>764</v>
      </c>
      <c r="J301" s="227" t="s">
        <v>544</v>
      </c>
      <c r="K301" s="227"/>
      <c r="L301" s="227"/>
      <c r="M301" s="227"/>
      <c r="N301" s="230"/>
      <c r="O301" s="41"/>
      <c r="R301" s="205"/>
    </row>
    <row r="302" spans="1:26" ht="12.75" customHeight="1">
      <c r="A302" s="187">
        <v>175</v>
      </c>
      <c r="B302" s="188">
        <v>44613</v>
      </c>
      <c r="C302" s="188"/>
      <c r="D302" s="189" t="s">
        <v>768</v>
      </c>
      <c r="E302" s="190" t="s">
        <v>571</v>
      </c>
      <c r="F302" s="160">
        <v>1255</v>
      </c>
      <c r="G302" s="190"/>
      <c r="H302" s="190">
        <v>1515</v>
      </c>
      <c r="I302" s="192">
        <v>1510</v>
      </c>
      <c r="J302" s="162" t="s">
        <v>629</v>
      </c>
      <c r="K302" s="163">
        <f>H302-F302</f>
        <v>260</v>
      </c>
      <c r="L302" s="164">
        <f>K302/F302</f>
        <v>0.20717131474103587</v>
      </c>
      <c r="M302" s="159" t="s">
        <v>541</v>
      </c>
      <c r="N302" s="165">
        <v>44834</v>
      </c>
      <c r="O302" s="41"/>
      <c r="R302" s="205"/>
    </row>
    <row r="303" spans="1:26" ht="12.75" customHeight="1">
      <c r="A303">
        <v>176</v>
      </c>
      <c r="B303" s="225">
        <v>44670</v>
      </c>
      <c r="C303" s="225"/>
      <c r="D303" s="230" t="s">
        <v>506</v>
      </c>
      <c r="E303" s="276" t="s">
        <v>571</v>
      </c>
      <c r="F303" s="227" t="s">
        <v>809</v>
      </c>
      <c r="G303" s="227"/>
      <c r="H303" s="227"/>
      <c r="I303" s="227">
        <v>553</v>
      </c>
      <c r="J303" s="227" t="s">
        <v>544</v>
      </c>
      <c r="K303" s="227"/>
      <c r="L303" s="227"/>
      <c r="M303" s="227"/>
      <c r="N303" s="227"/>
      <c r="O303" s="41"/>
      <c r="R303" s="205"/>
    </row>
    <row r="304" spans="1:26" ht="12.75" customHeight="1">
      <c r="A304" s="187">
        <v>177</v>
      </c>
      <c r="B304" s="188">
        <v>44746</v>
      </c>
      <c r="C304" s="188"/>
      <c r="D304" s="189" t="s">
        <v>843</v>
      </c>
      <c r="E304" s="190" t="s">
        <v>571</v>
      </c>
      <c r="F304" s="160">
        <v>207.5</v>
      </c>
      <c r="G304" s="190"/>
      <c r="H304" s="190">
        <v>254</v>
      </c>
      <c r="I304" s="192">
        <v>254</v>
      </c>
      <c r="J304" s="162" t="s">
        <v>629</v>
      </c>
      <c r="K304" s="163">
        <f>H304-F304</f>
        <v>46.5</v>
      </c>
      <c r="L304" s="164">
        <f>K304/F304</f>
        <v>0.22409638554216868</v>
      </c>
      <c r="M304" s="159" t="s">
        <v>541</v>
      </c>
      <c r="N304" s="165">
        <v>44792</v>
      </c>
      <c r="O304" s="1"/>
      <c r="R304" s="205"/>
    </row>
    <row r="305" spans="1:18" ht="12.75" customHeight="1">
      <c r="A305" s="187">
        <v>178</v>
      </c>
      <c r="B305" s="188">
        <v>44775</v>
      </c>
      <c r="C305" s="188"/>
      <c r="D305" s="189" t="s">
        <v>452</v>
      </c>
      <c r="E305" s="190" t="s">
        <v>571</v>
      </c>
      <c r="F305" s="160">
        <v>31.25</v>
      </c>
      <c r="G305" s="190"/>
      <c r="H305" s="190">
        <v>38.75</v>
      </c>
      <c r="I305" s="192">
        <v>38</v>
      </c>
      <c r="J305" s="162" t="s">
        <v>629</v>
      </c>
      <c r="K305" s="163">
        <f t="shared" ref="K305" si="112">H305-F305</f>
        <v>7.5</v>
      </c>
      <c r="L305" s="164">
        <f t="shared" ref="L305" si="113">K305/F305</f>
        <v>0.24</v>
      </c>
      <c r="M305" s="159" t="s">
        <v>541</v>
      </c>
      <c r="N305" s="165">
        <v>44844</v>
      </c>
      <c r="O305" s="41"/>
      <c r="R305" s="54"/>
    </row>
    <row r="306" spans="1:18" ht="12.75" customHeight="1">
      <c r="A306" s="224">
        <v>179</v>
      </c>
      <c r="B306" s="225">
        <v>44841</v>
      </c>
      <c r="C306" s="230"/>
      <c r="D306" s="306" t="s">
        <v>914</v>
      </c>
      <c r="E306" s="305" t="s">
        <v>571</v>
      </c>
      <c r="F306" s="227" t="s">
        <v>915</v>
      </c>
      <c r="G306" s="227"/>
      <c r="H306" s="227"/>
      <c r="I306" s="227">
        <v>840</v>
      </c>
      <c r="J306" s="227" t="s">
        <v>544</v>
      </c>
      <c r="K306" s="227"/>
      <c r="L306" s="227"/>
      <c r="M306" s="227"/>
      <c r="N306" s="227"/>
      <c r="O306" s="41"/>
      <c r="Q306" s="208"/>
      <c r="R306" s="54"/>
    </row>
    <row r="307" spans="1:18" ht="12.75" customHeight="1">
      <c r="A307" s="224">
        <v>180</v>
      </c>
      <c r="B307" s="225">
        <v>44844</v>
      </c>
      <c r="C307" s="230"/>
      <c r="D307" s="306" t="s">
        <v>407</v>
      </c>
      <c r="E307" s="305" t="s">
        <v>571</v>
      </c>
      <c r="F307" s="227" t="s">
        <v>935</v>
      </c>
      <c r="G307" s="227"/>
      <c r="H307" s="227"/>
      <c r="I307" s="227">
        <v>291</v>
      </c>
      <c r="J307" s="227" t="s">
        <v>544</v>
      </c>
      <c r="K307" s="227"/>
      <c r="L307" s="227"/>
      <c r="M307" s="227"/>
      <c r="N307" s="227"/>
      <c r="O307" s="41"/>
      <c r="Q307" s="208"/>
      <c r="R307" s="54"/>
    </row>
    <row r="308" spans="1:18" ht="12.75" customHeight="1">
      <c r="A308" s="224">
        <v>181</v>
      </c>
      <c r="B308" s="225">
        <v>44845</v>
      </c>
      <c r="C308" s="230"/>
      <c r="D308" s="306" t="s">
        <v>405</v>
      </c>
      <c r="E308" s="305" t="s">
        <v>571</v>
      </c>
      <c r="F308" s="227" t="s">
        <v>950</v>
      </c>
      <c r="G308" s="227"/>
      <c r="H308" s="227"/>
      <c r="I308" s="227">
        <v>765</v>
      </c>
      <c r="J308" s="227" t="s">
        <v>544</v>
      </c>
      <c r="K308" s="227"/>
      <c r="L308" s="227"/>
      <c r="M308" s="227"/>
      <c r="N308" s="227"/>
      <c r="O308" s="41"/>
      <c r="Q308" s="208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B311" s="206" t="s">
        <v>764</v>
      </c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A315" s="207"/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A316" s="207"/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A317" s="53"/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</sheetData>
  <autoFilter ref="R1:R313"/>
  <mergeCells count="6">
    <mergeCell ref="J103:J104"/>
    <mergeCell ref="N103:N104"/>
    <mergeCell ref="O103:O104"/>
    <mergeCell ref="P103:P104"/>
    <mergeCell ref="A103:A104"/>
    <mergeCell ref="B103:B10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2022-10-31T02:36:46Z</dcterms:modified>
</cp:coreProperties>
</file>