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rishikesh Yedve\Desktop\"/>
    </mc:Choice>
  </mc:AlternateContent>
  <xr:revisionPtr revIDLastSave="0" documentId="8_{6B13CE80-3896-4C2C-8E92-27C3B1F35038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9" i="7" l="1"/>
  <c r="K159" i="7" s="1"/>
  <c r="K105" i="7"/>
  <c r="L105" i="7" s="1"/>
  <c r="K104" i="7"/>
  <c r="L104" i="7" s="1"/>
  <c r="L158" i="7" l="1"/>
  <c r="K158" i="7" s="1"/>
  <c r="L157" i="7"/>
  <c r="K157" i="7" s="1"/>
  <c r="K28" i="7"/>
  <c r="L28" i="7" s="1"/>
  <c r="K27" i="7" l="1"/>
  <c r="L27" i="7" s="1"/>
  <c r="K98" i="7"/>
  <c r="L98" i="7" s="1"/>
  <c r="K101" i="7"/>
  <c r="L101" i="7" s="1"/>
  <c r="M100" i="7"/>
  <c r="K100" i="7" s="1"/>
  <c r="L155" i="7"/>
  <c r="K155" i="7" s="1"/>
  <c r="L156" i="7"/>
  <c r="K156" i="7" s="1"/>
  <c r="K26" i="7"/>
  <c r="L26" i="7" s="1"/>
  <c r="K91" i="7"/>
  <c r="L91" i="7" s="1"/>
  <c r="M99" i="7"/>
  <c r="K99" i="7" s="1"/>
  <c r="K97" i="7"/>
  <c r="L97" i="7" s="1"/>
  <c r="M96" i="7"/>
  <c r="K96" i="7" s="1"/>
  <c r="M95" i="7"/>
  <c r="K95" i="7" s="1"/>
  <c r="K87" i="7"/>
  <c r="L87" i="7" s="1"/>
  <c r="K326" i="7"/>
  <c r="L326" i="7" s="1"/>
  <c r="K94" i="7"/>
  <c r="L94" i="7" s="1"/>
  <c r="K25" i="7"/>
  <c r="L25" i="7" s="1"/>
  <c r="L154" i="7"/>
  <c r="K154" i="7" s="1"/>
  <c r="K93" i="7"/>
  <c r="L93" i="7" s="1"/>
  <c r="K81" i="7"/>
  <c r="L81" i="7" s="1"/>
  <c r="K84" i="7"/>
  <c r="L84" i="7" s="1"/>
  <c r="K86" i="7"/>
  <c r="L86" i="7" s="1"/>
  <c r="K88" i="7"/>
  <c r="L88" i="7" s="1"/>
  <c r="K20" i="7"/>
  <c r="L20" i="7" s="1"/>
  <c r="K23" i="7"/>
  <c r="L23" i="7" s="1"/>
  <c r="K92" i="7"/>
  <c r="L92" i="7" s="1"/>
  <c r="K90" i="7"/>
  <c r="L90" i="7" s="1"/>
  <c r="K89" i="7"/>
  <c r="L89" i="7" s="1"/>
  <c r="L152" i="7"/>
  <c r="K152" i="7" s="1"/>
  <c r="L153" i="7"/>
  <c r="K153" i="7" s="1"/>
  <c r="K22" i="7" l="1"/>
  <c r="L22" i="7" s="1"/>
  <c r="K21" i="7"/>
  <c r="L21" i="7" s="1"/>
  <c r="K24" i="7"/>
  <c r="L24" i="7" s="1"/>
  <c r="K82" i="7"/>
  <c r="L82" i="7" s="1"/>
  <c r="K80" i="7"/>
  <c r="L80" i="7" s="1"/>
  <c r="K85" i="7"/>
  <c r="L85" i="7" s="1"/>
  <c r="K83" i="7"/>
  <c r="L83" i="7" s="1"/>
  <c r="L151" i="7"/>
  <c r="K151" i="7" s="1"/>
  <c r="L147" i="7"/>
  <c r="K147" i="7" s="1"/>
  <c r="L146" i="7"/>
  <c r="K146" i="7" s="1"/>
  <c r="L150" i="7"/>
  <c r="K150" i="7" s="1"/>
  <c r="L149" i="7"/>
  <c r="K149" i="7" s="1"/>
  <c r="L148" i="7"/>
  <c r="K148" i="7" s="1"/>
  <c r="L145" i="7"/>
  <c r="K145" i="7" s="1"/>
  <c r="K79" i="7"/>
  <c r="L79" i="7" s="1"/>
  <c r="K75" i="7"/>
  <c r="L75" i="7" s="1"/>
  <c r="K74" i="7"/>
  <c r="L74" i="7" s="1"/>
  <c r="K67" i="7"/>
  <c r="L67" i="7" s="1"/>
  <c r="K77" i="7"/>
  <c r="L77" i="7" s="1"/>
  <c r="K19" i="7"/>
  <c r="L19" i="7" s="1"/>
  <c r="K11" i="7"/>
  <c r="L11" i="7" s="1"/>
  <c r="K17" i="7" l="1"/>
  <c r="L17" i="7" s="1"/>
  <c r="K78" i="7"/>
  <c r="L78" i="7" s="1"/>
  <c r="L144" i="7"/>
  <c r="K144" i="7" s="1"/>
  <c r="L143" i="7"/>
  <c r="K143" i="7" s="1"/>
  <c r="L142" i="7"/>
  <c r="K142" i="7" s="1"/>
  <c r="L141" i="7"/>
  <c r="K141" i="7" s="1"/>
  <c r="L140" i="7"/>
  <c r="K140" i="7" s="1"/>
  <c r="L139" i="7"/>
  <c r="K139" i="7" s="1"/>
  <c r="L138" i="7"/>
  <c r="K138" i="7" s="1"/>
  <c r="K76" i="7"/>
  <c r="L76" i="7" s="1"/>
  <c r="K73" i="7"/>
  <c r="L73" i="7" s="1"/>
  <c r="K72" i="7"/>
  <c r="L72" i="7" s="1"/>
  <c r="K16" i="7"/>
  <c r="L16" i="7" s="1"/>
  <c r="K18" i="7"/>
  <c r="L18" i="7" s="1"/>
  <c r="K64" i="7"/>
  <c r="L64" i="7" s="1"/>
  <c r="K69" i="7"/>
  <c r="L69" i="7" s="1"/>
  <c r="K63" i="7" l="1"/>
  <c r="L63" i="7" s="1"/>
  <c r="K71" i="7"/>
  <c r="L71" i="7" s="1"/>
  <c r="K70" i="7"/>
  <c r="L70" i="7" s="1"/>
  <c r="K68" i="7"/>
  <c r="L68" i="7" s="1"/>
  <c r="K50" i="7"/>
  <c r="L50" i="7" s="1"/>
  <c r="L137" i="7"/>
  <c r="K137" i="7" s="1"/>
  <c r="L135" i="7"/>
  <c r="K135" i="7" s="1"/>
  <c r="K66" i="7"/>
  <c r="L66" i="7" s="1"/>
  <c r="L136" i="7"/>
  <c r="K136" i="7" s="1"/>
  <c r="K62" i="7"/>
  <c r="L62" i="7" s="1"/>
  <c r="K65" i="7"/>
  <c r="L65" i="7" s="1"/>
  <c r="L120" i="7" l="1"/>
  <c r="K120" i="7" s="1"/>
  <c r="L132" i="7"/>
  <c r="K132" i="7" s="1"/>
  <c r="K58" i="7"/>
  <c r="L58" i="7" s="1"/>
  <c r="K61" i="7"/>
  <c r="L61" i="7" s="1"/>
  <c r="L134" i="7"/>
  <c r="K134" i="7" s="1"/>
  <c r="L119" i="7"/>
  <c r="K119" i="7" s="1"/>
  <c r="K60" i="7"/>
  <c r="L60" i="7" s="1"/>
  <c r="L133" i="7"/>
  <c r="K133" i="7" s="1"/>
  <c r="K59" i="7"/>
  <c r="L59" i="7" s="1"/>
  <c r="K55" i="7"/>
  <c r="L55" i="7" s="1"/>
  <c r="K54" i="7"/>
  <c r="L54" i="7" s="1"/>
  <c r="K57" i="7"/>
  <c r="L57" i="7" s="1"/>
  <c r="K56" i="7"/>
  <c r="L56" i="7" s="1"/>
  <c r="K53" i="7"/>
  <c r="L53" i="7" s="1"/>
  <c r="K14" i="7"/>
  <c r="L14" i="7" s="1"/>
  <c r="L131" i="7"/>
  <c r="K131" i="7" s="1"/>
  <c r="K51" i="7"/>
  <c r="L51" i="7" s="1"/>
  <c r="K46" i="7"/>
  <c r="L46" i="7" s="1"/>
  <c r="K15" i="7"/>
  <c r="L15" i="7" s="1"/>
  <c r="K52" i="7"/>
  <c r="L52" i="7" s="1"/>
  <c r="L130" i="7"/>
  <c r="K130" i="7" s="1"/>
  <c r="K49" i="7" l="1"/>
  <c r="L49" i="7" s="1"/>
  <c r="K48" i="7"/>
  <c r="L48" i="7" s="1"/>
  <c r="K47" i="7"/>
  <c r="L47" i="7" s="1"/>
  <c r="K45" i="7"/>
  <c r="L45" i="7" s="1"/>
  <c r="K10" i="7"/>
  <c r="L10" i="7" s="1"/>
  <c r="K12" i="7"/>
  <c r="L12" i="7" s="1"/>
  <c r="K44" i="7"/>
  <c r="L44" i="7" s="1"/>
  <c r="M7" i="7" l="1"/>
  <c r="F314" i="7" l="1"/>
  <c r="K315" i="7"/>
  <c r="L315" i="7" s="1"/>
  <c r="K306" i="7"/>
  <c r="L306" i="7" s="1"/>
  <c r="K309" i="7"/>
  <c r="L309" i="7" s="1"/>
  <c r="K317" i="7" l="1"/>
  <c r="L317" i="7" s="1"/>
  <c r="F308" i="7"/>
  <c r="F307" i="7"/>
  <c r="F305" i="7"/>
  <c r="K305" i="7" s="1"/>
  <c r="L305" i="7" s="1"/>
  <c r="F285" i="7"/>
  <c r="F237" i="7"/>
  <c r="K316" i="7" l="1"/>
  <c r="L316" i="7" s="1"/>
  <c r="K314" i="7"/>
  <c r="L314" i="7" s="1"/>
  <c r="K320" i="7"/>
  <c r="L320" i="7" s="1"/>
  <c r="K321" i="7"/>
  <c r="L321" i="7" s="1"/>
  <c r="K313" i="7"/>
  <c r="L313" i="7" s="1"/>
  <c r="K323" i="7"/>
  <c r="L323" i="7" s="1"/>
  <c r="K319" i="7"/>
  <c r="L319" i="7" s="1"/>
  <c r="K312" i="7" l="1"/>
  <c r="L312" i="7" s="1"/>
  <c r="K301" i="7"/>
  <c r="L301" i="7" s="1"/>
  <c r="K303" i="7"/>
  <c r="L303" i="7" s="1"/>
  <c r="K300" i="7"/>
  <c r="L300" i="7" s="1"/>
  <c r="K302" i="7"/>
  <c r="L302" i="7" s="1"/>
  <c r="K231" i="7"/>
  <c r="L231" i="7" s="1"/>
  <c r="K284" i="7"/>
  <c r="L284" i="7" s="1"/>
  <c r="K298" i="7"/>
  <c r="L298" i="7" s="1"/>
  <c r="K299" i="7"/>
  <c r="L299" i="7" s="1"/>
  <c r="K297" i="7"/>
  <c r="L297" i="7" s="1"/>
  <c r="K296" i="7"/>
  <c r="L296" i="7" s="1"/>
  <c r="K295" i="7"/>
  <c r="L295" i="7" s="1"/>
  <c r="K294" i="7"/>
  <c r="L294" i="7" s="1"/>
  <c r="K293" i="7"/>
  <c r="L293" i="7" s="1"/>
  <c r="K292" i="7"/>
  <c r="L292" i="7" s="1"/>
  <c r="K291" i="7"/>
  <c r="L291" i="7" s="1"/>
  <c r="K289" i="7"/>
  <c r="L289" i="7" s="1"/>
  <c r="K287" i="7"/>
  <c r="L287" i="7" s="1"/>
  <c r="K286" i="7"/>
  <c r="L286" i="7" s="1"/>
  <c r="K285" i="7"/>
  <c r="L285" i="7" s="1"/>
  <c r="K281" i="7"/>
  <c r="L281" i="7" s="1"/>
  <c r="K280" i="7"/>
  <c r="L280" i="7" s="1"/>
  <c r="K279" i="7"/>
  <c r="L279" i="7" s="1"/>
  <c r="K276" i="7"/>
  <c r="L276" i="7" s="1"/>
  <c r="K275" i="7"/>
  <c r="L275" i="7" s="1"/>
  <c r="K274" i="7"/>
  <c r="L274" i="7" s="1"/>
  <c r="K273" i="7"/>
  <c r="L273" i="7" s="1"/>
  <c r="K272" i="7"/>
  <c r="L272" i="7" s="1"/>
  <c r="K271" i="7"/>
  <c r="L271" i="7" s="1"/>
  <c r="K269" i="7"/>
  <c r="L269" i="7" s="1"/>
  <c r="K268" i="7"/>
  <c r="L268" i="7" s="1"/>
  <c r="K267" i="7"/>
  <c r="L267" i="7" s="1"/>
  <c r="K266" i="7"/>
  <c r="L266" i="7" s="1"/>
  <c r="K265" i="7"/>
  <c r="L265" i="7" s="1"/>
  <c r="K264" i="7"/>
  <c r="L264" i="7" s="1"/>
  <c r="K263" i="7"/>
  <c r="L263" i="7" s="1"/>
  <c r="K262" i="7"/>
  <c r="L262" i="7" s="1"/>
  <c r="K261" i="7"/>
  <c r="L261" i="7" s="1"/>
  <c r="K259" i="7"/>
  <c r="L259" i="7" s="1"/>
  <c r="K257" i="7"/>
  <c r="L257" i="7" s="1"/>
  <c r="K255" i="7"/>
  <c r="L255" i="7" s="1"/>
  <c r="K253" i="7"/>
  <c r="L253" i="7" s="1"/>
  <c r="K252" i="7"/>
  <c r="L252" i="7" s="1"/>
  <c r="K251" i="7"/>
  <c r="L251" i="7" s="1"/>
  <c r="K249" i="7"/>
  <c r="L249" i="7" s="1"/>
  <c r="K248" i="7"/>
  <c r="L248" i="7" s="1"/>
  <c r="K247" i="7"/>
  <c r="L247" i="7" s="1"/>
  <c r="K246" i="7"/>
  <c r="K245" i="7"/>
  <c r="L245" i="7" s="1"/>
  <c r="K244" i="7"/>
  <c r="L244" i="7" s="1"/>
  <c r="K242" i="7"/>
  <c r="L242" i="7" s="1"/>
  <c r="K241" i="7"/>
  <c r="L241" i="7" s="1"/>
  <c r="K240" i="7"/>
  <c r="L240" i="7" s="1"/>
  <c r="K239" i="7"/>
  <c r="L239" i="7" s="1"/>
  <c r="K238" i="7"/>
  <c r="L238" i="7" s="1"/>
  <c r="K237" i="7"/>
  <c r="L237" i="7" s="1"/>
  <c r="H236" i="7"/>
  <c r="K236" i="7" s="1"/>
  <c r="L236" i="7" s="1"/>
  <c r="K233" i="7"/>
  <c r="L233" i="7" s="1"/>
  <c r="K232" i="7"/>
  <c r="L232" i="7" s="1"/>
  <c r="K230" i="7"/>
  <c r="L230" i="7" s="1"/>
  <c r="K229" i="7"/>
  <c r="L229" i="7" s="1"/>
  <c r="K226" i="7"/>
  <c r="L226" i="7" s="1"/>
  <c r="K225" i="7"/>
  <c r="L225" i="7" s="1"/>
  <c r="K224" i="7"/>
  <c r="L224" i="7" s="1"/>
  <c r="K223" i="7"/>
  <c r="L223" i="7" s="1"/>
  <c r="K222" i="7"/>
  <c r="L222" i="7" s="1"/>
  <c r="K221" i="7"/>
  <c r="L221" i="7" s="1"/>
  <c r="K220" i="7"/>
  <c r="L220" i="7" s="1"/>
  <c r="K219" i="7"/>
  <c r="L219" i="7" s="1"/>
  <c r="K218" i="7"/>
  <c r="L218" i="7" s="1"/>
  <c r="K217" i="7"/>
  <c r="L217" i="7" s="1"/>
  <c r="K216" i="7"/>
  <c r="L216" i="7" s="1"/>
  <c r="K215" i="7"/>
  <c r="L215" i="7" s="1"/>
  <c r="K214" i="7"/>
  <c r="L214" i="7" s="1"/>
  <c r="K213" i="7"/>
  <c r="L213" i="7" s="1"/>
  <c r="K212" i="7"/>
  <c r="L212" i="7" s="1"/>
  <c r="K211" i="7"/>
  <c r="L211" i="7" s="1"/>
  <c r="K210" i="7"/>
  <c r="L210" i="7" s="1"/>
  <c r="K209" i="7"/>
  <c r="L209" i="7" s="1"/>
  <c r="K208" i="7"/>
  <c r="L208" i="7" s="1"/>
  <c r="K207" i="7"/>
  <c r="L207" i="7" s="1"/>
  <c r="K206" i="7"/>
  <c r="L206" i="7" s="1"/>
  <c r="K205" i="7"/>
  <c r="L205" i="7" s="1"/>
  <c r="K204" i="7"/>
  <c r="L204" i="7" s="1"/>
  <c r="K203" i="7"/>
  <c r="L203" i="7" s="1"/>
  <c r="H202" i="7"/>
  <c r="K202" i="7" s="1"/>
  <c r="L202" i="7" s="1"/>
  <c r="F201" i="7"/>
  <c r="K201" i="7" s="1"/>
  <c r="L201" i="7" s="1"/>
  <c r="K200" i="7"/>
  <c r="L200" i="7" s="1"/>
  <c r="K199" i="7"/>
  <c r="L199" i="7" s="1"/>
  <c r="K198" i="7"/>
  <c r="L198" i="7" s="1"/>
  <c r="K197" i="7"/>
  <c r="L197" i="7" s="1"/>
  <c r="K196" i="7"/>
  <c r="L196" i="7" s="1"/>
  <c r="K195" i="7"/>
  <c r="L195" i="7" s="1"/>
  <c r="K194" i="7"/>
  <c r="L194" i="7" s="1"/>
  <c r="K193" i="7"/>
  <c r="L193" i="7" s="1"/>
  <c r="K192" i="7"/>
  <c r="L192" i="7" s="1"/>
  <c r="K191" i="7"/>
  <c r="L191" i="7" s="1"/>
  <c r="K190" i="7"/>
  <c r="L190" i="7" s="1"/>
  <c r="K189" i="7"/>
  <c r="L189" i="7" s="1"/>
  <c r="K188" i="7"/>
  <c r="L188" i="7" s="1"/>
  <c r="K187" i="7"/>
  <c r="L187" i="7" s="1"/>
  <c r="K186" i="7"/>
  <c r="L186" i="7" s="1"/>
  <c r="K185" i="7"/>
  <c r="L185" i="7" s="1"/>
  <c r="K184" i="7"/>
  <c r="L184" i="7" s="1"/>
  <c r="K183" i="7"/>
  <c r="L183" i="7" s="1"/>
  <c r="K182" i="7"/>
  <c r="L182" i="7" s="1"/>
  <c r="K181" i="7"/>
  <c r="L181" i="7" s="1"/>
  <c r="K180" i="7"/>
  <c r="L180" i="7" s="1"/>
  <c r="K179" i="7"/>
  <c r="L179" i="7" s="1"/>
  <c r="K178" i="7"/>
  <c r="L178" i="7" s="1"/>
  <c r="K177" i="7"/>
  <c r="L177" i="7" s="1"/>
  <c r="K176" i="7"/>
  <c r="L176" i="7" s="1"/>
  <c r="K175" i="7"/>
  <c r="L175" i="7" s="1"/>
  <c r="K174" i="7"/>
  <c r="L174" i="7" s="1"/>
  <c r="D7" i="6"/>
  <c r="K6" i="4"/>
  <c r="K6" i="3"/>
  <c r="L6" i="2"/>
</calcChain>
</file>

<file path=xl/sharedStrings.xml><?xml version="1.0" encoding="utf-8"?>
<sst xmlns="http://schemas.openxmlformats.org/spreadsheetml/2006/main" count="8008" uniqueCount="3924">
  <si>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</si>
  <si>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</si>
  <si>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</si>
  <si>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</si>
  <si>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</si>
  <si>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</si>
  <si>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</si>
  <si>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</si>
  <si>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</si>
  <si>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</si>
  <si>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</si>
  <si>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</si>
  <si>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</si>
  <si>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</si>
  <si>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</si>
  <si>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</si>
  <si>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</si>
  <si>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</si>
  <si>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</si>
  <si>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</si>
  <si>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</si>
  <si>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</si>
  <si>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</si>
  <si>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</si>
  <si>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</si>
  <si>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</si>
  <si>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</si>
  <si>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</si>
  <si>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</si>
  <si>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</si>
  <si>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</si>
  <si>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</si>
  <si>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</si>
  <si>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</si>
  <si>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</si>
  <si>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</si>
  <si>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</si>
  <si>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</si>
  <si>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</si>
  <si>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</si>
  <si>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</si>
  <si>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</si>
  <si>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</si>
  <si>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</si>
  <si>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</si>
  <si>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</si>
  <si>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</si>
  <si>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</si>
  <si>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</si>
  <si>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</si>
  <si>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</si>
  <si>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</si>
  <si>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</si>
  <si>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</si>
  <si>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</si>
  <si>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</si>
  <si>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</si>
  <si>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</si>
  <si>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</si>
  <si>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</si>
  <si>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</si>
  <si>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</si>
  <si>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</si>
  <si>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</si>
  <si>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</si>
  <si>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</si>
  <si>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</si>
  <si>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</si>
  <si>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</si>
  <si>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</si>
  <si>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</si>
  <si>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</si>
  <si>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</si>
  <si>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</si>
  <si>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</si>
  <si>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</si>
  <si>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</si>
  <si>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</si>
  <si>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</si>
  <si>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</si>
  <si>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</si>
  <si>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</si>
  <si>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</si>
  <si>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</si>
  <si>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</si>
  <si>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</si>
  <si>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</si>
  <si>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</si>
  <si>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</si>
  <si>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</si>
  <si>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</si>
  <si>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</si>
  <si>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</si>
  <si>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</si>
  <si>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</si>
  <si>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</si>
  <si>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</si>
  <si>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</si>
  <si>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</si>
  <si>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</si>
  <si>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</si>
  <si>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</si>
  <si>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</si>
  <si>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</si>
  <si>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</si>
  <si>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</si>
  <si>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</si>
  <si>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</si>
  <si>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</si>
  <si>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</si>
  <si>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</si>
  <si>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</si>
  <si>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</si>
  <si>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</si>
  <si>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</si>
  <si>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</si>
  <si>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</si>
  <si>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</si>
  <si>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</si>
  <si>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</si>
  <si>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</si>
  <si>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</si>
  <si>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</si>
  <si>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</si>
  <si>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</si>
  <si>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</si>
  <si>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</si>
  <si>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</si>
  <si>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</si>
  <si>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</si>
  <si>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</si>
  <si>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</si>
  <si>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</si>
  <si>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</si>
  <si>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</si>
  <si>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</si>
  <si>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</si>
  <si>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</si>
  <si>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</si>
  <si>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</si>
  <si>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</si>
  <si>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</si>
  <si>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</si>
  <si>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</si>
  <si>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</si>
  <si>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</si>
  <si>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</si>
  <si>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</si>
  <si>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</si>
  <si>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</si>
  <si>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</si>
  <si>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</si>
  <si>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</si>
  <si>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</si>
  <si>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</si>
  <si>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</si>
  <si>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</si>
  <si>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</si>
  <si>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</si>
  <si>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</si>
  <si>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</si>
  <si>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</si>
  <si>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</si>
  <si>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</si>
  <si>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</si>
  <si>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</si>
  <si>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</si>
  <si>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</si>
  <si>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</si>
  <si>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</si>
  <si>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</si>
  <si>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</si>
  <si>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</si>
  <si>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</si>
  <si>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</si>
  <si>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</si>
  <si>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</si>
  <si>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</si>
  <si>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</si>
  <si>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</si>
  <si>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</si>
  <si>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</si>
  <si>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</si>
  <si>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</si>
  <si>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</si>
  <si>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</si>
  <si>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</si>
  <si>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</si>
  <si>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</si>
  <si>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</si>
  <si>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</si>
  <si>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</si>
  <si>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</si>
  <si>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</si>
  <si>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</si>
  <si>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</si>
  <si>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</si>
  <si>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</si>
  <si>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</si>
  <si>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</si>
  <si>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</si>
  <si>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</si>
  <si>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</si>
  <si>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</si>
  <si>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</si>
  <si>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</si>
  <si>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</si>
  <si>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</si>
  <si>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</si>
  <si>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</si>
  <si>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</si>
  <si>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</si>
  <si>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</si>
  <si>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</si>
  <si>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</si>
  <si>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</si>
  <si>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</si>
  <si>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</si>
  <si>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</si>
  <si>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</si>
  <si>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</si>
  <si>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</si>
  <si>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</si>
  <si>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</si>
  <si>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</si>
  <si>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</si>
  <si>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</si>
  <si>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</si>
  <si>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</si>
  <si>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</si>
  <si>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</si>
  <si>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</si>
  <si>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</si>
  <si>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</si>
  <si>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</si>
  <si>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</si>
  <si>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</si>
  <si>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</si>
  <si>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</si>
  <si>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</si>
  <si>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</si>
  <si>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</si>
  <si>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</si>
  <si>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</si>
  <si>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</si>
  <si>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</si>
  <si>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</si>
  <si>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</si>
  <si>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</si>
  <si>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</si>
  <si>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</si>
  <si>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</si>
  <si>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</si>
  <si>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</si>
  <si>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</si>
  <si>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</si>
  <si>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</si>
  <si>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</si>
  <si>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</si>
  <si>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</si>
  <si>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</si>
  <si>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</si>
  <si>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</si>
  <si>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</si>
  <si>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</si>
  <si>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</si>
  <si>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</si>
  <si>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</si>
  <si>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</si>
  <si>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</si>
  <si>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</si>
  <si>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</si>
  <si>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</si>
  <si>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</si>
  <si>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</si>
  <si>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</si>
  <si>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</si>
  <si>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</si>
  <si>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</si>
  <si>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</si>
  <si>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</si>
  <si>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</si>
  <si>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</si>
  <si>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</si>
  <si>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</si>
  <si>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</si>
  <si>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</si>
  <si>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</si>
  <si>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</si>
  <si>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</si>
  <si>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</si>
  <si>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</si>
  <si>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</si>
  <si>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</si>
  <si>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</si>
  <si>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</si>
  <si>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</si>
  <si>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</si>
  <si>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</si>
  <si>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</si>
  <si>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</si>
  <si>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</si>
  <si>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</si>
  <si>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</si>
  <si>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</si>
  <si>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</si>
  <si>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</si>
  <si>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</si>
  <si>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</si>
  <si>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</si>
  <si>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</si>
  <si>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</si>
  <si>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</si>
  <si>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</si>
  <si>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</si>
  <si>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</si>
  <si>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</si>
  <si>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</si>
  <si>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</si>
  <si>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</si>
  <si>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</si>
  <si>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</si>
  <si>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</si>
  <si>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</si>
  <si>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</si>
  <si>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</si>
  <si>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</si>
  <si>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</si>
  <si>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</si>
  <si>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</si>
  <si>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</si>
  <si>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</si>
  <si>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</si>
  <si>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</si>
  <si>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</si>
  <si>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</si>
  <si>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</si>
  <si>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</si>
  <si>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</si>
  <si>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</si>
  <si>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</si>
  <si>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</si>
  <si>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</si>
  <si>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</si>
  <si>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</si>
  <si>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</si>
  <si>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</si>
  <si>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</si>
  <si>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</si>
  <si>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</si>
  <si>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</si>
  <si>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</si>
  <si>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</si>
  <si>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</si>
  <si>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</si>
  <si>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</si>
  <si>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</si>
  <si>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</si>
  <si>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</si>
  <si>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</si>
  <si>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</si>
  <si>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</si>
  <si>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</si>
  <si>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</si>
  <si>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</si>
  <si>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</si>
  <si>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</si>
  <si>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</si>
  <si>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</si>
  <si>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</si>
  <si>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</si>
  <si>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</si>
  <si>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</si>
  <si>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</si>
  <si>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</si>
  <si>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</si>
  <si>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</si>
  <si>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</si>
  <si>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</si>
  <si>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</si>
  <si>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</si>
  <si>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</si>
  <si>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</si>
  <si>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</si>
  <si>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</si>
  <si>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</si>
  <si>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</si>
  <si>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</si>
  <si>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</si>
  <si>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</si>
  <si>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</si>
  <si>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</si>
  <si>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</si>
  <si>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</si>
  <si>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</si>
  <si>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</si>
  <si>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</si>
  <si>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</si>
  <si>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</si>
  <si>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</si>
  <si>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</si>
  <si>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</si>
  <si>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</si>
  <si>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</si>
  <si>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</si>
  <si>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</si>
  <si>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</si>
  <si>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</si>
  <si>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</si>
  <si>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</si>
  <si>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</si>
  <si>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</si>
  <si>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</si>
  <si>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</si>
  <si>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</si>
  <si>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</si>
  <si>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</si>
  <si>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</si>
  <si>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</si>
  <si>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</si>
  <si>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</si>
  <si>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</si>
  <si>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</si>
  <si>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</si>
  <si>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</si>
  <si>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</si>
  <si>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</si>
  <si>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</si>
  <si>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</si>
  <si>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</si>
  <si>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</si>
  <si>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</si>
  <si>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</si>
  <si>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</si>
  <si>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</si>
  <si>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</si>
  <si>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</si>
  <si>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</si>
  <si>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</si>
  <si>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</si>
  <si>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</si>
  <si>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</si>
  <si>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</si>
  <si>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</si>
  <si>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</si>
  <si>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</si>
  <si>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</si>
  <si>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</si>
  <si>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</si>
  <si>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</si>
  <si>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</si>
  <si>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</si>
  <si>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</si>
  <si>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</si>
  <si>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</si>
  <si>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</si>
  <si>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</si>
  <si>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</si>
  <si>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</si>
  <si>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</si>
  <si>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</si>
  <si>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</si>
  <si>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</si>
  <si>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</si>
  <si>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</si>
  <si>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</si>
  <si>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</si>
  <si>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</si>
  <si>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</si>
  <si>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</si>
  <si>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</si>
  <si>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</si>
  <si>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</si>
  <si>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</si>
  <si>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</si>
  <si>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</si>
  <si>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</si>
  <si>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</si>
  <si>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</si>
  <si>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</si>
  <si>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</si>
  <si>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</si>
  <si>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</si>
  <si>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</si>
  <si>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</si>
  <si>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</si>
  <si>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</si>
  <si>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</si>
  <si>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</si>
  <si>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</si>
  <si>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</si>
  <si>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</si>
  <si>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</si>
  <si>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</si>
  <si>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</si>
  <si>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</si>
  <si>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</si>
  <si>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</si>
  <si>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</si>
  <si>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</si>
  <si>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</si>
  <si>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</si>
  <si>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</si>
  <si>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</si>
  <si>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</si>
  <si>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</si>
  <si>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</si>
  <si>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</si>
  <si>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</si>
  <si>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</si>
  <si>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</si>
  <si>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</si>
  <si>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</si>
  <si>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</si>
  <si>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</si>
  <si>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</si>
  <si>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</si>
  <si>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</si>
  <si>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</si>
  <si>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</si>
  <si>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</si>
  <si>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</si>
  <si>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</si>
  <si>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</si>
  <si>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</si>
  <si>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</si>
  <si>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</si>
  <si>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</si>
  <si>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</si>
  <si>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</si>
  <si>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</si>
  <si>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</si>
  <si>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</si>
  <si>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</si>
  <si>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</si>
  <si>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</si>
  <si>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</si>
  <si>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</si>
  <si>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</si>
  <si>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</si>
  <si>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</si>
  <si>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</si>
  <si>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</si>
  <si>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</si>
  <si>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</si>
  <si>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</si>
  <si>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</si>
  <si>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</si>
  <si>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</si>
  <si>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</si>
  <si>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</si>
  <si>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</si>
  <si>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</si>
  <si>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</si>
  <si>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</si>
  <si>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</si>
  <si>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</si>
  <si>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</si>
  <si>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</si>
  <si>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</si>
  <si>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</si>
  <si>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</si>
  <si>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</si>
  <si>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</si>
  <si>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</si>
  <si>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</si>
  <si>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</si>
  <si>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</si>
  <si>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</si>
  <si>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</si>
  <si>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</si>
  <si>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</si>
  <si>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</si>
  <si>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</si>
  <si>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</si>
  <si>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</si>
  <si>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</si>
  <si>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</si>
  <si>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</si>
  <si>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</si>
  <si>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</si>
  <si>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</si>
  <si>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</si>
  <si>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</si>
  <si>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</si>
  <si>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</si>
  <si>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</si>
  <si>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</si>
  <si>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</si>
  <si>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</si>
  <si>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</si>
  <si>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</si>
  <si>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</si>
  <si>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</si>
  <si>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</si>
  <si>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</si>
  <si>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</si>
  <si>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</si>
  <si>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</si>
  <si>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</si>
  <si>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</si>
  <si>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</si>
  <si>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</si>
  <si>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</si>
  <si>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</si>
  <si>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</si>
  <si>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</si>
  <si>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</si>
  <si>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</si>
  <si>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</si>
  <si>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</si>
  <si>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</si>
  <si>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</si>
  <si>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</si>
  <si>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</si>
  <si>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</si>
  <si>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</si>
  <si>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</si>
  <si>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</si>
  <si>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</si>
  <si>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</si>
  <si>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</si>
  <si>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</si>
  <si>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</si>
  <si>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</si>
  <si>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</si>
  <si>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</si>
  <si>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</si>
  <si>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</si>
  <si>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</si>
  <si>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</si>
  <si>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</si>
  <si>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</si>
  <si>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</si>
  <si>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</si>
  <si>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</si>
  <si>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</si>
  <si>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</si>
  <si>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</si>
  <si>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</si>
  <si>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</si>
  <si>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</si>
  <si>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</si>
  <si>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</si>
  <si>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</si>
  <si>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</si>
  <si>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</si>
  <si>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</si>
  <si>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</si>
  <si>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</si>
  <si>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</si>
  <si>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</si>
  <si>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</si>
  <si>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</si>
  <si>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</si>
  <si>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</si>
  <si>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</si>
  <si>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</si>
  <si>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</si>
  <si>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</si>
  <si>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</si>
  <si>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</si>
  <si>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</si>
  <si>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</si>
  <si>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</si>
  <si>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</si>
  <si>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</si>
  <si>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</si>
  <si>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</si>
  <si>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</si>
  <si>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</si>
  <si>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</si>
  <si>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</si>
  <si>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</si>
  <si>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</si>
  <si>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</si>
  <si>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</si>
  <si>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</si>
  <si>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</si>
  <si>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</si>
  <si>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</si>
  <si>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</si>
  <si>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</si>
  <si>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</si>
  <si>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</si>
  <si>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</si>
  <si>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</si>
  <si>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</si>
  <si>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</si>
  <si>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</si>
  <si>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</si>
  <si>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</si>
  <si>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</si>
  <si>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</si>
  <si>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</si>
  <si>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</si>
  <si>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</si>
  <si>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</si>
  <si>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</si>
  <si>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</si>
  <si>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</si>
  <si>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</si>
  <si>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</si>
  <si>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</si>
  <si>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</si>
  <si>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</si>
  <si>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</si>
  <si>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</si>
  <si>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</si>
  <si>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</si>
  <si>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</si>
  <si>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</si>
  <si>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</si>
  <si>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</si>
  <si>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</si>
  <si>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</si>
  <si>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</si>
  <si>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</si>
  <si>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</si>
  <si>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</si>
  <si>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</si>
  <si>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</si>
  <si>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</si>
  <si>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</si>
  <si>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</si>
  <si>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</si>
  <si>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</si>
  <si>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</si>
  <si>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</si>
  <si>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</si>
  <si>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</si>
  <si>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</si>
  <si>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</si>
  <si>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</si>
  <si>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</si>
  <si>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</si>
  <si>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</si>
  <si>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</si>
  <si>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</si>
  <si>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</si>
  <si>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</si>
  <si>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</si>
  <si>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</si>
  <si>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</si>
  <si>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</si>
  <si>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</si>
  <si>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</si>
  <si>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</si>
  <si>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</si>
  <si>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</si>
  <si>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</si>
  <si>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</si>
  <si>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</si>
  <si>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</si>
  <si>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</si>
  <si>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</si>
  <si>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</si>
  <si>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</si>
  <si>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</si>
  <si>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</si>
  <si>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</si>
  <si>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</si>
  <si>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</si>
  <si>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</si>
  <si>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</si>
  <si>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</si>
  <si>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</si>
  <si>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</si>
  <si>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</si>
  <si>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</si>
  <si>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</si>
  <si>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</si>
  <si>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</si>
  <si>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</si>
  <si>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</si>
  <si>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</si>
  <si>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</si>
  <si>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</si>
  <si>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</si>
  <si>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</si>
  <si>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</si>
  <si>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</si>
  <si>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</si>
  <si>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</si>
  <si>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</si>
  <si>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</si>
  <si>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</si>
  <si>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</si>
  <si>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</si>
  <si>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</si>
  <si>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</si>
  <si>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</si>
  <si>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</si>
  <si>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</si>
  <si>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</si>
  <si>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</si>
  <si>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</si>
  <si>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</si>
  <si>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</si>
  <si>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</si>
  <si>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</si>
  <si>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</si>
  <si>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</si>
  <si>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</si>
  <si>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</si>
  <si>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</si>
  <si>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</si>
  <si>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</si>
  <si>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</si>
  <si>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</si>
  <si>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</si>
  <si>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</si>
  <si>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</si>
  <si>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</si>
  <si>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</si>
  <si>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</si>
  <si>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</si>
  <si>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</si>
  <si>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</si>
  <si>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</si>
  <si>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</si>
  <si>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</si>
  <si>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</si>
  <si>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</si>
  <si>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</si>
  <si>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</si>
  <si>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</si>
  <si>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</si>
  <si>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</si>
  <si>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</si>
  <si>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</si>
  <si>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</si>
  <si>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</si>
  <si>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</si>
  <si>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</si>
  <si>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</si>
  <si>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</si>
  <si>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</si>
  <si>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</si>
  <si>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</si>
  <si>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</si>
  <si>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</si>
  <si>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</si>
  <si>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</si>
  <si>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</si>
  <si>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</si>
  <si>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</si>
  <si>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</si>
  <si>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</si>
  <si>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</si>
  <si>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</si>
  <si>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</si>
  <si>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</si>
  <si>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</si>
  <si>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</si>
  <si>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</si>
  <si>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</si>
  <si>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</si>
  <si>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</si>
  <si>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</si>
  <si>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</si>
  <si>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</si>
  <si>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</si>
  <si>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</si>
  <si>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</si>
  <si>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</si>
  <si>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</si>
  <si>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</si>
  <si>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</si>
  <si>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</si>
  <si>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</si>
  <si>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</si>
  <si>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</si>
  <si>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</si>
  <si>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</si>
  <si>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</si>
  <si>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</si>
  <si>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</si>
  <si>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</si>
  <si>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</si>
  <si>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</si>
  <si>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</si>
  <si>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</si>
  <si>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</si>
  <si>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</si>
  <si>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</si>
  <si>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</si>
  <si>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</si>
  <si>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</si>
  <si>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</si>
  <si>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</si>
  <si>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</si>
  <si>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</si>
  <si>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</si>
  <si>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</si>
  <si>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</si>
  <si>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</si>
  <si>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</si>
  <si>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</si>
  <si>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</si>
  <si>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</si>
  <si>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</si>
  <si>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</si>
  <si>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</si>
  <si>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</si>
  <si>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</si>
  <si>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</si>
  <si>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</si>
  <si>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</si>
  <si>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</si>
  <si>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</si>
  <si>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</si>
  <si>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</si>
  <si>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</si>
  <si>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</si>
  <si>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</si>
  <si>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</si>
  <si>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</si>
  <si>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</si>
  <si>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</si>
  <si>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</si>
  <si>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</si>
  <si>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</si>
  <si>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</si>
  <si>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</si>
  <si>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</si>
  <si>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</si>
  <si>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</si>
  <si>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</si>
  <si>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</si>
  <si>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</si>
  <si>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</si>
  <si>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</si>
  <si>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</si>
  <si>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</si>
  <si>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</si>
  <si>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</si>
  <si>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</si>
  <si>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</si>
  <si>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</si>
  <si>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</si>
  <si>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</si>
  <si>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</si>
  <si>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</si>
  <si>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</si>
  <si>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</si>
  <si>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</si>
  <si>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</si>
  <si>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</si>
  <si>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</si>
  <si>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</si>
  <si>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</si>
  <si>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</si>
  <si>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</si>
  <si>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</si>
  <si>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</si>
  <si>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</si>
  <si>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</si>
  <si>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</si>
  <si>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</si>
  <si>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</si>
  <si>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</si>
  <si>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</si>
  <si>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</si>
  <si>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</si>
  <si>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</si>
  <si>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</si>
  <si>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</si>
  <si>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</si>
  <si>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</si>
  <si>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</si>
  <si>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</si>
  <si>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</si>
  <si>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</si>
  <si>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</si>
  <si>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</si>
  <si>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</si>
  <si>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</si>
  <si>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</si>
  <si>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</si>
  <si>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</si>
  <si>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</si>
  <si>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</si>
  <si>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</si>
  <si>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</si>
  <si>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</si>
  <si>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</si>
  <si>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</si>
  <si>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</si>
  <si>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</si>
  <si>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</si>
  <si>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</si>
  <si>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</si>
  <si>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</si>
  <si>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</si>
  <si>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</si>
  <si>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</si>
  <si>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</si>
  <si>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</si>
  <si>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</si>
  <si>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</si>
  <si>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</si>
  <si>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</si>
  <si>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</si>
  <si>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</si>
  <si>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</si>
  <si>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</si>
  <si>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</si>
  <si>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</si>
  <si>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</si>
  <si>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</si>
  <si>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</si>
  <si>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</si>
  <si>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</si>
  <si>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</si>
  <si>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</si>
  <si>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</si>
  <si>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</si>
  <si>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</si>
  <si>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</si>
  <si>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</si>
  <si>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</si>
  <si>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</si>
  <si>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</si>
  <si>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</si>
  <si>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</si>
  <si>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</si>
  <si>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</si>
  <si>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</si>
  <si>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</si>
  <si>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</si>
  <si>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</si>
  <si>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</si>
  <si>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</si>
  <si>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</si>
  <si>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</si>
  <si>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</si>
  <si>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</si>
  <si>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</si>
  <si>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</si>
  <si>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</si>
  <si>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</si>
  <si>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</si>
  <si>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</si>
  <si>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</si>
  <si>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</si>
  <si>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</si>
  <si>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</si>
  <si>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</si>
  <si>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</si>
  <si>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</si>
  <si>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</si>
  <si>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</si>
  <si>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</si>
  <si>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</si>
  <si>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</si>
  <si>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</si>
  <si>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</si>
  <si>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</si>
  <si>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</si>
  <si>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</si>
  <si>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</si>
  <si>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</si>
  <si>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</si>
  <si>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</si>
  <si>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</si>
  <si>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</si>
  <si>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</si>
  <si>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</si>
  <si>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</si>
  <si>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</si>
  <si>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</si>
  <si>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</si>
  <si>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</si>
  <si>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</si>
  <si>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</si>
  <si>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</si>
  <si>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</si>
  <si>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</si>
  <si>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</si>
  <si>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</si>
  <si>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</si>
  <si>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</si>
  <si>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</si>
  <si>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</si>
  <si>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</si>
  <si>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</si>
  <si>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</si>
  <si>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</si>
  <si>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</si>
  <si>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</si>
  <si>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</si>
  <si>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</si>
  <si>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</si>
  <si>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</si>
  <si>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</si>
  <si>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</si>
  <si>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</si>
  <si>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</si>
  <si>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</si>
  <si>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</si>
  <si>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</si>
  <si>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</si>
  <si>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</si>
  <si>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</si>
  <si>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</si>
  <si>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</si>
  <si>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</si>
  <si>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</si>
  <si>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</si>
  <si>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</si>
  <si>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</si>
  <si>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</si>
  <si>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</si>
  <si>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</si>
  <si>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</si>
  <si>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</si>
  <si>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</si>
  <si>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</si>
  <si>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</si>
  <si>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</si>
  <si>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</si>
  <si>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</si>
  <si>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</si>
  <si>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</si>
  <si>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</si>
  <si>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</si>
  <si>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</si>
  <si>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</si>
  <si>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</si>
  <si>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</si>
  <si>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</si>
  <si>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</si>
  <si>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</si>
  <si>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</si>
  <si>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</si>
  <si>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</si>
  <si>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</si>
  <si>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</si>
  <si>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</si>
  <si>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</si>
  <si>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</si>
  <si>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</si>
  <si>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</si>
  <si>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</si>
  <si>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</si>
  <si>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</si>
  <si>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</si>
  <si>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</si>
  <si>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</si>
  <si>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</si>
  <si>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</si>
  <si>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</si>
  <si>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</si>
  <si>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</si>
  <si>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</si>
  <si>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</si>
  <si>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</si>
  <si>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</si>
  <si>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</si>
  <si>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</si>
  <si>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</si>
  <si>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</si>
  <si>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</si>
  <si>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</si>
  <si>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</si>
  <si>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</si>
  <si>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</si>
  <si>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</si>
  <si>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</si>
  <si>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</si>
  <si>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</si>
  <si>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</si>
  <si>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</si>
  <si>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</si>
  <si>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</si>
  <si>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</si>
  <si>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</si>
  <si>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</si>
  <si>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</si>
  <si>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</si>
  <si>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</si>
  <si>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</si>
  <si>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</si>
  <si>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</si>
  <si>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</si>
  <si>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</si>
  <si>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</si>
  <si>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</si>
  <si>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</si>
  <si>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</si>
  <si>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</si>
  <si>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</si>
  <si>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</si>
  <si>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</si>
  <si>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</si>
  <si>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</si>
  <si>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</si>
  <si>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</si>
  <si>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</si>
  <si>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</si>
  <si>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</si>
  <si>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</si>
  <si>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</si>
  <si>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</si>
  <si>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</si>
  <si>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</si>
  <si>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</si>
  <si>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</si>
  <si>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</si>
  <si>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</si>
  <si>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</si>
  <si>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</si>
  <si>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</si>
  <si>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</si>
  <si>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</si>
  <si>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</si>
  <si>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</si>
  <si>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</si>
  <si>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</si>
  <si>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</si>
  <si>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</si>
  <si>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</si>
  <si>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</si>
  <si>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</si>
  <si>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</si>
  <si>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</si>
  <si>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</si>
  <si>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</si>
  <si>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</si>
  <si>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</si>
  <si>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</si>
  <si>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</si>
  <si>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</si>
  <si>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</si>
  <si>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</si>
  <si>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</si>
  <si>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</si>
  <si>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</si>
  <si>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</si>
  <si>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</si>
  <si>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</si>
  <si>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</si>
  <si>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</si>
  <si>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</si>
  <si>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</si>
  <si>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</si>
  <si>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</si>
  <si>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</si>
  <si>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</si>
  <si>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</si>
  <si>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</si>
  <si>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</si>
  <si>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</si>
  <si>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</si>
  <si>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</si>
  <si>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</si>
  <si>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</si>
  <si>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</si>
  <si>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</si>
  <si>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</si>
  <si>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</si>
  <si>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</si>
  <si>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</si>
  <si>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</si>
  <si>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</si>
  <si>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</si>
  <si>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</si>
  <si>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</si>
  <si>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</si>
  <si>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</si>
  <si>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</si>
  <si>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</si>
  <si>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</si>
  <si>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</si>
  <si>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</si>
  <si>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</si>
  <si>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</si>
  <si>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</si>
  <si>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</si>
  <si>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</si>
  <si>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</si>
  <si>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</si>
  <si>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</si>
  <si>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</si>
  <si>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</si>
  <si>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</si>
  <si>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</si>
  <si>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</si>
  <si>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</si>
  <si>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</si>
  <si>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</si>
  <si>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</si>
  <si>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</si>
  <si>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</si>
  <si>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</si>
  <si>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</si>
  <si>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</si>
  <si>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</si>
  <si>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</si>
  <si>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</si>
  <si>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</si>
  <si>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</si>
  <si>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</si>
  <si>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</si>
  <si>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</si>
  <si>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</si>
  <si>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</si>
  <si>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</si>
  <si>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</si>
  <si>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</si>
  <si>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</si>
  <si>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</si>
  <si>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</si>
  <si>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</si>
  <si>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</si>
  <si>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</si>
  <si>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</si>
  <si>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</si>
  <si>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</si>
  <si>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</si>
  <si>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</si>
  <si>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</si>
  <si>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</si>
  <si>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</si>
  <si>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</si>
  <si>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</si>
  <si>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</si>
  <si>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</si>
  <si>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</si>
  <si>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</si>
  <si>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</si>
  <si>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</si>
  <si>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</si>
  <si>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</si>
  <si>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</si>
  <si>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</si>
  <si>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</si>
  <si>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</si>
  <si>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</si>
  <si>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</si>
  <si>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</si>
  <si>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</si>
  <si>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</si>
  <si>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</si>
  <si>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</si>
  <si>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</si>
  <si>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</si>
  <si>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</si>
  <si>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</si>
  <si>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</si>
  <si>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</si>
  <si>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</si>
  <si>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</si>
  <si>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</si>
  <si>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</si>
  <si>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</si>
  <si>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</si>
  <si>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</si>
  <si>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</si>
  <si>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</si>
  <si>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</si>
  <si>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</si>
  <si>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</si>
  <si>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</si>
  <si>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</si>
  <si>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</si>
  <si>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</si>
  <si>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</si>
  <si>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</si>
  <si>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</si>
  <si>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</si>
  <si>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</si>
  <si>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</si>
  <si>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</si>
  <si>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</si>
  <si>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</si>
  <si>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</si>
  <si>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</si>
  <si>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</si>
  <si>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</si>
  <si>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</si>
  <si>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</si>
  <si>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</si>
  <si>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</si>
  <si>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</si>
  <si>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</si>
  <si>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</si>
  <si>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</si>
  <si>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</si>
  <si>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</si>
  <si>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</si>
  <si>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</si>
  <si>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</si>
  <si>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</si>
  <si>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</si>
  <si>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</si>
  <si>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</si>
  <si>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</si>
  <si>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</si>
  <si>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</si>
  <si>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</si>
  <si>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</si>
  <si>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</si>
  <si>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</si>
  <si>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</si>
  <si>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</si>
  <si>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</si>
  <si>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</si>
  <si>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</si>
  <si>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</si>
  <si>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</si>
  <si>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</si>
  <si>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</si>
  <si>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</si>
  <si>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</si>
  <si>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</si>
  <si>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</si>
  <si>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</si>
  <si>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</si>
  <si>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</si>
  <si>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</si>
  <si>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</si>
  <si>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</si>
  <si>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</si>
  <si>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</si>
  <si>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</si>
  <si>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</si>
  <si>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</si>
  <si>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</si>
  <si>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</si>
  <si>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</si>
  <si>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</si>
  <si>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</si>
  <si>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</si>
  <si>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</si>
  <si>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</si>
  <si>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</si>
  <si>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</si>
  <si>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</si>
  <si>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</si>
  <si>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</si>
  <si>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</si>
  <si>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</si>
  <si>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</si>
  <si>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</si>
  <si>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</si>
  <si>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</si>
  <si>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</si>
  <si>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</si>
  <si>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</si>
  <si>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</si>
  <si>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</si>
  <si>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</si>
  <si>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</si>
  <si>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</si>
  <si>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</si>
  <si>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</si>
  <si>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</si>
  <si>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</si>
  <si>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</si>
  <si>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</si>
  <si>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</si>
  <si>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</si>
  <si>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</si>
  <si>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</si>
  <si>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</si>
  <si>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</si>
  <si>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</si>
  <si>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</si>
  <si>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</si>
  <si>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</si>
  <si>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</si>
  <si>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</si>
  <si>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</si>
  <si>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</si>
  <si>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</si>
  <si>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</si>
  <si>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</si>
  <si>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</si>
  <si>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</si>
  <si>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</si>
  <si>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</si>
  <si>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</si>
  <si>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</si>
  <si>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</si>
  <si>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</si>
  <si>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</si>
  <si>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</si>
  <si>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</si>
  <si>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</si>
  <si>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</si>
  <si>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</si>
  <si>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</si>
  <si>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</si>
  <si>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</si>
  <si>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</si>
  <si>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</si>
  <si>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</si>
  <si>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</si>
  <si>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</si>
  <si>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</si>
  <si>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</si>
  <si>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</si>
  <si>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</si>
  <si>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</si>
  <si>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</si>
  <si>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</si>
  <si>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</si>
  <si>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</si>
  <si>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</si>
  <si>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</si>
  <si>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</si>
  <si>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</si>
  <si>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</si>
  <si>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</si>
  <si>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</si>
  <si>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</si>
  <si>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</si>
  <si>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</si>
  <si>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</si>
  <si>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</si>
  <si>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</si>
  <si>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</si>
  <si>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</si>
  <si>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</si>
  <si>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</si>
  <si>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</si>
  <si>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</si>
  <si>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</si>
  <si>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</si>
  <si>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</si>
  <si>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</si>
  <si>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</si>
  <si>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</si>
  <si>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</si>
  <si>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</si>
  <si>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</si>
  <si>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</si>
  <si>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</si>
  <si>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</si>
  <si>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</si>
  <si>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</si>
  <si>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</si>
  <si>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</si>
  <si>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</si>
  <si>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</si>
  <si>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</si>
  <si>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</si>
  <si>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</si>
  <si>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</si>
  <si>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</si>
  <si>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</si>
  <si>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</si>
  <si>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</si>
  <si>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</si>
  <si>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</si>
  <si>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</si>
  <si>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</si>
  <si>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</si>
  <si>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</si>
  <si>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</si>
  <si>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</si>
  <si>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</si>
  <si>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</si>
  <si>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</si>
  <si>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</si>
  <si>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</si>
  <si>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</si>
  <si>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</si>
  <si>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</si>
  <si>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</si>
  <si>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</si>
  <si>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</si>
  <si>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</si>
  <si>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</si>
  <si>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</si>
  <si>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</si>
  <si>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</si>
  <si>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</si>
  <si>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</si>
  <si>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</si>
  <si>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</si>
  <si>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</si>
  <si>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</si>
  <si>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</si>
  <si>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</si>
  <si>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</si>
  <si>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</si>
  <si>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</si>
  <si>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</si>
  <si>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</si>
  <si>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</si>
  <si>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</si>
  <si>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</si>
  <si>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</si>
  <si>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</si>
  <si>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</si>
  <si>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</si>
  <si>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</si>
  <si>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</si>
  <si>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</si>
  <si>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</si>
  <si>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</si>
  <si>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</si>
  <si>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</si>
  <si>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</si>
  <si>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</si>
  <si>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</si>
  <si>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</si>
  <si>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</si>
  <si>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</si>
  <si>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</si>
  <si>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</si>
  <si>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</si>
  <si>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</si>
  <si>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</si>
  <si>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</si>
  <si>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</si>
  <si>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</si>
  <si>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</si>
  <si>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</si>
  <si>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</si>
  <si>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</si>
  <si>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</si>
  <si>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</si>
  <si>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</si>
  <si>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</si>
  <si>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</si>
  <si>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</si>
  <si>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</si>
  <si>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</si>
  <si>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</si>
  <si>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</si>
  <si>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</si>
  <si>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</si>
  <si>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</si>
  <si>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</si>
  <si>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</si>
  <si>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</si>
  <si>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</si>
  <si>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</si>
  <si>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</si>
  <si>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</si>
  <si>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</si>
  <si>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</si>
  <si>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</si>
  <si>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</si>
  <si>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</si>
  <si>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</si>
  <si>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</si>
  <si>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</si>
  <si>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</si>
  <si>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</si>
  <si>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</si>
  <si>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</si>
  <si>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</si>
  <si>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</si>
  <si>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</si>
  <si>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</si>
  <si>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</si>
  <si>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</si>
  <si>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</si>
  <si>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</si>
  <si>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</si>
  <si>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</si>
  <si>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</si>
  <si>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</si>
  <si>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</si>
  <si>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</si>
  <si>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</si>
  <si>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</si>
  <si>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</si>
  <si>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</si>
  <si>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</si>
  <si>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</si>
  <si>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</si>
  <si>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</si>
  <si>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</si>
  <si>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</si>
  <si>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</si>
  <si>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</si>
  <si>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</si>
  <si>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</si>
  <si>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</si>
  <si>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</si>
  <si>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</si>
  <si>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</si>
  <si>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</si>
  <si>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</si>
  <si>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</si>
  <si>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</si>
  <si>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</si>
  <si>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</si>
  <si>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</si>
  <si>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</si>
  <si>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</si>
  <si>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</si>
  <si>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</si>
  <si>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</si>
  <si>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</si>
  <si>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</si>
  <si>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</si>
  <si>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</si>
  <si>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</si>
  <si>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</si>
  <si>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</si>
  <si>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</si>
  <si>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</si>
  <si>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</si>
  <si>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</si>
  <si>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</si>
  <si>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</si>
  <si>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</si>
  <si>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</si>
  <si>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</si>
  <si>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</si>
  <si>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</si>
  <si>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</si>
  <si>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</si>
  <si>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</si>
  <si>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</si>
  <si>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</si>
  <si>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</si>
  <si>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</si>
  <si>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</si>
  <si>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</si>
  <si>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</si>
  <si>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</si>
  <si>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</si>
  <si>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</si>
  <si>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</si>
  <si>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</si>
  <si>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</si>
  <si>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</si>
  <si>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</si>
  <si>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</si>
  <si>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</si>
  <si>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</si>
  <si>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</si>
  <si>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</si>
  <si>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</si>
  <si>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</si>
  <si>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</si>
  <si>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</si>
  <si>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</si>
  <si>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</si>
  <si>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</si>
  <si>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</si>
  <si>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</si>
  <si>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</si>
  <si>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</si>
  <si>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</si>
  <si>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</si>
  <si>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</si>
  <si>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</si>
  <si>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</si>
  <si>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</si>
  <si>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</si>
  <si>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</si>
  <si>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</si>
  <si>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</si>
  <si>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</si>
  <si>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</si>
  <si>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</si>
  <si>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</si>
  <si>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</si>
  <si>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</si>
  <si>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</si>
  <si>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</si>
  <si>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</si>
  <si>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</si>
  <si>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</si>
  <si>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</si>
  <si>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</si>
  <si>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</si>
  <si>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</si>
  <si>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</si>
  <si>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</si>
  <si>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</si>
  <si>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</si>
  <si>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</si>
  <si>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</si>
  <si>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</si>
  <si>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</si>
  <si>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</si>
  <si>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</si>
  <si>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</si>
  <si>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</si>
  <si>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</si>
  <si>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</si>
  <si>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</si>
  <si>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</si>
  <si>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</si>
  <si>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</si>
  <si>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</si>
  <si>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</si>
  <si>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</si>
  <si>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</si>
  <si>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</si>
  <si>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</si>
  <si>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</si>
  <si>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</si>
  <si>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</si>
  <si>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</si>
  <si>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</si>
  <si>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</si>
  <si>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</si>
  <si>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</si>
  <si>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</si>
  <si>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</si>
  <si>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</si>
  <si>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</si>
  <si>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</si>
  <si>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</si>
  <si>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</si>
  <si>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</si>
  <si>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</si>
  <si>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</si>
  <si>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</si>
  <si>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</si>
  <si>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</si>
  <si>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</si>
  <si>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</si>
  <si>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</si>
  <si>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</si>
  <si>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</si>
  <si>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</si>
  <si>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</si>
  <si>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</si>
  <si>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</si>
  <si>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</si>
  <si>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</si>
  <si>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</si>
  <si>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</si>
  <si>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</si>
  <si>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</si>
  <si>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</si>
  <si>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</si>
  <si>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</si>
  <si>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</si>
  <si>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</si>
  <si>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</si>
  <si>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</si>
  <si>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</si>
  <si>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</si>
  <si>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</si>
  <si>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</si>
  <si>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</si>
  <si>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</si>
  <si>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</si>
  <si>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</si>
  <si>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</si>
  <si>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</si>
  <si>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</si>
  <si>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</si>
  <si>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</si>
  <si>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</si>
  <si>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</si>
  <si>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</si>
  <si>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</si>
  <si>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</si>
  <si>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</si>
  <si>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</si>
  <si>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</si>
  <si>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</si>
  <si>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</si>
  <si>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</si>
  <si>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</si>
  <si>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</si>
  <si>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</si>
  <si>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</si>
  <si>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</si>
  <si>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</si>
  <si>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</si>
  <si>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</si>
  <si>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</si>
  <si>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</si>
  <si>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</si>
  <si>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</si>
  <si>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</si>
  <si>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</si>
  <si>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</si>
  <si>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</si>
  <si>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</si>
  <si>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</si>
  <si>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</si>
  <si>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</si>
  <si>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</si>
  <si>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</si>
  <si>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</si>
  <si>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</si>
  <si>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</si>
  <si>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</si>
  <si>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</si>
  <si>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</si>
  <si>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</si>
  <si>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</si>
  <si>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</si>
  <si>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</si>
  <si>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</si>
  <si>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</si>
  <si>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</si>
  <si>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</si>
  <si>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</si>
  <si>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</si>
  <si>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</si>
  <si>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</si>
  <si>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</si>
  <si>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</si>
  <si>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</si>
  <si>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</si>
  <si>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</si>
  <si>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</si>
  <si>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</si>
  <si>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</si>
  <si>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</si>
  <si>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</si>
  <si>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</si>
  <si>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</si>
  <si>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</si>
  <si>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</si>
  <si>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</si>
  <si>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</si>
  <si>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</si>
  <si>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</si>
  <si>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</si>
  <si>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</si>
  <si>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</si>
  <si>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</si>
  <si>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</si>
  <si>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</si>
  <si>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</si>
  <si>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</si>
  <si>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</si>
  <si>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</si>
  <si>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</si>
  <si>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</si>
  <si>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</si>
  <si>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</si>
  <si>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</si>
  <si>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</si>
  <si>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</si>
  <si>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</si>
  <si>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</si>
  <si>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</si>
  <si>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</si>
  <si>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</si>
  <si>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</si>
  <si>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</si>
  <si>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</si>
  <si>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</si>
  <si>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</si>
  <si>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</si>
  <si>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</si>
  <si>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</si>
  <si>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</si>
  <si>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</si>
  <si>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</si>
  <si>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</si>
  <si>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</si>
  <si>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</si>
  <si>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</si>
  <si>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</si>
  <si>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</si>
  <si>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</si>
  <si>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</si>
  <si>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</si>
  <si>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</si>
  <si>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</si>
  <si>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</si>
  <si>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</si>
  <si>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</si>
  <si>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</si>
  <si>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</si>
  <si>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</si>
  <si>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</si>
  <si>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</si>
  <si>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</si>
  <si>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</si>
  <si>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</si>
  <si>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</si>
  <si>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</si>
  <si>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</si>
  <si>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</si>
  <si>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</si>
  <si>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</si>
  <si>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</si>
  <si>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</si>
  <si>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</si>
  <si>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</si>
  <si>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</si>
  <si>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</si>
  <si>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</si>
  <si>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</si>
  <si>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</si>
  <si>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</si>
  <si>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</si>
  <si>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</si>
  <si>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</si>
  <si>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</si>
  <si>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</si>
  <si>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</si>
  <si>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</si>
  <si>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</si>
  <si>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</si>
  <si>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</si>
  <si>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</si>
  <si>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</si>
  <si>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</si>
  <si>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</si>
  <si>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</si>
  <si>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</si>
  <si>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</si>
  <si>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</si>
  <si>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</si>
  <si>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</si>
  <si>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</si>
  <si>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</si>
  <si>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</si>
  <si>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</si>
  <si>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</si>
  <si>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</si>
  <si>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</si>
  <si>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</si>
  <si>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</si>
  <si>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</si>
  <si>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</si>
  <si>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</si>
  <si>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</si>
  <si>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</si>
  <si>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</si>
  <si>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</si>
  <si>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</si>
  <si>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</si>
  <si>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</si>
  <si>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</si>
  <si>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</si>
  <si>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</si>
  <si>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</si>
  <si>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</si>
  <si>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</si>
  <si>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</si>
  <si>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</si>
  <si>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</si>
  <si>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</si>
  <si>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</si>
  <si>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</si>
  <si>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</si>
  <si>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</si>
  <si>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</si>
  <si>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</si>
  <si>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</si>
  <si>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</si>
  <si>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</si>
  <si>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</si>
  <si>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</si>
  <si>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</si>
  <si>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</si>
  <si>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</si>
  <si>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</si>
  <si>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</si>
  <si>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</si>
  <si>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</si>
  <si>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</si>
  <si>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</si>
  <si>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</si>
  <si>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</si>
  <si>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</si>
  <si>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</si>
  <si>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</si>
  <si>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</si>
  <si>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</si>
  <si>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</si>
  <si>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</si>
  <si>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</si>
  <si>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</si>
  <si>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</si>
  <si>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</si>
  <si>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</si>
  <si>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</si>
  <si>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</si>
  <si>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</si>
  <si>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</si>
  <si>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</si>
  <si>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</si>
  <si>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</si>
  <si>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</si>
  <si>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</si>
  <si>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</si>
  <si>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</si>
  <si>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</si>
  <si>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</si>
  <si>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</si>
  <si>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</si>
  <si>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</si>
  <si>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</si>
  <si>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</si>
  <si>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</si>
  <si>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</si>
  <si>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</si>
  <si>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</si>
  <si>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</si>
  <si>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</si>
  <si>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</si>
  <si>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</si>
  <si>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</si>
  <si>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</si>
  <si>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</si>
  <si>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</si>
  <si>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</si>
  <si>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</si>
  <si>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</si>
  <si>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</si>
  <si>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</si>
  <si>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</si>
  <si>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</si>
  <si>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</si>
  <si>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</si>
  <si>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</si>
  <si>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</si>
  <si>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</si>
  <si>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</si>
  <si>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</si>
  <si>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</si>
  <si>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</si>
  <si>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</si>
  <si>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</si>
  <si>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</si>
  <si>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</si>
  <si>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</si>
  <si>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</si>
  <si>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</si>
  <si>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</si>
  <si>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</si>
  <si>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</si>
  <si>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</si>
  <si>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</si>
  <si>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</si>
  <si>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</si>
  <si>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</si>
  <si>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</si>
  <si>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</si>
  <si>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</si>
  <si>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</si>
  <si>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</si>
  <si>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</si>
  <si>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</si>
  <si>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</si>
  <si>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</si>
  <si>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</si>
  <si>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</si>
  <si>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</si>
  <si>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</si>
  <si>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</si>
  <si>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</si>
  <si>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</si>
  <si>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</si>
  <si>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</si>
  <si>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</si>
  <si>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</si>
  <si>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</si>
  <si>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</si>
  <si>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</si>
  <si>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</si>
  <si>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</si>
  <si>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</si>
  <si>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</si>
  <si>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</si>
  <si>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</si>
  <si>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</si>
  <si>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</si>
  <si>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</si>
  <si>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</si>
  <si>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</si>
  <si>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</si>
  <si>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</si>
  <si>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</si>
  <si>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</si>
  <si>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</si>
  <si>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</si>
  <si>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</si>
  <si>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</si>
  <si>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</si>
  <si>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</si>
  <si>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</si>
  <si>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</si>
  <si>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</si>
  <si>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</si>
  <si>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</si>
  <si>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</si>
  <si>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</si>
  <si>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</si>
  <si>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</si>
  <si>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</si>
  <si>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</si>
  <si>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</si>
  <si>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</si>
  <si>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</si>
  <si>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</si>
  <si>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</si>
  <si>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</si>
  <si>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</si>
  <si>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</si>
  <si>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</si>
  <si>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</si>
  <si>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</si>
  <si>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</si>
  <si>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</si>
  <si>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</si>
  <si>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</si>
  <si>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</si>
  <si>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</si>
  <si>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</si>
  <si>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</si>
  <si>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</si>
  <si>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</si>
  <si>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</si>
  <si>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</si>
  <si>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</si>
  <si>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</si>
  <si>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</si>
  <si>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</si>
  <si>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</si>
  <si>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</si>
  <si>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</si>
  <si>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</si>
  <si>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</si>
  <si>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</si>
  <si>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</si>
  <si>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</si>
  <si>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</si>
  <si>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</si>
  <si>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</si>
  <si>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</si>
  <si>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</si>
  <si>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</si>
  <si>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</si>
  <si>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</si>
  <si>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</si>
  <si>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</si>
  <si>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</si>
  <si>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</si>
  <si>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</si>
  <si>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</si>
  <si>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</si>
  <si>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</si>
  <si>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</si>
  <si>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</si>
  <si>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</si>
  <si>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</si>
  <si>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</si>
  <si>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</si>
  <si>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</si>
  <si>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</si>
  <si>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</si>
  <si>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</si>
  <si>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</si>
  <si>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</si>
  <si>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</si>
  <si>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</si>
  <si>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</si>
  <si>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</si>
  <si>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</si>
  <si>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</si>
  <si>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</si>
  <si>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</si>
  <si>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</si>
  <si>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</si>
  <si>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</si>
  <si>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</si>
  <si>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</si>
  <si>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</si>
  <si>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</si>
  <si>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</si>
  <si>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</si>
  <si>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</si>
  <si>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</si>
  <si>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</si>
  <si>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</si>
  <si>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</si>
  <si>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</si>
  <si>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</si>
  <si>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</si>
  <si>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</si>
  <si>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</si>
  <si>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</si>
  <si>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</si>
  <si>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</si>
  <si>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</si>
  <si>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</si>
  <si>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</si>
  <si>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</si>
  <si>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</si>
  <si>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</si>
  <si>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</si>
  <si>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</si>
  <si>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</si>
  <si>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</si>
  <si>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</si>
  <si>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</si>
  <si>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</si>
  <si>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</si>
  <si>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</si>
  <si>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</si>
  <si>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</si>
  <si>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</si>
  <si>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</si>
  <si>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</si>
  <si>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</si>
  <si>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</si>
  <si>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</si>
  <si>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</si>
  <si>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</si>
  <si>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</si>
  <si>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</si>
  <si>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</si>
  <si>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</si>
  <si>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</si>
  <si>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</si>
  <si>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</si>
  <si>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</si>
  <si>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</si>
  <si>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</si>
  <si>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</si>
  <si>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</si>
  <si>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</si>
  <si>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</si>
  <si>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</si>
  <si>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</si>
  <si>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</si>
  <si>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</si>
  <si>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</si>
  <si>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</si>
  <si>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</si>
  <si>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</si>
  <si>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</si>
  <si>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</si>
  <si>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</si>
  <si>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</si>
  <si>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</si>
  <si>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</si>
  <si>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</si>
  <si>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</si>
  <si>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</si>
  <si>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</si>
  <si>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</si>
  <si>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</si>
  <si>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</si>
  <si>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</si>
  <si>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</si>
  <si>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</si>
  <si>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</si>
  <si>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</si>
  <si>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</si>
  <si>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</si>
  <si>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</si>
  <si>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</si>
  <si>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</si>
  <si>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</si>
  <si>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</si>
  <si>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</si>
  <si>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</si>
  <si>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</si>
  <si>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</si>
  <si>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</si>
  <si>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</si>
  <si>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</si>
  <si>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</si>
  <si>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</si>
  <si>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</si>
  <si>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</si>
  <si>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</si>
  <si>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</si>
  <si>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</si>
  <si>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</si>
  <si>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</si>
  <si>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</si>
  <si>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</si>
  <si>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</si>
  <si>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</si>
  <si>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</si>
  <si>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</si>
  <si>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</si>
  <si>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</si>
  <si>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</si>
  <si>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</si>
  <si>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</si>
  <si>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</si>
  <si>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</si>
  <si>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</si>
  <si>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</si>
  <si>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</si>
  <si>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</si>
  <si>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</si>
  <si>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</si>
  <si>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</si>
  <si>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</si>
  <si>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</si>
  <si>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</si>
  <si>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</si>
  <si>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</si>
  <si>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</si>
  <si>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</si>
  <si>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</si>
  <si>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</si>
  <si>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</si>
  <si>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</si>
  <si>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</si>
  <si>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</si>
  <si>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</si>
  <si>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</si>
  <si>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</si>
  <si>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</si>
  <si>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</si>
  <si>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</si>
  <si>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</si>
  <si>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</si>
  <si>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</si>
  <si>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</si>
  <si>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</si>
  <si>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</si>
  <si>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</si>
  <si>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</si>
  <si>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</si>
  <si>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</si>
  <si>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</si>
  <si>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</si>
  <si>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</si>
  <si>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</si>
  <si>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</si>
  <si>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</si>
  <si>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</si>
  <si>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</si>
  <si>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</si>
  <si>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</si>
  <si>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</si>
  <si>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</si>
  <si>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</si>
  <si>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</si>
  <si>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</si>
  <si>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</si>
  <si>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</si>
  <si>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</si>
  <si>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</si>
  <si>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</si>
  <si>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</si>
  <si>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</si>
  <si>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</si>
  <si>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</si>
  <si>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</si>
  <si>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</si>
  <si>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</si>
  <si>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</si>
  <si>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</si>
  <si>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</si>
  <si>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</si>
  <si>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</si>
  <si>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</si>
  <si>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</si>
  <si>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</si>
  <si>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</si>
  <si>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</si>
  <si>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</si>
  <si>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</si>
  <si>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</si>
  <si>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</si>
  <si>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</si>
  <si>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</si>
  <si>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</si>
  <si>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</si>
  <si>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</si>
  <si>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</si>
  <si>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</si>
  <si>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</si>
  <si>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</si>
  <si>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</si>
  <si>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</si>
  <si>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</si>
  <si>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</si>
  <si>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</si>
  <si>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</si>
  <si>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</si>
  <si>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</si>
  <si>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</si>
  <si>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</si>
  <si>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</si>
  <si>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</si>
  <si>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</si>
  <si>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</si>
  <si>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</si>
  <si>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</si>
  <si>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</si>
  <si>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</si>
  <si>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</si>
  <si>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</si>
  <si>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</si>
  <si>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</si>
  <si>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</si>
  <si>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</si>
  <si>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</si>
  <si>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</si>
  <si>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</si>
  <si>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</si>
  <si>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</si>
  <si>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</si>
  <si>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</si>
  <si>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</si>
  <si>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</si>
  <si>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</si>
  <si>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</si>
  <si>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</si>
  <si>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</si>
  <si>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</si>
  <si>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</si>
  <si>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</si>
  <si>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</si>
  <si>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</si>
  <si>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</si>
  <si>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</si>
  <si>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</si>
  <si>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</si>
  <si>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</si>
  <si>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</si>
  <si>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</si>
  <si>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</si>
  <si>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</si>
  <si>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</si>
  <si>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</si>
  <si>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</si>
  <si>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</si>
  <si>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</si>
  <si>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</si>
  <si>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</si>
  <si>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</si>
  <si>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</si>
  <si>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</si>
  <si>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</si>
  <si>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</si>
  <si>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</si>
  <si>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</si>
  <si>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</si>
  <si>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</si>
  <si>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</si>
  <si>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</si>
  <si>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</si>
  <si>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</si>
  <si>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</si>
  <si>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</si>
  <si>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</si>
  <si>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</si>
  <si>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</si>
  <si>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</si>
  <si>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</si>
  <si>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</si>
  <si>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</si>
  <si>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</si>
  <si>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</si>
  <si>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</si>
  <si>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</si>
  <si>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</si>
  <si>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</si>
  <si>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</si>
  <si>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</si>
  <si>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</si>
  <si>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</si>
  <si>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</si>
  <si>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</si>
  <si>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</si>
  <si>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</si>
  <si>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</si>
  <si>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</si>
  <si>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</si>
  <si>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</si>
  <si>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</si>
  <si>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</si>
  <si>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</si>
  <si>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</si>
  <si>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</si>
  <si>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</si>
  <si>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</si>
  <si>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</si>
  <si>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</si>
  <si>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</si>
  <si>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</si>
  <si>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</si>
  <si>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</si>
  <si>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</si>
  <si>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</si>
  <si>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</si>
  <si>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</si>
  <si>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</si>
  <si>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</si>
  <si>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</si>
  <si>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</si>
  <si>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</si>
  <si>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</si>
  <si>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</si>
  <si>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</si>
  <si>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</si>
  <si>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</si>
  <si>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</si>
  <si>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</si>
  <si>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</si>
  <si>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</si>
  <si>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</si>
  <si>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</si>
  <si>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</si>
  <si>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</si>
  <si>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</si>
  <si>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</si>
  <si>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</si>
  <si>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</si>
  <si>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</si>
  <si>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</si>
  <si>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</si>
  <si>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</si>
  <si>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</si>
  <si>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</si>
  <si>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</si>
  <si>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</si>
  <si>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</si>
  <si>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</si>
  <si>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</si>
  <si>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</si>
  <si>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</si>
  <si>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</si>
  <si>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</si>
  <si>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</si>
  <si>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</si>
  <si>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</si>
  <si>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</si>
  <si>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</si>
  <si>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</si>
  <si>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</si>
  <si>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</si>
  <si>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</si>
  <si>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</si>
  <si>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</si>
  <si>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</si>
  <si>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</si>
  <si>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</si>
  <si>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</si>
  <si>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</si>
  <si>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</si>
  <si>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</si>
  <si>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</si>
  <si>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</si>
  <si>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</si>
  <si>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</si>
  <si>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</si>
  <si>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</si>
  <si>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</si>
  <si>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</si>
  <si>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</si>
  <si>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</si>
  <si>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</si>
  <si>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</si>
  <si>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</si>
  <si>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</si>
  <si>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</si>
  <si>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</si>
  <si>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</si>
  <si>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</si>
  <si>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</si>
  <si>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</si>
  <si>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</si>
  <si>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</si>
  <si>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</si>
  <si>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</si>
  <si>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</si>
  <si>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</si>
  <si>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</si>
  <si>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</si>
  <si>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</si>
  <si>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</si>
  <si>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</si>
  <si>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</si>
  <si>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</si>
  <si>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</si>
  <si>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</si>
  <si>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</si>
  <si>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</si>
  <si>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</si>
  <si>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</si>
  <si>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</si>
  <si>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</si>
  <si>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</si>
  <si>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</si>
  <si>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</si>
  <si>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</si>
  <si>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</si>
  <si>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</si>
  <si>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</si>
  <si>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</si>
  <si>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</si>
  <si>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</si>
  <si>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</si>
  <si>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</si>
  <si>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</si>
  <si>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</si>
  <si>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</si>
  <si>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</si>
  <si>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</si>
  <si>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</si>
  <si>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</si>
  <si>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</si>
  <si>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</si>
  <si>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</si>
  <si>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</si>
  <si>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</si>
  <si>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</si>
  <si>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</si>
  <si>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</si>
  <si>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</si>
  <si>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</si>
  <si>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</si>
  <si>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</si>
  <si>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</si>
  <si>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</si>
  <si>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</si>
  <si>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</si>
  <si>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</si>
  <si>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</si>
  <si>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</si>
  <si>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</si>
  <si>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</si>
  <si>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</si>
  <si>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</si>
  <si>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</si>
  <si>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</si>
  <si>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</si>
  <si>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</si>
  <si>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</si>
  <si>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</si>
  <si>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</si>
  <si>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</si>
  <si>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</si>
  <si>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</si>
  <si>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</si>
  <si>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</si>
  <si>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</si>
  <si>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</si>
  <si>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</si>
  <si>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</si>
  <si>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</si>
  <si>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</si>
  <si>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</si>
  <si>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</si>
  <si>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</si>
  <si>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</si>
  <si>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</si>
  <si>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</si>
  <si>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</si>
  <si>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</si>
  <si>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</si>
  <si>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</si>
  <si>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</si>
  <si>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</si>
  <si>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</si>
  <si>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</si>
  <si>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</si>
  <si>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</si>
  <si>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</si>
  <si>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</si>
  <si>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</si>
  <si>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</si>
  <si>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</si>
  <si>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</si>
  <si>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</si>
  <si>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</si>
  <si>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</si>
  <si>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</si>
  <si>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</si>
  <si>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</si>
  <si>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</si>
  <si>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</si>
  <si>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</si>
  <si>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</si>
  <si>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</si>
  <si>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</si>
  <si>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</si>
  <si>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</si>
  <si>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</si>
  <si>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</si>
  <si>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</si>
  <si>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</si>
  <si>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</si>
  <si>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</si>
  <si>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</si>
  <si>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</si>
  <si>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</si>
  <si>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</si>
  <si>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</si>
  <si>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</si>
  <si>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</si>
  <si>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</si>
  <si>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</si>
  <si>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</si>
  <si>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</si>
  <si>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</si>
  <si>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</si>
  <si>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</si>
  <si>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</si>
  <si>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</si>
  <si>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</si>
  <si>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</si>
  <si>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</si>
  <si>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</si>
  <si>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</si>
  <si>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</si>
  <si>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</si>
  <si>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</si>
  <si>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</si>
  <si>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</si>
  <si>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</si>
  <si>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</si>
  <si>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</si>
  <si>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</si>
  <si>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</si>
  <si>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</si>
  <si>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</si>
  <si>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</si>
  <si>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</si>
  <si>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</si>
  <si>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</si>
  <si>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</si>
  <si>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</si>
  <si>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</si>
  <si>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</si>
  <si>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</si>
  <si>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</si>
  <si>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</si>
  <si>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</si>
  <si>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</si>
  <si>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</si>
  <si>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</si>
  <si>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</si>
  <si>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</si>
  <si>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</si>
  <si>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</si>
  <si>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</si>
  <si>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</si>
  <si>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</si>
  <si>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</si>
  <si>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</si>
  <si>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</si>
  <si>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</si>
  <si>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</si>
  <si>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</si>
  <si>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</si>
  <si>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</si>
  <si>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</si>
  <si>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</si>
  <si>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</si>
  <si>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</si>
  <si>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</si>
  <si>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</si>
  <si>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</si>
  <si>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</si>
  <si>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</si>
  <si>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</si>
  <si>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</si>
  <si>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</si>
  <si>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</si>
  <si>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</si>
  <si>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</si>
  <si>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</si>
  <si>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</si>
  <si>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</si>
  <si>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</si>
  <si>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</si>
  <si>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</si>
  <si>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</si>
  <si>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</si>
  <si>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</si>
  <si>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</si>
  <si>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</si>
  <si>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</si>
  <si>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</si>
  <si>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</si>
  <si>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</si>
  <si>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</si>
  <si>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</si>
  <si>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</si>
  <si>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</si>
  <si>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</si>
  <si>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</si>
  <si>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</si>
  <si>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</si>
  <si>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</si>
  <si>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</si>
  <si>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</si>
  <si>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</si>
  <si>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</si>
  <si>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</si>
  <si>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</si>
  <si>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</si>
  <si>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</si>
  <si>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</si>
  <si>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</si>
  <si>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</si>
  <si>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</si>
  <si>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</si>
  <si>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</si>
  <si>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</si>
  <si>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</si>
  <si>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</si>
  <si>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</si>
  <si>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</si>
  <si>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</si>
  <si>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</si>
  <si>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</si>
  <si>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</si>
  <si>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</si>
  <si>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</si>
  <si>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</si>
  <si>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</si>
  <si>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</si>
  <si>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</si>
  <si>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</si>
  <si>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</si>
  <si>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</si>
  <si>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</si>
  <si>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</si>
  <si>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</si>
  <si>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</si>
  <si>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</si>
  <si>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</si>
  <si>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</si>
  <si>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</si>
  <si>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</si>
  <si>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</si>
  <si>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</si>
  <si>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</si>
  <si>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</si>
  <si>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</si>
  <si>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</si>
  <si>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</si>
  <si>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</si>
  <si>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</si>
  <si>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</si>
  <si>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</si>
  <si>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</si>
  <si>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</si>
  <si>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</si>
  <si>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</si>
  <si>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</si>
  <si>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</si>
  <si>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</si>
  <si>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</si>
  <si>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</si>
  <si>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</si>
  <si>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</si>
  <si>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</si>
  <si>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</si>
  <si>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</si>
  <si>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</si>
  <si>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</si>
  <si>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</si>
  <si>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</si>
  <si>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</si>
  <si>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</si>
  <si>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</si>
  <si>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</si>
  <si>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</si>
  <si>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</si>
  <si>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</si>
  <si>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</si>
  <si>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</si>
  <si>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</si>
  <si>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</si>
  <si>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</si>
  <si>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</si>
  <si>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</si>
  <si>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</si>
  <si>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</si>
  <si>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</si>
  <si>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</si>
  <si>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</si>
  <si>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</si>
  <si>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</si>
  <si>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</si>
  <si>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</si>
  <si>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</si>
  <si>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</si>
  <si>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</si>
  <si>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</si>
  <si>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</si>
  <si>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</si>
  <si>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</si>
  <si>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</si>
  <si>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</si>
  <si>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</si>
  <si>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</si>
  <si>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</si>
  <si>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</si>
  <si>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</si>
  <si>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</si>
  <si>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</si>
  <si>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</si>
  <si>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</si>
  <si>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</si>
  <si>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</si>
  <si>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</si>
  <si>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</si>
  <si>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</si>
  <si>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</si>
  <si>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</si>
  <si>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</si>
  <si>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</si>
  <si>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</si>
  <si>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</si>
  <si>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</si>
  <si>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</si>
  <si>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</si>
  <si>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</si>
  <si>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</si>
  <si>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</si>
  <si>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</si>
  <si>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</si>
  <si>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</si>
  <si>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</si>
  <si>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</si>
  <si>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</si>
  <si>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</si>
  <si>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</si>
  <si>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</si>
  <si>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</si>
  <si>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</si>
  <si>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</si>
  <si>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</si>
  <si>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</si>
  <si>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</si>
  <si>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</si>
  <si>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</si>
  <si>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</si>
  <si>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</si>
  <si>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</si>
  <si>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</si>
  <si>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</si>
  <si>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</si>
  <si>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</si>
  <si>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</si>
  <si>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</si>
  <si>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</si>
  <si>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</si>
  <si>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</si>
  <si>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</si>
  <si>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</si>
  <si>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</si>
  <si>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</si>
  <si>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</si>
  <si>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</si>
  <si>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</si>
  <si>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</si>
  <si>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</si>
  <si>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</si>
  <si>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</si>
  <si>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</si>
  <si>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</si>
  <si>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</si>
  <si>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</si>
  <si>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</si>
  <si>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</si>
  <si>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</si>
  <si>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</si>
  <si>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</si>
  <si>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</si>
  <si>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</si>
  <si>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</si>
  <si>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</si>
  <si>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</si>
  <si>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</si>
  <si>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</si>
  <si>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</si>
  <si>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</si>
  <si>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</si>
  <si>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</si>
  <si>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</si>
  <si>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</si>
  <si>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</si>
  <si>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</si>
  <si>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</si>
  <si>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</si>
  <si>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</si>
  <si>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</si>
  <si>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</si>
  <si>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</si>
  <si>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</si>
  <si>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</si>
  <si>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</si>
  <si>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</si>
  <si>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</si>
  <si>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</si>
  <si>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</si>
  <si>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</si>
  <si>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</si>
  <si>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</si>
  <si>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</si>
  <si>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</si>
  <si>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</si>
  <si>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</si>
  <si>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</si>
  <si>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</si>
  <si>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</si>
  <si>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</si>
  <si>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</si>
  <si>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</si>
  <si>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</si>
  <si>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</si>
  <si>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</si>
  <si>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</si>
  <si>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</si>
  <si>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</si>
  <si>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</si>
  <si>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</si>
  <si>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</si>
  <si>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</si>
  <si>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</si>
  <si>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</si>
  <si>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</si>
  <si>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</si>
  <si>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</si>
  <si>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</si>
  <si>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</si>
  <si>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</si>
  <si>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</si>
  <si>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</si>
  <si>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</si>
  <si>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</si>
  <si>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</si>
  <si>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</si>
  <si>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</si>
  <si>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</si>
  <si>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</si>
  <si>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</si>
  <si>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</si>
  <si>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</si>
  <si>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</si>
  <si>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</si>
  <si>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</si>
  <si>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</si>
  <si>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</si>
  <si>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</si>
  <si>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</si>
  <si>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</si>
  <si>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</si>
  <si>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</si>
  <si>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</si>
  <si>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</si>
  <si>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</si>
  <si>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</si>
  <si>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</si>
  <si>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</si>
  <si>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</si>
  <si>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</si>
  <si>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</si>
  <si>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</si>
  <si>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</si>
  <si>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</si>
  <si>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</si>
  <si>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</si>
  <si>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</si>
  <si>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</si>
  <si>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</si>
  <si>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</si>
  <si>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</si>
  <si>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</si>
  <si>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</si>
  <si>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</si>
  <si>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</si>
  <si>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</si>
  <si>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</si>
  <si>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</si>
  <si>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</si>
  <si>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</si>
  <si>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</si>
  <si>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</si>
  <si>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</si>
  <si>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</si>
  <si>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</si>
  <si>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</si>
  <si>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</si>
  <si>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</si>
  <si>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</si>
  <si>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</si>
  <si>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</si>
  <si>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</si>
  <si>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</si>
  <si>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</si>
  <si>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</si>
  <si>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</si>
  <si>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</si>
  <si>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</si>
  <si>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</si>
  <si>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</si>
  <si>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</si>
  <si>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</si>
  <si>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</si>
  <si>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</si>
  <si>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</si>
  <si>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</si>
  <si>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</si>
  <si>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</si>
  <si>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</si>
  <si>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</si>
  <si>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</si>
  <si>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</si>
  <si>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</si>
  <si>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</si>
  <si>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</si>
  <si>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</si>
  <si>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</si>
  <si>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</si>
  <si>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</si>
  <si>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</si>
  <si>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</si>
  <si>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</si>
  <si>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</si>
  <si>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</si>
  <si>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</si>
  <si>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</si>
  <si>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</si>
  <si>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</si>
  <si>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</si>
  <si>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</si>
  <si>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</si>
  <si>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</si>
  <si>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</si>
  <si>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</si>
  <si>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</si>
  <si>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</si>
  <si>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</si>
  <si>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</si>
  <si>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</si>
  <si>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</si>
  <si>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</si>
  <si>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</si>
  <si>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</si>
  <si>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</si>
  <si>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</si>
  <si>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</si>
  <si>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</si>
  <si>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</si>
  <si>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</si>
  <si>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</si>
  <si>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</si>
  <si>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</si>
  <si>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</si>
  <si>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</si>
  <si>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</si>
  <si>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</si>
  <si>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</si>
  <si>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</si>
  <si>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</si>
  <si>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</si>
  <si>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</si>
  <si>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</si>
  <si>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</si>
  <si>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</si>
  <si>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</si>
  <si>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</si>
  <si>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</si>
  <si>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</si>
  <si>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</si>
  <si>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</si>
  <si>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</si>
  <si>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</si>
  <si>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</si>
  <si>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</si>
  <si>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</si>
  <si>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</si>
  <si>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</si>
  <si>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</si>
  <si>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</si>
  <si>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</si>
  <si>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</si>
  <si>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</si>
  <si>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</si>
  <si>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</si>
  <si>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</si>
  <si>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</si>
  <si>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</si>
  <si>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</si>
  <si>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</si>
  <si>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</si>
  <si>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</si>
  <si>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</si>
  <si>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</si>
  <si>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</si>
  <si>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</si>
  <si>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</si>
  <si>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</si>
  <si>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</si>
  <si>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</si>
  <si>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</si>
  <si>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</si>
  <si>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</si>
  <si>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</si>
  <si>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</si>
  <si>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</si>
  <si>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</si>
  <si>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</si>
  <si>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</si>
  <si>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</si>
  <si>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</si>
  <si>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</si>
  <si>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</si>
  <si>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</si>
  <si>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</si>
  <si>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</si>
  <si>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</si>
  <si>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</si>
  <si>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</si>
  <si>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</si>
  <si>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</si>
  <si>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</si>
  <si>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</si>
  <si>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</si>
  <si>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</si>
  <si>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</si>
  <si>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</si>
  <si>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</si>
  <si>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</si>
  <si>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</si>
  <si>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</si>
  <si>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</si>
  <si>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</si>
  <si>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</si>
  <si>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</si>
  <si>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</si>
  <si>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</si>
  <si>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</si>
  <si>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</si>
  <si>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</si>
  <si>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</si>
  <si>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</si>
  <si>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</si>
  <si>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</si>
  <si>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</si>
  <si>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</si>
  <si>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</si>
  <si>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</si>
  <si>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</si>
  <si>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</si>
  <si>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</si>
  <si>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</si>
  <si>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</si>
  <si>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</si>
  <si>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</si>
  <si>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</si>
  <si>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</si>
  <si>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</si>
  <si>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</si>
  <si>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</si>
  <si>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</si>
  <si>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</si>
  <si>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</si>
  <si>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</si>
  <si>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</si>
  <si>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</si>
  <si>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</si>
  <si>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</si>
  <si>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</si>
  <si>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</si>
  <si>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</si>
  <si>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</si>
  <si>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</si>
  <si>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</si>
  <si>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</si>
  <si>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</si>
  <si>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</si>
  <si>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</si>
  <si>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</si>
  <si>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</si>
  <si>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</si>
  <si>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</si>
  <si>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</si>
  <si>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</si>
  <si>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</si>
  <si>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</si>
  <si>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</si>
  <si>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</si>
  <si>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</si>
  <si>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</si>
  <si>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</si>
  <si>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</si>
  <si>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</si>
  <si>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</si>
  <si>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</si>
  <si>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</si>
  <si>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</si>
  <si>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</si>
  <si>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</si>
  <si>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</si>
  <si>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</si>
  <si>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</si>
  <si>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</si>
  <si>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</si>
  <si>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</si>
  <si>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</si>
  <si>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</si>
  <si>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</si>
  <si>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</si>
  <si>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</si>
  <si>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</si>
  <si>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</si>
  <si>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</si>
  <si>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</si>
  <si>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</si>
  <si>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</si>
  <si>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</si>
  <si>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</si>
  <si>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</si>
  <si>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</si>
  <si>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</si>
  <si>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</si>
  <si>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</si>
  <si>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</si>
  <si>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</si>
  <si>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</si>
  <si>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</si>
  <si>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</si>
  <si>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</si>
  <si>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</si>
  <si>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</si>
  <si>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</si>
  <si>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</si>
  <si>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</si>
  <si>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</si>
  <si>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</si>
  <si>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</si>
  <si>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</si>
  <si>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</si>
  <si>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</si>
  <si>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</si>
  <si>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</si>
  <si>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</si>
  <si>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</si>
  <si>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</si>
  <si>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</si>
  <si>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</si>
  <si>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</si>
  <si>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</si>
  <si>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</si>
  <si>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</si>
  <si>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</si>
  <si>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</si>
  <si>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</si>
  <si>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</si>
  <si>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</si>
  <si>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</si>
  <si>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</si>
  <si>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</si>
  <si>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</si>
  <si>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</si>
  <si>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</si>
  <si>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</si>
  <si>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</si>
  <si>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</si>
  <si>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</si>
  <si>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</si>
  <si>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</si>
  <si>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</si>
  <si>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</si>
  <si>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</si>
  <si>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</si>
  <si>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</si>
  <si>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</si>
  <si>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</si>
  <si>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</si>
  <si>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</si>
  <si>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</si>
  <si>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</si>
  <si>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</si>
  <si>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</si>
  <si>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</si>
  <si>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</si>
  <si>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</si>
  <si>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</si>
  <si>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</si>
  <si>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</si>
  <si>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</si>
  <si>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</si>
  <si>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</si>
  <si>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</si>
  <si>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</si>
  <si>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</si>
  <si>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</si>
  <si>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</si>
  <si>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</si>
  <si>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</si>
  <si>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</si>
  <si>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</si>
  <si>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</si>
  <si>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</si>
  <si>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</si>
  <si>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</si>
  <si>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</si>
  <si>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</si>
  <si>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</si>
  <si>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</si>
  <si>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</si>
  <si>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</si>
  <si>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</si>
  <si>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</si>
  <si>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</si>
  <si>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</si>
  <si>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</si>
  <si>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</si>
  <si>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</si>
  <si>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</si>
  <si>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</si>
  <si>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</si>
  <si>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</si>
  <si>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</si>
  <si>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</si>
  <si>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</si>
  <si>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</si>
  <si>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</si>
  <si>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</si>
  <si>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</si>
  <si>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</si>
  <si>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</si>
  <si>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</si>
  <si>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</si>
  <si>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</si>
  <si>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</si>
  <si>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</si>
  <si>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</si>
  <si>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</si>
  <si>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</si>
  <si>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</si>
  <si>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</si>
  <si>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</si>
  <si>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</si>
  <si>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</si>
  <si>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</si>
  <si>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</si>
  <si>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</si>
  <si>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</si>
  <si>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</si>
  <si>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</si>
  <si>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</si>
  <si>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</si>
  <si>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</si>
  <si>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</si>
  <si>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</si>
  <si>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</si>
  <si>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</si>
  <si>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</si>
  <si>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</si>
  <si>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</si>
  <si>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</si>
  <si>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</si>
  <si>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</si>
  <si>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</si>
  <si>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</si>
  <si>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</si>
  <si>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</si>
  <si>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</si>
  <si>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</si>
  <si>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</si>
  <si>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</si>
  <si>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</si>
  <si>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</si>
  <si>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</si>
  <si>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</si>
  <si>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</si>
  <si>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</si>
  <si>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</si>
  <si>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</si>
  <si>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</si>
  <si>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</si>
  <si>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</si>
  <si>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</si>
  <si>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</si>
  <si>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</si>
  <si>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</si>
  <si>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</si>
  <si>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</si>
  <si>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</si>
  <si>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</si>
  <si>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</si>
  <si>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</si>
  <si>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</si>
  <si>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</si>
  <si>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</si>
  <si>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</si>
  <si>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</si>
  <si>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</si>
  <si>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</si>
  <si>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</si>
  <si>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</si>
  <si>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</si>
  <si>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</si>
  <si>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</si>
  <si>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</si>
  <si>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</si>
  <si>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</si>
  <si>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</si>
  <si>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</si>
  <si>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</si>
  <si>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</si>
  <si>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</si>
  <si>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</si>
  <si>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</si>
  <si>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</si>
  <si>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</si>
  <si>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</si>
  <si>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</si>
  <si>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</si>
  <si>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</si>
  <si>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</si>
  <si>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</si>
  <si>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</si>
  <si>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</si>
  <si>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</si>
  <si>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</si>
  <si>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</si>
  <si>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</si>
  <si>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</si>
  <si>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</si>
  <si>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</si>
  <si>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</si>
  <si>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</si>
  <si>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</si>
  <si>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</si>
  <si>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</si>
  <si>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</si>
  <si>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</si>
  <si>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</si>
  <si>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</si>
  <si>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</si>
  <si>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</si>
  <si>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</si>
  <si>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</si>
  <si>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</si>
  <si>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</si>
  <si>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</si>
  <si>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</si>
  <si>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</si>
  <si>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</si>
  <si>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</si>
  <si>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</si>
  <si>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</si>
  <si>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</si>
  <si>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</si>
  <si>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</si>
  <si>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</si>
  <si>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</si>
  <si>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</si>
  <si>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</si>
  <si>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</si>
  <si>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</si>
  <si>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</si>
  <si>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</si>
  <si>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</si>
  <si>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</si>
  <si>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</si>
  <si>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</si>
  <si>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</si>
  <si>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</si>
  <si>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</si>
  <si>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</si>
  <si>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</si>
  <si>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</si>
  <si>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</si>
  <si>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</si>
  <si>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</si>
  <si>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</si>
  <si>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</si>
  <si>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</si>
  <si>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</si>
  <si>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</si>
  <si>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</si>
  <si>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</si>
  <si>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</si>
  <si>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</si>
  <si>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</si>
  <si>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</si>
  <si>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</si>
  <si>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</si>
  <si>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</si>
  <si>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</si>
  <si>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</si>
  <si>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</si>
  <si>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</si>
  <si>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</si>
  <si>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</si>
  <si>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</si>
  <si>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</si>
  <si>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</si>
  <si>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</si>
  <si>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</si>
  <si>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</si>
  <si>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</si>
  <si>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</si>
  <si>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</si>
  <si>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</si>
  <si>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</si>
  <si>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</si>
  <si>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</si>
  <si>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</si>
  <si>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</si>
  <si>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</si>
  <si>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</si>
  <si>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</si>
  <si>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</si>
  <si>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</si>
  <si>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</si>
  <si>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</si>
  <si>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</si>
  <si>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</si>
  <si>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</si>
  <si>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</si>
  <si>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</si>
  <si>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</si>
  <si>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</si>
  <si>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</si>
  <si>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</si>
  <si>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</si>
  <si>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</si>
  <si>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</si>
  <si>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</si>
  <si>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</si>
  <si>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</si>
  <si>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</si>
  <si>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</si>
  <si>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</si>
  <si>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</si>
  <si>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</si>
  <si>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</si>
  <si>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</si>
  <si>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</si>
  <si>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</si>
  <si>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</si>
  <si>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</si>
  <si>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</si>
  <si>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</si>
  <si>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</si>
  <si>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</si>
  <si>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</si>
  <si>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</si>
  <si>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</si>
  <si>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</si>
  <si>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</si>
  <si>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</si>
  <si>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</si>
  <si>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</si>
  <si>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</si>
  <si>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</si>
  <si>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</si>
  <si>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</si>
  <si>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</si>
  <si>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</si>
  <si>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</si>
  <si>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</si>
  <si>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</si>
  <si>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</si>
  <si>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</si>
  <si>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</si>
  <si>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</si>
  <si>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</si>
  <si>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</si>
  <si>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</si>
  <si>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</si>
  <si>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</si>
  <si>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</si>
  <si>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</si>
  <si>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</si>
  <si>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</si>
  <si>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</si>
  <si>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</si>
  <si>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920-930</t>
  </si>
  <si>
    <t>1450-1500</t>
  </si>
  <si>
    <t>Loss of Rs.46/-</t>
  </si>
  <si>
    <t>Loss of Rs.125/-</t>
  </si>
  <si>
    <t>TOWER RESEARCH CAPITAL MARKETS INDIA PRIVATE LIMITED</t>
  </si>
  <si>
    <t>Profit of Rs.7/-</t>
  </si>
  <si>
    <t>165-170</t>
  </si>
  <si>
    <t>LT JUN FUT</t>
  </si>
  <si>
    <t>925-935</t>
  </si>
  <si>
    <t>Profit of Rs.26.50/-</t>
  </si>
  <si>
    <t>Loss of Rs.11/-</t>
  </si>
  <si>
    <t>GALADA</t>
  </si>
  <si>
    <t>IDBI BANK LIMITED</t>
  </si>
  <si>
    <t>Indiabulls Hsg Fin Ltd</t>
  </si>
  <si>
    <t>SURJECTIVE RESEARCH CAPITAL LLP</t>
  </si>
  <si>
    <t>Profit of Rs.16.5/-</t>
  </si>
  <si>
    <t>NIFTY 10100 PE 02-JUL</t>
  </si>
  <si>
    <t>200-220</t>
  </si>
  <si>
    <t>BANKNIFTY 21600 PE 25-JUN</t>
  </si>
  <si>
    <t>600-700</t>
  </si>
  <si>
    <t>400-410</t>
  </si>
  <si>
    <t>185-183</t>
  </si>
  <si>
    <t>Loss of Rs.80/-</t>
  </si>
  <si>
    <t>Profit of Rs.22/-</t>
  </si>
  <si>
    <t>Part Profit of Rs.6/-</t>
  </si>
  <si>
    <t>Loss of Rs.47.5/-</t>
  </si>
  <si>
    <t>Loss of Rs.190/-</t>
  </si>
  <si>
    <t>AMFL</t>
  </si>
  <si>
    <t>HRTI PRIVATE LIMITED</t>
  </si>
  <si>
    <t>Profit of Rs 67.5/-</t>
  </si>
  <si>
    <t>1260-1240</t>
  </si>
  <si>
    <t>Profit of Rs.24.5/-</t>
  </si>
  <si>
    <t>290-300</t>
  </si>
  <si>
    <t>235-237</t>
  </si>
  <si>
    <t>260-265</t>
  </si>
  <si>
    <t xml:space="preserve">CIPLA </t>
  </si>
  <si>
    <t>645-647</t>
  </si>
  <si>
    <t>680-690</t>
  </si>
  <si>
    <t xml:space="preserve">NIFTY July FUT </t>
  </si>
  <si>
    <t>sell</t>
  </si>
  <si>
    <t>97.5</t>
  </si>
  <si>
    <t>95</t>
  </si>
  <si>
    <t>-27.5</t>
  </si>
  <si>
    <t>Profit of Rs.67.5/-</t>
  </si>
  <si>
    <t>955-959</t>
  </si>
  <si>
    <t>Part Profit of Rs.14.5/-</t>
  </si>
  <si>
    <t>ANAL PRATISH SHAH</t>
  </si>
  <si>
    <t>Profit of Rs.66/-</t>
  </si>
  <si>
    <t>Profit of Rs.37/-</t>
  </si>
  <si>
    <t>158-160</t>
  </si>
  <si>
    <t>NIFTY 9900 PE 02-JUL</t>
  </si>
  <si>
    <t>90-100</t>
  </si>
  <si>
    <t>Profit of Rs.13.5/-</t>
  </si>
  <si>
    <t>2335-2345</t>
  </si>
  <si>
    <t>341-344</t>
  </si>
  <si>
    <t>ICLORGANIC</t>
  </si>
  <si>
    <t>Tourism Finance Corp</t>
  </si>
  <si>
    <t>BEACON TRUSTEESHIP LIMITED</t>
  </si>
  <si>
    <t>Profit of Rs.4.5/-</t>
  </si>
  <si>
    <t>2145-2150</t>
  </si>
  <si>
    <t>2220-2250</t>
  </si>
  <si>
    <t>780-784</t>
  </si>
  <si>
    <t xml:space="preserve">BALKRISIND </t>
  </si>
  <si>
    <t>1240-1250</t>
  </si>
  <si>
    <t>1160-1140</t>
  </si>
  <si>
    <t xml:space="preserve">NIFTY 10000 PE 02-JUL </t>
  </si>
  <si>
    <t>100-120</t>
  </si>
  <si>
    <t>276-278</t>
  </si>
  <si>
    <t>858-868</t>
  </si>
  <si>
    <t>930-950</t>
  </si>
  <si>
    <t>NAVEEN GUPTA</t>
  </si>
  <si>
    <t>BEELINE BROKING LIMITED</t>
  </si>
  <si>
    <t>CHDCHEM</t>
  </si>
  <si>
    <t>REENA SHARMA</t>
  </si>
  <si>
    <t>ANDHRA PAPER LIMITED</t>
  </si>
  <si>
    <t>N.K.SECURITIES</t>
  </si>
  <si>
    <t>RAJASTHAN GLOBAL SECURITIES PVT LTD</t>
  </si>
  <si>
    <t>Oriental Trimex Limited</t>
  </si>
  <si>
    <t>TITAN EUROPE LIMITED</t>
  </si>
  <si>
    <t>Profit of Rs.18.50/-</t>
  </si>
  <si>
    <t>Profit of Rs.23/-</t>
  </si>
  <si>
    <t>146.8-147.2</t>
  </si>
  <si>
    <t>156-158</t>
  </si>
  <si>
    <t>1295-1305</t>
  </si>
  <si>
    <t>1400-1450</t>
  </si>
  <si>
    <t>NIFTY 2-Jul 10300 PE</t>
  </si>
  <si>
    <t>ALEXANDER</t>
  </si>
  <si>
    <t>KAHAR NIKLESH KANAIYABHAI</t>
  </si>
  <si>
    <t>POOJA ULHAS PATIL .</t>
  </si>
  <si>
    <t>DINESHBHAI JUTHABHAI DANGARIYA</t>
  </si>
  <si>
    <t>SILKON TRADES LLP</t>
  </si>
  <si>
    <t>KIRITBHAI GHANSHYAMBHAI PATEL</t>
  </si>
  <si>
    <t>SWETSAM STOCK HOLDING PRIVATE LIMITED</t>
  </si>
  <si>
    <t>BLFL</t>
  </si>
  <si>
    <t>ASHVIN RAJABHAI THUMAR</t>
  </si>
  <si>
    <t>GLCL</t>
  </si>
  <si>
    <t>HIREN M PARMAR</t>
  </si>
  <si>
    <t>RAJEEV KUMAR JOSHI</t>
  </si>
  <si>
    <t>OPTUME LEGAL PARTNERS LLP</t>
  </si>
  <si>
    <t>STRATEGIC INVESTMENT SOLUTIONS</t>
  </si>
  <si>
    <t>ADITYA SOLANKI</t>
  </si>
  <si>
    <t>SHITALBEN BADAMILAL GARG</t>
  </si>
  <si>
    <t>JIGNESH BALDEVBHAI SOLANKI</t>
  </si>
  <si>
    <t>BNP PARIBAS ARBITRAGE</t>
  </si>
  <si>
    <t>GOVERNMENT PENSION FUND GLOBAL</t>
  </si>
  <si>
    <t>MK VENTURES</t>
  </si>
  <si>
    <t>AVANI PARESH SHAH</t>
  </si>
  <si>
    <t>SETU SECURITIES PVT LTD</t>
  </si>
  <si>
    <t>MILLENNIUM STOCK BROKING PVT LTD</t>
  </si>
  <si>
    <t>BLUEWATER INVESTMENT LTD</t>
  </si>
  <si>
    <t>NOVATEOR</t>
  </si>
  <si>
    <t>PARSOTAM KANTILAL PUROHIT</t>
  </si>
  <si>
    <t>ATULKUMAR A PATEL</t>
  </si>
  <si>
    <t>PARTHASARATHI PATRA</t>
  </si>
  <si>
    <t>REMIEDEL</t>
  </si>
  <si>
    <t>HANUMAN FREIGHT AND CARRIERS PRIVATE LIMITED</t>
  </si>
  <si>
    <t>DALEEP JATWANI A/C NRE - NON DISCRETIONARY</t>
  </si>
  <si>
    <t>AGNUS HOLDINGS PRIVATE LIMITED</t>
  </si>
  <si>
    <t>PRONOMZ VENTURES LLP</t>
  </si>
  <si>
    <t>SUPRBPA</t>
  </si>
  <si>
    <t>VISHAL VIPINBHAI BHATT</t>
  </si>
  <si>
    <t>USHDI</t>
  </si>
  <si>
    <t>SONI MASOOM SANJAY</t>
  </si>
  <si>
    <t>IDFC MUTUAL FUND</t>
  </si>
  <si>
    <t>HDFC MUTUAL FUND</t>
  </si>
  <si>
    <t>SUNDARAM FINANCE HOLDINGS LIMITED</t>
  </si>
  <si>
    <t>INDIA MOTOR PARTS AND ACCESS LTD</t>
  </si>
  <si>
    <t>ROYAL SUNDARAM ALLIANCE INSURANCE COMPANY LTD</t>
  </si>
  <si>
    <t>WORTH</t>
  </si>
  <si>
    <t>PANKAJ KUMAR MODI</t>
  </si>
  <si>
    <t>URMILA RAMESHCHANDRA MEHTA</t>
  </si>
  <si>
    <t>Deepak Fertilisers Ltd</t>
  </si>
  <si>
    <t>RS SECURITIES</t>
  </si>
  <si>
    <t>EMKAYTOOLS</t>
  </si>
  <si>
    <t>Emkay Tap &amp; Cut. Tool Ltd</t>
  </si>
  <si>
    <t>ANMESH TRADE AND INVESTMENT</t>
  </si>
  <si>
    <t>Justdial Ltd.</t>
  </si>
  <si>
    <t>Laurus Labs Limited</t>
  </si>
  <si>
    <t>AVNI PARESH SHAH</t>
  </si>
  <si>
    <t>SAWARNBHUMI VANIJYA PRIVATE LIMITED</t>
  </si>
  <si>
    <t>Star Paper Mills Ltd</t>
  </si>
  <si>
    <t>GRAVITON RESEARCH CAPITAL LLP</t>
  </si>
  <si>
    <t>ANKITA VISHAL SHAH</t>
  </si>
  <si>
    <t>SHILPA MALOO</t>
  </si>
  <si>
    <t>INNOVANA</t>
  </si>
  <si>
    <t>Innovana Thinklabs Ltd.</t>
  </si>
  <si>
    <t>Ruchi Infrastructure Ltd.</t>
  </si>
  <si>
    <t>BUNKIM FINANCE AND INVESTMENTS PVT LTD</t>
  </si>
  <si>
    <t>ICM FINANCE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</si>
</sst>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8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6" fillId="6" borderId="37" xfId="0" applyFont="1" applyFill="1" applyBorder="1"/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0" fillId="2" borderId="37" xfId="0" applyFill="1" applyBorder="1"/>
    <xf numFmtId="10" fontId="0" fillId="3" borderId="0" xfId="4" applyNumberFormat="1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1">
    <cellStyle name="20% - Accent1 2" xfId="26" xr:uid="{00000000-0005-0000-0000-000000000000}"/>
    <cellStyle name="20% - Accent1 3" xfId="27" xr:uid="{00000000-0005-0000-0000-000001000000}"/>
    <cellStyle name="20% - Accent1 4" xfId="2" xr:uid="{00000000-0005-0000-0000-000002000000}"/>
    <cellStyle name="20% - Accent1 5" xfId="28" xr:uid="{00000000-0005-0000-0000-000003000000}"/>
    <cellStyle name="20% - Accent2 2" xfId="29" xr:uid="{00000000-0005-0000-0000-000004000000}"/>
    <cellStyle name="20% - Accent2 3" xfId="18" xr:uid="{00000000-0005-0000-0000-000005000000}"/>
    <cellStyle name="20% - Accent2 4" xfId="19" xr:uid="{00000000-0005-0000-0000-000006000000}"/>
    <cellStyle name="20% - Accent2 5" xfId="21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3 4" xfId="3" xr:uid="{00000000-0005-0000-0000-00000A000000}"/>
    <cellStyle name="20% - Accent3 5" xfId="30" xr:uid="{00000000-0005-0000-0000-00000B000000}"/>
    <cellStyle name="20% - Accent4 2" xfId="22" xr:uid="{00000000-0005-0000-0000-00000C000000}"/>
    <cellStyle name="20% - Accent4 3" xfId="23" xr:uid="{00000000-0005-0000-0000-00000D000000}"/>
    <cellStyle name="20% - Accent4 4" xfId="25" xr:uid="{00000000-0005-0000-0000-00000E000000}"/>
    <cellStyle name="20% - Accent4 5" xfId="14" xr:uid="{00000000-0005-0000-0000-00000F000000}"/>
    <cellStyle name="20% - Accent5 2" xfId="31" xr:uid="{00000000-0005-0000-0000-000010000000}"/>
    <cellStyle name="20% - Accent5 3" xfId="32" xr:uid="{00000000-0005-0000-0000-000011000000}"/>
    <cellStyle name="20% - Accent5 4" xfId="33" xr:uid="{00000000-0005-0000-0000-000012000000}"/>
    <cellStyle name="20% - Accent5 5" xfId="34" xr:uid="{00000000-0005-0000-0000-000013000000}"/>
    <cellStyle name="20% - Accent6 2" xfId="35" xr:uid="{00000000-0005-0000-0000-000014000000}"/>
    <cellStyle name="20% - Accent6 3" xfId="17" xr:uid="{00000000-0005-0000-0000-000015000000}"/>
    <cellStyle name="20% - Accent6 4" xfId="36" xr:uid="{00000000-0005-0000-0000-000016000000}"/>
    <cellStyle name="20% - Accent6 5" xfId="37" xr:uid="{00000000-0005-0000-0000-000017000000}"/>
    <cellStyle name="40% - Accent1 2" xfId="38" xr:uid="{00000000-0005-0000-0000-000018000000}"/>
    <cellStyle name="40% - Accent1 3" xfId="39" xr:uid="{00000000-0005-0000-0000-000019000000}"/>
    <cellStyle name="40% - Accent1 4" xfId="40" xr:uid="{00000000-0005-0000-0000-00001A000000}"/>
    <cellStyle name="40% - Accent1 5" xfId="41" xr:uid="{00000000-0005-0000-0000-00001B000000}"/>
    <cellStyle name="40% - Accent2 2" xfId="42" xr:uid="{00000000-0005-0000-0000-00001C000000}"/>
    <cellStyle name="40% - Accent2 3" xfId="43" xr:uid="{00000000-0005-0000-0000-00001D000000}"/>
    <cellStyle name="40% - Accent2 4" xfId="44" xr:uid="{00000000-0005-0000-0000-00001E000000}"/>
    <cellStyle name="40% - Accent2 5" xfId="45" xr:uid="{00000000-0005-0000-0000-00001F000000}"/>
    <cellStyle name="40% - Accent3 2" xfId="46" xr:uid="{00000000-0005-0000-0000-000020000000}"/>
    <cellStyle name="40% - Accent3 3" xfId="47" xr:uid="{00000000-0005-0000-0000-000021000000}"/>
    <cellStyle name="40% - Accent3 4" xfId="48" xr:uid="{00000000-0005-0000-0000-000022000000}"/>
    <cellStyle name="40% - Accent3 5" xfId="49" xr:uid="{00000000-0005-0000-0000-000023000000}"/>
    <cellStyle name="40% - Accent4 2" xfId="50" xr:uid="{00000000-0005-0000-0000-000024000000}"/>
    <cellStyle name="40% - Accent4 3" xfId="52" xr:uid="{00000000-0005-0000-0000-000025000000}"/>
    <cellStyle name="40% - Accent4 4" xfId="54" xr:uid="{00000000-0005-0000-0000-000026000000}"/>
    <cellStyle name="40% - Accent4 5" xfId="56" xr:uid="{00000000-0005-0000-0000-000027000000}"/>
    <cellStyle name="40% - Accent5 2" xfId="57" xr:uid="{00000000-0005-0000-0000-000028000000}"/>
    <cellStyle name="40% - Accent5 3" xfId="58" xr:uid="{00000000-0005-0000-0000-000029000000}"/>
    <cellStyle name="40% - Accent5 4" xfId="59" xr:uid="{00000000-0005-0000-0000-00002A000000}"/>
    <cellStyle name="40% - Accent5 5" xfId="60" xr:uid="{00000000-0005-0000-0000-00002B000000}"/>
    <cellStyle name="40% - Accent6 2" xfId="61" xr:uid="{00000000-0005-0000-0000-00002C000000}"/>
    <cellStyle name="40% - Accent6 3" xfId="62" xr:uid="{00000000-0005-0000-0000-00002D000000}"/>
    <cellStyle name="40% - Accent6 4" xfId="63" xr:uid="{00000000-0005-0000-0000-00002E000000}"/>
    <cellStyle name="40% - Accent6 5" xfId="64" xr:uid="{00000000-0005-0000-0000-00002F000000}"/>
    <cellStyle name="60% - Accent1 2" xfId="65" xr:uid="{00000000-0005-0000-0000-000030000000}"/>
    <cellStyle name="60% - Accent1 3" xfId="66" xr:uid="{00000000-0005-0000-0000-000031000000}"/>
    <cellStyle name="60% - Accent1 4" xfId="67" xr:uid="{00000000-0005-0000-0000-000032000000}"/>
    <cellStyle name="60% - Accent2 2" xfId="68" xr:uid="{00000000-0005-0000-0000-000033000000}"/>
    <cellStyle name="60% - Accent2 3" xfId="69" xr:uid="{00000000-0005-0000-0000-000034000000}"/>
    <cellStyle name="60% - Accent2 4" xfId="70" xr:uid="{00000000-0005-0000-0000-000035000000}"/>
    <cellStyle name="60% - Accent3 2" xfId="16" xr:uid="{00000000-0005-0000-0000-000036000000}"/>
    <cellStyle name="60% - Accent3 3" xfId="71" xr:uid="{00000000-0005-0000-0000-000037000000}"/>
    <cellStyle name="60% - Accent3 4" xfId="72" xr:uid="{00000000-0005-0000-0000-000038000000}"/>
    <cellStyle name="60% - Accent4 2" xfId="73" xr:uid="{00000000-0005-0000-0000-000039000000}"/>
    <cellStyle name="60% - Accent4 3" xfId="74" xr:uid="{00000000-0005-0000-0000-00003A000000}"/>
    <cellStyle name="60% - Accent4 4" xfId="75" xr:uid="{00000000-0005-0000-0000-00003B000000}"/>
    <cellStyle name="60% - Accent5 2" xfId="76" xr:uid="{00000000-0005-0000-0000-00003C000000}"/>
    <cellStyle name="60% - Accent5 3" xfId="77" xr:uid="{00000000-0005-0000-0000-00003D000000}"/>
    <cellStyle name="60% - Accent5 4" xfId="78" xr:uid="{00000000-0005-0000-0000-00003E000000}"/>
    <cellStyle name="60% - Accent6 2" xfId="79" xr:uid="{00000000-0005-0000-0000-00003F000000}"/>
    <cellStyle name="60% - Accent6 3" xfId="80" xr:uid="{00000000-0005-0000-0000-000040000000}"/>
    <cellStyle name="60% - Accent6 4" xfId="81" xr:uid="{00000000-0005-0000-0000-000041000000}"/>
    <cellStyle name="Accent1 2" xfId="82" xr:uid="{00000000-0005-0000-0000-000042000000}"/>
    <cellStyle name="Accent1 3" xfId="83" xr:uid="{00000000-0005-0000-0000-000043000000}"/>
    <cellStyle name="Accent1 4" xfId="84" xr:uid="{00000000-0005-0000-0000-000044000000}"/>
    <cellStyle name="Accent2 2" xfId="85" xr:uid="{00000000-0005-0000-0000-000045000000}"/>
    <cellStyle name="Accent2 3" xfId="86" xr:uid="{00000000-0005-0000-0000-000046000000}"/>
    <cellStyle name="Accent2 4" xfId="87" xr:uid="{00000000-0005-0000-0000-000047000000}"/>
    <cellStyle name="Accent3 2" xfId="89" xr:uid="{00000000-0005-0000-0000-000048000000}"/>
    <cellStyle name="Accent3 3" xfId="15" xr:uid="{00000000-0005-0000-0000-000049000000}"/>
    <cellStyle name="Accent3 4" xfId="1" xr:uid="{00000000-0005-0000-0000-00004A000000}"/>
    <cellStyle name="Accent4 2" xfId="24" xr:uid="{00000000-0005-0000-0000-00004B000000}"/>
    <cellStyle name="Accent4 3" xfId="90" xr:uid="{00000000-0005-0000-0000-00004C000000}"/>
    <cellStyle name="Accent4 4" xfId="91" xr:uid="{00000000-0005-0000-0000-00004D000000}"/>
    <cellStyle name="Accent5 2" xfId="92" xr:uid="{00000000-0005-0000-0000-00004E000000}"/>
    <cellStyle name="Accent5 3" xfId="93" xr:uid="{00000000-0005-0000-0000-00004F000000}"/>
    <cellStyle name="Accent5 4" xfId="94" xr:uid="{00000000-0005-0000-0000-000050000000}"/>
    <cellStyle name="Accent6 2" xfId="95" xr:uid="{00000000-0005-0000-0000-000051000000}"/>
    <cellStyle name="Accent6 3" xfId="96" xr:uid="{00000000-0005-0000-0000-000052000000}"/>
    <cellStyle name="Accent6 4" xfId="97" xr:uid="{00000000-0005-0000-0000-000053000000}"/>
    <cellStyle name="Bad 2" xfId="98" xr:uid="{00000000-0005-0000-0000-000054000000}"/>
    <cellStyle name="Bad 3" xfId="5" xr:uid="{00000000-0005-0000-0000-000055000000}"/>
    <cellStyle name="Bad 4" xfId="99" xr:uid="{00000000-0005-0000-0000-000056000000}"/>
    <cellStyle name="Calculation 2" xfId="100" xr:uid="{00000000-0005-0000-0000-000057000000}"/>
    <cellStyle name="Calculation 3" xfId="101" xr:uid="{00000000-0005-0000-0000-000058000000}"/>
    <cellStyle name="Calculation 4" xfId="102" xr:uid="{00000000-0005-0000-0000-000059000000}"/>
    <cellStyle name="Check Cell 2" xfId="103" xr:uid="{00000000-0005-0000-0000-00005A000000}"/>
    <cellStyle name="Check Cell 3" xfId="104" xr:uid="{00000000-0005-0000-0000-00005B000000}"/>
    <cellStyle name="Check Cell 4" xfId="105" xr:uid="{00000000-0005-0000-0000-00005C000000}"/>
    <cellStyle name="Comma" xfId="160" builtinId="3"/>
    <cellStyle name="Explanatory Text 2" xfId="106" xr:uid="{00000000-0005-0000-0000-00005E000000}"/>
    <cellStyle name="Explanatory Text 3" xfId="107" xr:uid="{00000000-0005-0000-0000-00005F000000}"/>
    <cellStyle name="Explanatory Text 4" xfId="108" xr:uid="{00000000-0005-0000-0000-000060000000}"/>
    <cellStyle name="Good 2" xfId="110" xr:uid="{00000000-0005-0000-0000-000061000000}"/>
    <cellStyle name="Good 3" xfId="111" xr:uid="{00000000-0005-0000-0000-000062000000}"/>
    <cellStyle name="Good 4" xfId="112" xr:uid="{00000000-0005-0000-0000-000063000000}"/>
    <cellStyle name="Heading 1 2" xfId="113" xr:uid="{00000000-0005-0000-0000-000064000000}"/>
    <cellStyle name="Heading 1 3" xfId="114" xr:uid="{00000000-0005-0000-0000-000065000000}"/>
    <cellStyle name="Heading 1 4" xfId="115" xr:uid="{00000000-0005-0000-0000-000066000000}"/>
    <cellStyle name="Heading 2 2" xfId="116" xr:uid="{00000000-0005-0000-0000-000067000000}"/>
    <cellStyle name="Heading 2 3" xfId="117" xr:uid="{00000000-0005-0000-0000-000068000000}"/>
    <cellStyle name="Heading 2 4" xfId="118" xr:uid="{00000000-0005-0000-0000-000069000000}"/>
    <cellStyle name="Heading 3 2" xfId="119" xr:uid="{00000000-0005-0000-0000-00006A000000}"/>
    <cellStyle name="Heading 3 3" xfId="120" xr:uid="{00000000-0005-0000-0000-00006B000000}"/>
    <cellStyle name="Heading 3 4" xfId="121" xr:uid="{00000000-0005-0000-0000-00006C000000}"/>
    <cellStyle name="Heading 4 2" xfId="122" xr:uid="{00000000-0005-0000-0000-00006D000000}"/>
    <cellStyle name="Heading 4 3" xfId="123" xr:uid="{00000000-0005-0000-0000-00006E000000}"/>
    <cellStyle name="Heading 4 4" xfId="124" xr:uid="{00000000-0005-0000-0000-00006F000000}"/>
    <cellStyle name="Hyperlink" xfId="7" builtinId="8"/>
    <cellStyle name="Hyperlink 2" xfId="125" xr:uid="{00000000-0005-0000-0000-000071000000}"/>
    <cellStyle name="Input 2" xfId="126" xr:uid="{00000000-0005-0000-0000-000072000000}"/>
    <cellStyle name="Input 3" xfId="127" xr:uid="{00000000-0005-0000-0000-000073000000}"/>
    <cellStyle name="Input 4" xfId="128" xr:uid="{00000000-0005-0000-0000-000074000000}"/>
    <cellStyle name="Linked Cell 2" xfId="129" xr:uid="{00000000-0005-0000-0000-000075000000}"/>
    <cellStyle name="Linked Cell 3" xfId="130" xr:uid="{00000000-0005-0000-0000-000076000000}"/>
    <cellStyle name="Linked Cell 4" xfId="132" xr:uid="{00000000-0005-0000-0000-000077000000}"/>
    <cellStyle name="Neutral 2" xfId="133" xr:uid="{00000000-0005-0000-0000-000078000000}"/>
    <cellStyle name="Neutral 3" xfId="134" xr:uid="{00000000-0005-0000-0000-000079000000}"/>
    <cellStyle name="Neutral 4" xfId="135" xr:uid="{00000000-0005-0000-0000-00007A000000}"/>
    <cellStyle name="Normal" xfId="0" builtinId="0"/>
    <cellStyle name="Normal 2" xfId="131" xr:uid="{00000000-0005-0000-0000-00007C000000}"/>
    <cellStyle name="Normal 2 2" xfId="136" xr:uid="{00000000-0005-0000-0000-00007D000000}"/>
    <cellStyle name="Normal 2 3" xfId="137" xr:uid="{00000000-0005-0000-0000-00007E000000}"/>
    <cellStyle name="Normal 2 4" xfId="138" xr:uid="{00000000-0005-0000-0000-00007F000000}"/>
    <cellStyle name="Normal 3" xfId="139" xr:uid="{00000000-0005-0000-0000-000080000000}"/>
    <cellStyle name="Normal 3 2" xfId="140" xr:uid="{00000000-0005-0000-0000-000081000000}"/>
    <cellStyle name="Normal 3 3" xfId="141" xr:uid="{00000000-0005-0000-0000-000082000000}"/>
    <cellStyle name="Normal 3 4" xfId="142" xr:uid="{00000000-0005-0000-0000-000083000000}"/>
    <cellStyle name="Normal 4" xfId="143" xr:uid="{00000000-0005-0000-0000-000084000000}"/>
    <cellStyle name="Normal 5" xfId="144" xr:uid="{00000000-0005-0000-0000-000085000000}"/>
    <cellStyle name="Normal 5 2" xfId="145" xr:uid="{00000000-0005-0000-0000-000086000000}"/>
    <cellStyle name="Normal 5 3" xfId="10" xr:uid="{00000000-0005-0000-0000-000087000000}"/>
    <cellStyle name="Normal 6" xfId="146" xr:uid="{00000000-0005-0000-0000-000088000000}"/>
    <cellStyle name="Normal 7" xfId="147" xr:uid="{00000000-0005-0000-0000-000089000000}"/>
    <cellStyle name="Normal 7 2" xfId="6" xr:uid="{00000000-0005-0000-0000-00008A000000}"/>
    <cellStyle name="Normal_Sheet1" xfId="9" xr:uid="{00000000-0005-0000-0000-00008B000000}"/>
    <cellStyle name="Note 2" xfId="148" xr:uid="{00000000-0005-0000-0000-00008C000000}"/>
    <cellStyle name="Note 2 2" xfId="149" xr:uid="{00000000-0005-0000-0000-00008D000000}"/>
    <cellStyle name="Note 3" xfId="150" xr:uid="{00000000-0005-0000-0000-00008E000000}"/>
    <cellStyle name="Note 4" xfId="151" xr:uid="{00000000-0005-0000-0000-00008F000000}"/>
    <cellStyle name="Note 5" xfId="109" xr:uid="{00000000-0005-0000-0000-000090000000}"/>
    <cellStyle name="Output 2" xfId="152" xr:uid="{00000000-0005-0000-0000-000091000000}"/>
    <cellStyle name="Output 3" xfId="153" xr:uid="{00000000-0005-0000-0000-000092000000}"/>
    <cellStyle name="Output 4" xfId="154" xr:uid="{00000000-0005-0000-0000-000093000000}"/>
    <cellStyle name="Percent" xfId="4" builtinId="5"/>
    <cellStyle name="Percent 2" xfId="51" xr:uid="{00000000-0005-0000-0000-000095000000}"/>
    <cellStyle name="Percent 3" xfId="53" xr:uid="{00000000-0005-0000-0000-000096000000}"/>
    <cellStyle name="Percent 4" xfId="55" xr:uid="{00000000-0005-0000-0000-000097000000}"/>
    <cellStyle name="Title 2" xfId="20" xr:uid="{00000000-0005-0000-0000-000098000000}"/>
    <cellStyle name="Title 3" xfId="13" xr:uid="{00000000-0005-0000-0000-000099000000}"/>
    <cellStyle name="Title 4" xfId="8" xr:uid="{00000000-0005-0000-0000-00009A000000}"/>
    <cellStyle name="Total 2" xfId="155" xr:uid="{00000000-0005-0000-0000-00009B000000}"/>
    <cellStyle name="Total 3" xfId="156" xr:uid="{00000000-0005-0000-0000-00009C000000}"/>
    <cellStyle name="Total 4" xfId="157" xr:uid="{00000000-0005-0000-0000-00009D000000}"/>
    <cellStyle name="Warning Text 2" xfId="158" xr:uid="{00000000-0005-0000-0000-00009E000000}"/>
    <cellStyle name="Warning Text 3" xfId="159" xr:uid="{00000000-0005-0000-0000-00009F000000}"/>
    <cellStyle name="Warning Text 4" xfId="88" xr:uid="{00000000-0005-0000-0000-0000A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selection activeCell="C25" sqref="C25"/>
    </sheetView>
  </sheetViews>
  <sheetFormatPr defaultColWidth="9.109375" defaultRowHeight="13.2"/>
  <cols>
    <col min="1" max="1" width="7" style="11" customWidth="1"/>
    <col min="2" max="2" width="9.88671875" style="11" customWidth="1"/>
    <col min="3" max="3" width="24.109375" style="11" customWidth="1"/>
    <col min="4" max="4" width="70.5546875" style="11" customWidth="1"/>
    <col min="5" max="16384" width="9.10937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6">
      <c r="B10" s="281">
        <v>44012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5" spans="2:11">
      <c r="E25" s="56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'!A1" display="Call Tracker" xr:uid="{00000000-0004-0000-0000-000004000000}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0"/>
  <sheetViews>
    <sheetView zoomScale="85" zoomScaleNormal="85" workbookViewId="0">
      <pane ySplit="10" topLeftCell="A11" activePane="bottomLeft" state="frozen"/>
      <selection pane="bottomLeft" activeCell="P13" sqref="P13"/>
    </sheetView>
  </sheetViews>
  <sheetFormatPr defaultColWidth="9.109375" defaultRowHeight="13.2"/>
  <cols>
    <col min="1" max="1" width="3.88671875" style="53" customWidth="1"/>
    <col min="2" max="2" width="14.5546875" style="53" customWidth="1"/>
    <col min="3" max="3" width="16.109375" style="53" customWidth="1"/>
    <col min="4" max="4" width="11.6640625" style="53" customWidth="1"/>
    <col min="5" max="5" width="10.5546875" style="53" customWidth="1"/>
    <col min="6" max="7" width="10.88671875" style="53" customWidth="1"/>
    <col min="8" max="8" width="11.109375" style="53" customWidth="1"/>
    <col min="9" max="9" width="11.33203125" style="53" customWidth="1"/>
    <col min="10" max="10" width="12.6640625" style="53" customWidth="1"/>
    <col min="11" max="11" width="12.5546875" style="53" customWidth="1"/>
    <col min="12" max="12" width="11.88671875" style="53" customWidth="1"/>
    <col min="13" max="13" width="9.5546875" style="53" customWidth="1"/>
    <col min="14" max="14" width="10" style="53" customWidth="1"/>
    <col min="15" max="15" width="10.33203125" style="53" customWidth="1"/>
    <col min="16" max="16384" width="9.10937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44012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64" t="s">
        <v>16</v>
      </c>
      <c r="B9" s="566" t="s">
        <v>17</v>
      </c>
      <c r="C9" s="566" t="s">
        <v>18</v>
      </c>
      <c r="D9" s="275" t="s">
        <v>19</v>
      </c>
      <c r="E9" s="275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5"/>
      <c r="M9" s="282"/>
      <c r="N9" s="282"/>
      <c r="O9" s="282"/>
    </row>
    <row r="10" spans="1:15" ht="59.25" customHeight="1">
      <c r="A10" s="565"/>
      <c r="B10" s="567" t="s">
        <v>17</v>
      </c>
      <c r="C10" s="56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4.4">
      <c r="A11" s="278">
        <v>1</v>
      </c>
      <c r="B11" s="400" t="s">
        <v>34</v>
      </c>
      <c r="C11" s="278" t="s">
        <v>35</v>
      </c>
      <c r="D11" s="304">
        <v>21235.200000000001</v>
      </c>
      <c r="E11" s="304">
        <v>21149.15</v>
      </c>
      <c r="F11" s="316">
        <v>20972.400000000001</v>
      </c>
      <c r="G11" s="316">
        <v>20709.599999999999</v>
      </c>
      <c r="H11" s="316">
        <v>20532.849999999999</v>
      </c>
      <c r="I11" s="316">
        <v>21411.950000000004</v>
      </c>
      <c r="J11" s="316">
        <v>21588.700000000004</v>
      </c>
      <c r="K11" s="316">
        <v>21851.500000000007</v>
      </c>
      <c r="L11" s="303">
        <v>21325.9</v>
      </c>
      <c r="M11" s="303">
        <v>20886.349999999999</v>
      </c>
      <c r="N11" s="320">
        <v>1221825</v>
      </c>
      <c r="O11" s="321">
        <v>-1.4478433586739529E-2</v>
      </c>
    </row>
    <row r="12" spans="1:15" ht="14.4">
      <c r="A12" s="278">
        <v>2</v>
      </c>
      <c r="B12" s="400" t="s">
        <v>34</v>
      </c>
      <c r="C12" s="278" t="s">
        <v>36</v>
      </c>
      <c r="D12" s="317">
        <v>10255.799999999999</v>
      </c>
      <c r="E12" s="317">
        <v>10231.466666666665</v>
      </c>
      <c r="F12" s="318">
        <v>10180.633333333331</v>
      </c>
      <c r="G12" s="318">
        <v>10105.466666666665</v>
      </c>
      <c r="H12" s="318">
        <v>10054.633333333331</v>
      </c>
      <c r="I12" s="318">
        <v>10306.633333333331</v>
      </c>
      <c r="J12" s="318">
        <v>10357.466666666664</v>
      </c>
      <c r="K12" s="318">
        <v>10432.633333333331</v>
      </c>
      <c r="L12" s="305">
        <v>10282.299999999999</v>
      </c>
      <c r="M12" s="305">
        <v>10156.299999999999</v>
      </c>
      <c r="N12" s="320">
        <v>12307875</v>
      </c>
      <c r="O12" s="321">
        <v>-1.2807247614808042E-2</v>
      </c>
    </row>
    <row r="13" spans="1:15" ht="14.4">
      <c r="A13" s="278">
        <v>3</v>
      </c>
      <c r="B13" s="400" t="s">
        <v>37</v>
      </c>
      <c r="C13" s="278" t="s">
        <v>38</v>
      </c>
      <c r="D13" s="317">
        <v>1285.55</v>
      </c>
      <c r="E13" s="317">
        <v>1279.4166666666667</v>
      </c>
      <c r="F13" s="318">
        <v>1270.3833333333334</v>
      </c>
      <c r="G13" s="318">
        <v>1255.2166666666667</v>
      </c>
      <c r="H13" s="318">
        <v>1246.1833333333334</v>
      </c>
      <c r="I13" s="318">
        <v>1294.5833333333335</v>
      </c>
      <c r="J13" s="318">
        <v>1303.6166666666668</v>
      </c>
      <c r="K13" s="318">
        <v>1318.7833333333335</v>
      </c>
      <c r="L13" s="305">
        <v>1288.45</v>
      </c>
      <c r="M13" s="305">
        <v>1264.25</v>
      </c>
      <c r="N13" s="320">
        <v>2204500</v>
      </c>
      <c r="O13" s="321">
        <v>-4.3185763888888888E-2</v>
      </c>
    </row>
    <row r="14" spans="1:15" ht="14.4">
      <c r="A14" s="278">
        <v>4</v>
      </c>
      <c r="B14" s="400" t="s">
        <v>39</v>
      </c>
      <c r="C14" s="278" t="s">
        <v>40</v>
      </c>
      <c r="D14" s="317">
        <v>160</v>
      </c>
      <c r="E14" s="317">
        <v>160.35</v>
      </c>
      <c r="F14" s="318">
        <v>156.85</v>
      </c>
      <c r="G14" s="318">
        <v>153.69999999999999</v>
      </c>
      <c r="H14" s="318">
        <v>150.19999999999999</v>
      </c>
      <c r="I14" s="318">
        <v>163.5</v>
      </c>
      <c r="J14" s="318">
        <v>167</v>
      </c>
      <c r="K14" s="318">
        <v>170.15</v>
      </c>
      <c r="L14" s="305">
        <v>163.85</v>
      </c>
      <c r="M14" s="305">
        <v>157.19999999999999</v>
      </c>
      <c r="N14" s="320">
        <v>17932000</v>
      </c>
      <c r="O14" s="321">
        <v>-2.2301516503122213E-4</v>
      </c>
    </row>
    <row r="15" spans="1:15" ht="14.4">
      <c r="A15" s="278">
        <v>5</v>
      </c>
      <c r="B15" s="400" t="s">
        <v>39</v>
      </c>
      <c r="C15" s="278" t="s">
        <v>41</v>
      </c>
      <c r="D15" s="317">
        <v>341.8</v>
      </c>
      <c r="E15" s="317">
        <v>341.35000000000008</v>
      </c>
      <c r="F15" s="318">
        <v>338.85000000000014</v>
      </c>
      <c r="G15" s="318">
        <v>335.90000000000003</v>
      </c>
      <c r="H15" s="318">
        <v>333.40000000000009</v>
      </c>
      <c r="I15" s="318">
        <v>344.30000000000018</v>
      </c>
      <c r="J15" s="318">
        <v>346.80000000000007</v>
      </c>
      <c r="K15" s="318">
        <v>349.75000000000023</v>
      </c>
      <c r="L15" s="305">
        <v>343.85</v>
      </c>
      <c r="M15" s="305">
        <v>338.4</v>
      </c>
      <c r="N15" s="320">
        <v>29802500</v>
      </c>
      <c r="O15" s="321">
        <v>-2.326915198689062E-2</v>
      </c>
    </row>
    <row r="16" spans="1:15" ht="14.4">
      <c r="A16" s="278">
        <v>6</v>
      </c>
      <c r="B16" s="400" t="s">
        <v>44</v>
      </c>
      <c r="C16" s="278" t="s">
        <v>45</v>
      </c>
      <c r="D16" s="317">
        <v>641.54999999999995</v>
      </c>
      <c r="E16" s="317">
        <v>643</v>
      </c>
      <c r="F16" s="318">
        <v>634.9</v>
      </c>
      <c r="G16" s="318">
        <v>628.25</v>
      </c>
      <c r="H16" s="318">
        <v>620.15</v>
      </c>
      <c r="I16" s="318">
        <v>649.65</v>
      </c>
      <c r="J16" s="318">
        <v>657.74999999999989</v>
      </c>
      <c r="K16" s="318">
        <v>664.4</v>
      </c>
      <c r="L16" s="305">
        <v>651.1</v>
      </c>
      <c r="M16" s="305">
        <v>636.35</v>
      </c>
      <c r="N16" s="320">
        <v>1917000</v>
      </c>
      <c r="O16" s="321">
        <v>5.5035773252614197E-2</v>
      </c>
    </row>
    <row r="17" spans="1:15" ht="14.4">
      <c r="A17" s="278">
        <v>7</v>
      </c>
      <c r="B17" s="400" t="s">
        <v>37</v>
      </c>
      <c r="C17" s="278" t="s">
        <v>46</v>
      </c>
      <c r="D17" s="317">
        <v>187.65</v>
      </c>
      <c r="E17" s="317">
        <v>186.31666666666669</v>
      </c>
      <c r="F17" s="318">
        <v>184.48333333333338</v>
      </c>
      <c r="G17" s="318">
        <v>181.31666666666669</v>
      </c>
      <c r="H17" s="318">
        <v>179.48333333333338</v>
      </c>
      <c r="I17" s="318">
        <v>189.48333333333338</v>
      </c>
      <c r="J17" s="318">
        <v>191.31666666666669</v>
      </c>
      <c r="K17" s="318">
        <v>194.48333333333338</v>
      </c>
      <c r="L17" s="305">
        <v>188.15</v>
      </c>
      <c r="M17" s="305">
        <v>183.15</v>
      </c>
      <c r="N17" s="320">
        <v>18315000</v>
      </c>
      <c r="O17" s="321">
        <v>-8.7676570871894795E-3</v>
      </c>
    </row>
    <row r="18" spans="1:15" ht="14.4">
      <c r="A18" s="278">
        <v>8</v>
      </c>
      <c r="B18" s="400" t="s">
        <v>39</v>
      </c>
      <c r="C18" s="278" t="s">
        <v>47</v>
      </c>
      <c r="D18" s="317">
        <v>1363.3</v>
      </c>
      <c r="E18" s="317">
        <v>1372.9166666666667</v>
      </c>
      <c r="F18" s="318">
        <v>1342.2833333333335</v>
      </c>
      <c r="G18" s="318">
        <v>1321.2666666666669</v>
      </c>
      <c r="H18" s="318">
        <v>1290.6333333333337</v>
      </c>
      <c r="I18" s="318">
        <v>1393.9333333333334</v>
      </c>
      <c r="J18" s="318">
        <v>1424.5666666666666</v>
      </c>
      <c r="K18" s="318">
        <v>1445.5833333333333</v>
      </c>
      <c r="L18" s="305">
        <v>1403.55</v>
      </c>
      <c r="M18" s="305">
        <v>1351.9</v>
      </c>
      <c r="N18" s="320">
        <v>1380500</v>
      </c>
      <c r="O18" s="321">
        <v>3.6231884057971015E-4</v>
      </c>
    </row>
    <row r="19" spans="1:15" ht="14.4">
      <c r="A19" s="278">
        <v>9</v>
      </c>
      <c r="B19" s="400" t="s">
        <v>44</v>
      </c>
      <c r="C19" s="278" t="s">
        <v>48</v>
      </c>
      <c r="D19" s="317">
        <v>108.35</v>
      </c>
      <c r="E19" s="317">
        <v>108.88333333333333</v>
      </c>
      <c r="F19" s="318">
        <v>106.56666666666665</v>
      </c>
      <c r="G19" s="318">
        <v>104.78333333333332</v>
      </c>
      <c r="H19" s="318">
        <v>102.46666666666664</v>
      </c>
      <c r="I19" s="318">
        <v>110.66666666666666</v>
      </c>
      <c r="J19" s="318">
        <v>112.98333333333332</v>
      </c>
      <c r="K19" s="318">
        <v>114.76666666666667</v>
      </c>
      <c r="L19" s="305">
        <v>111.2</v>
      </c>
      <c r="M19" s="305">
        <v>107.1</v>
      </c>
      <c r="N19" s="320">
        <v>10015000</v>
      </c>
      <c r="O19" s="321">
        <v>-2.1494870542256961E-2</v>
      </c>
    </row>
    <row r="20" spans="1:15" ht="14.4">
      <c r="A20" s="278">
        <v>10</v>
      </c>
      <c r="B20" s="400" t="s">
        <v>44</v>
      </c>
      <c r="C20" s="278" t="s">
        <v>49</v>
      </c>
      <c r="D20" s="317">
        <v>48.5</v>
      </c>
      <c r="E20" s="317">
        <v>49.183333333333337</v>
      </c>
      <c r="F20" s="318">
        <v>47.216666666666676</v>
      </c>
      <c r="G20" s="318">
        <v>45.933333333333337</v>
      </c>
      <c r="H20" s="318">
        <v>43.966666666666676</v>
      </c>
      <c r="I20" s="318">
        <v>50.466666666666676</v>
      </c>
      <c r="J20" s="318">
        <v>52.433333333333344</v>
      </c>
      <c r="K20" s="318">
        <v>53.716666666666676</v>
      </c>
      <c r="L20" s="305">
        <v>51.15</v>
      </c>
      <c r="M20" s="305">
        <v>47.9</v>
      </c>
      <c r="N20" s="320">
        <v>42138000</v>
      </c>
      <c r="O20" s="321">
        <v>0.31369248035914704</v>
      </c>
    </row>
    <row r="21" spans="1:15" ht="14.4">
      <c r="A21" s="278">
        <v>11</v>
      </c>
      <c r="B21" s="400" t="s">
        <v>50</v>
      </c>
      <c r="C21" s="278" t="s">
        <v>51</v>
      </c>
      <c r="D21" s="317">
        <v>1692.25</v>
      </c>
      <c r="E21" s="317">
        <v>1687.9833333333333</v>
      </c>
      <c r="F21" s="318">
        <v>1674.2166666666667</v>
      </c>
      <c r="G21" s="318">
        <v>1656.1833333333334</v>
      </c>
      <c r="H21" s="318">
        <v>1642.4166666666667</v>
      </c>
      <c r="I21" s="318">
        <v>1706.0166666666667</v>
      </c>
      <c r="J21" s="318">
        <v>1719.7833333333335</v>
      </c>
      <c r="K21" s="318">
        <v>1737.8166666666666</v>
      </c>
      <c r="L21" s="305">
        <v>1701.75</v>
      </c>
      <c r="M21" s="305">
        <v>1669.95</v>
      </c>
      <c r="N21" s="320">
        <v>5253900</v>
      </c>
      <c r="O21" s="321">
        <v>1.2780476520934536E-2</v>
      </c>
    </row>
    <row r="22" spans="1:15" ht="14.4">
      <c r="A22" s="278">
        <v>12</v>
      </c>
      <c r="B22" s="400" t="s">
        <v>52</v>
      </c>
      <c r="C22" s="278" t="s">
        <v>53</v>
      </c>
      <c r="D22" s="317">
        <v>789.25</v>
      </c>
      <c r="E22" s="317">
        <v>789.38333333333333</v>
      </c>
      <c r="F22" s="318">
        <v>780.76666666666665</v>
      </c>
      <c r="G22" s="318">
        <v>772.2833333333333</v>
      </c>
      <c r="H22" s="318">
        <v>763.66666666666663</v>
      </c>
      <c r="I22" s="318">
        <v>797.86666666666667</v>
      </c>
      <c r="J22" s="318">
        <v>806.48333333333323</v>
      </c>
      <c r="K22" s="318">
        <v>814.9666666666667</v>
      </c>
      <c r="L22" s="305">
        <v>798</v>
      </c>
      <c r="M22" s="305">
        <v>780.9</v>
      </c>
      <c r="N22" s="320">
        <v>12162800</v>
      </c>
      <c r="O22" s="321">
        <v>4.5012844856472688E-2</v>
      </c>
    </row>
    <row r="23" spans="1:15" ht="14.4">
      <c r="A23" s="278">
        <v>13</v>
      </c>
      <c r="B23" s="400" t="s">
        <v>54</v>
      </c>
      <c r="C23" s="278" t="s">
        <v>55</v>
      </c>
      <c r="D23" s="317">
        <v>404.45</v>
      </c>
      <c r="E23" s="317">
        <v>406.98333333333335</v>
      </c>
      <c r="F23" s="318">
        <v>398.9666666666667</v>
      </c>
      <c r="G23" s="318">
        <v>393.48333333333335</v>
      </c>
      <c r="H23" s="318">
        <v>385.4666666666667</v>
      </c>
      <c r="I23" s="318">
        <v>412.4666666666667</v>
      </c>
      <c r="J23" s="318">
        <v>420.48333333333335</v>
      </c>
      <c r="K23" s="318">
        <v>425.9666666666667</v>
      </c>
      <c r="L23" s="305">
        <v>415</v>
      </c>
      <c r="M23" s="305">
        <v>401.5</v>
      </c>
      <c r="N23" s="320">
        <v>61659600</v>
      </c>
      <c r="O23" s="321">
        <v>-2.2672372800760818E-2</v>
      </c>
    </row>
    <row r="24" spans="1:15" ht="14.4">
      <c r="A24" s="278">
        <v>14</v>
      </c>
      <c r="B24" s="400" t="s">
        <v>44</v>
      </c>
      <c r="C24" s="278" t="s">
        <v>56</v>
      </c>
      <c r="D24" s="317">
        <v>2850.15</v>
      </c>
      <c r="E24" s="317">
        <v>2840.35</v>
      </c>
      <c r="F24" s="318">
        <v>2819.95</v>
      </c>
      <c r="G24" s="318">
        <v>2789.75</v>
      </c>
      <c r="H24" s="318">
        <v>2769.35</v>
      </c>
      <c r="I24" s="318">
        <v>2870.5499999999997</v>
      </c>
      <c r="J24" s="318">
        <v>2890.9500000000003</v>
      </c>
      <c r="K24" s="318">
        <v>2921.1499999999996</v>
      </c>
      <c r="L24" s="305">
        <v>2860.75</v>
      </c>
      <c r="M24" s="305">
        <v>2810.15</v>
      </c>
      <c r="N24" s="320">
        <v>1768500</v>
      </c>
      <c r="O24" s="321">
        <v>-1.0629370629370629E-2</v>
      </c>
    </row>
    <row r="25" spans="1:15" ht="14.4">
      <c r="A25" s="278">
        <v>15</v>
      </c>
      <c r="B25" s="400" t="s">
        <v>57</v>
      </c>
      <c r="C25" s="278" t="s">
        <v>58</v>
      </c>
      <c r="D25" s="317">
        <v>5901.95</v>
      </c>
      <c r="E25" s="317">
        <v>5862</v>
      </c>
      <c r="F25" s="318">
        <v>5784.95</v>
      </c>
      <c r="G25" s="318">
        <v>5667.95</v>
      </c>
      <c r="H25" s="318">
        <v>5590.9</v>
      </c>
      <c r="I25" s="318">
        <v>5979</v>
      </c>
      <c r="J25" s="318">
        <v>6056.0499999999993</v>
      </c>
      <c r="K25" s="318">
        <v>6173.05</v>
      </c>
      <c r="L25" s="305">
        <v>5939.05</v>
      </c>
      <c r="M25" s="305">
        <v>5745</v>
      </c>
      <c r="N25" s="320">
        <v>784750</v>
      </c>
      <c r="O25" s="321">
        <v>4.755548139496079E-2</v>
      </c>
    </row>
    <row r="26" spans="1:15" ht="14.4">
      <c r="A26" s="278">
        <v>16</v>
      </c>
      <c r="B26" s="400" t="s">
        <v>57</v>
      </c>
      <c r="C26" s="278" t="s">
        <v>59</v>
      </c>
      <c r="D26" s="317">
        <v>2863.25</v>
      </c>
      <c r="E26" s="317">
        <v>2841.0499999999997</v>
      </c>
      <c r="F26" s="318">
        <v>2787.2999999999993</v>
      </c>
      <c r="G26" s="318">
        <v>2711.3499999999995</v>
      </c>
      <c r="H26" s="318">
        <v>2657.599999999999</v>
      </c>
      <c r="I26" s="318">
        <v>2916.9999999999995</v>
      </c>
      <c r="J26" s="318">
        <v>2970.7500000000005</v>
      </c>
      <c r="K26" s="318">
        <v>3046.7</v>
      </c>
      <c r="L26" s="305">
        <v>2894.8</v>
      </c>
      <c r="M26" s="305">
        <v>2765.1</v>
      </c>
      <c r="N26" s="320">
        <v>6298000</v>
      </c>
      <c r="O26" s="321">
        <v>-7.8667300588816144E-2</v>
      </c>
    </row>
    <row r="27" spans="1:15" ht="14.4">
      <c r="A27" s="278">
        <v>17</v>
      </c>
      <c r="B27" s="400" t="s">
        <v>44</v>
      </c>
      <c r="C27" s="278" t="s">
        <v>60</v>
      </c>
      <c r="D27" s="317">
        <v>1241.6500000000001</v>
      </c>
      <c r="E27" s="317">
        <v>1240.8333333333335</v>
      </c>
      <c r="F27" s="318">
        <v>1223.4666666666669</v>
      </c>
      <c r="G27" s="318">
        <v>1205.2833333333335</v>
      </c>
      <c r="H27" s="318">
        <v>1187.916666666667</v>
      </c>
      <c r="I27" s="318">
        <v>1259.0166666666669</v>
      </c>
      <c r="J27" s="318">
        <v>1276.3833333333337</v>
      </c>
      <c r="K27" s="318">
        <v>1294.5666666666668</v>
      </c>
      <c r="L27" s="305">
        <v>1258.2</v>
      </c>
      <c r="M27" s="305">
        <v>1222.6500000000001</v>
      </c>
      <c r="N27" s="320">
        <v>818400</v>
      </c>
      <c r="O27" s="321">
        <v>-2.2922636103151862E-2</v>
      </c>
    </row>
    <row r="28" spans="1:15" ht="14.4">
      <c r="A28" s="278">
        <v>18</v>
      </c>
      <c r="B28" s="400" t="s">
        <v>54</v>
      </c>
      <c r="C28" s="278" t="s">
        <v>233</v>
      </c>
      <c r="D28" s="317">
        <v>327.7</v>
      </c>
      <c r="E28" s="317">
        <v>327.93333333333334</v>
      </c>
      <c r="F28" s="318">
        <v>320.86666666666667</v>
      </c>
      <c r="G28" s="318">
        <v>314.03333333333336</v>
      </c>
      <c r="H28" s="318">
        <v>306.9666666666667</v>
      </c>
      <c r="I28" s="318">
        <v>334.76666666666665</v>
      </c>
      <c r="J28" s="318">
        <v>341.83333333333337</v>
      </c>
      <c r="K28" s="318">
        <v>348.66666666666663</v>
      </c>
      <c r="L28" s="305">
        <v>335</v>
      </c>
      <c r="M28" s="305">
        <v>321.10000000000002</v>
      </c>
      <c r="N28" s="320">
        <v>9995400</v>
      </c>
      <c r="O28" s="321">
        <v>-3.6003600360036002E-4</v>
      </c>
    </row>
    <row r="29" spans="1:15" ht="14.4">
      <c r="A29" s="278">
        <v>19</v>
      </c>
      <c r="B29" s="400" t="s">
        <v>54</v>
      </c>
      <c r="C29" s="278" t="s">
        <v>61</v>
      </c>
      <c r="D29" s="317">
        <v>49.25</v>
      </c>
      <c r="E29" s="317">
        <v>49.75</v>
      </c>
      <c r="F29" s="318">
        <v>48.15</v>
      </c>
      <c r="G29" s="318">
        <v>47.05</v>
      </c>
      <c r="H29" s="318">
        <v>45.449999999999996</v>
      </c>
      <c r="I29" s="318">
        <v>50.85</v>
      </c>
      <c r="J29" s="318">
        <v>52.449999999999996</v>
      </c>
      <c r="K29" s="318">
        <v>53.550000000000004</v>
      </c>
      <c r="L29" s="305">
        <v>51.35</v>
      </c>
      <c r="M29" s="305">
        <v>48.65</v>
      </c>
      <c r="N29" s="320">
        <v>41918400</v>
      </c>
      <c r="O29" s="321">
        <v>9.8775187672856587E-3</v>
      </c>
    </row>
    <row r="30" spans="1:15" ht="14.4">
      <c r="A30" s="278">
        <v>20</v>
      </c>
      <c r="B30" s="400" t="s">
        <v>50</v>
      </c>
      <c r="C30" s="278" t="s">
        <v>63</v>
      </c>
      <c r="D30" s="317">
        <v>1305.3</v>
      </c>
      <c r="E30" s="317">
        <v>1303.7666666666667</v>
      </c>
      <c r="F30" s="318">
        <v>1288.5333333333333</v>
      </c>
      <c r="G30" s="318">
        <v>1271.7666666666667</v>
      </c>
      <c r="H30" s="318">
        <v>1256.5333333333333</v>
      </c>
      <c r="I30" s="318">
        <v>1320.5333333333333</v>
      </c>
      <c r="J30" s="318">
        <v>1335.7666666666664</v>
      </c>
      <c r="K30" s="318">
        <v>1352.5333333333333</v>
      </c>
      <c r="L30" s="305">
        <v>1319</v>
      </c>
      <c r="M30" s="305">
        <v>1287</v>
      </c>
      <c r="N30" s="320">
        <v>1336500</v>
      </c>
      <c r="O30" s="321">
        <v>2.7049873203719356E-2</v>
      </c>
    </row>
    <row r="31" spans="1:15" ht="14.4">
      <c r="A31" s="278">
        <v>21</v>
      </c>
      <c r="B31" s="400" t="s">
        <v>64</v>
      </c>
      <c r="C31" s="278" t="s">
        <v>65</v>
      </c>
      <c r="D31" s="317">
        <v>86.95</v>
      </c>
      <c r="E31" s="317">
        <v>86.366666666666674</v>
      </c>
      <c r="F31" s="318">
        <v>84.683333333333351</v>
      </c>
      <c r="G31" s="318">
        <v>82.416666666666671</v>
      </c>
      <c r="H31" s="318">
        <v>80.733333333333348</v>
      </c>
      <c r="I31" s="318">
        <v>88.633333333333354</v>
      </c>
      <c r="J31" s="318">
        <v>90.316666666666691</v>
      </c>
      <c r="K31" s="318">
        <v>92.583333333333357</v>
      </c>
      <c r="L31" s="305">
        <v>88.05</v>
      </c>
      <c r="M31" s="305">
        <v>84.1</v>
      </c>
      <c r="N31" s="320">
        <v>20451600</v>
      </c>
      <c r="O31" s="321">
        <v>0.20241286863270777</v>
      </c>
    </row>
    <row r="32" spans="1:15" ht="14.4">
      <c r="A32" s="278">
        <v>22</v>
      </c>
      <c r="B32" s="400" t="s">
        <v>50</v>
      </c>
      <c r="C32" s="278" t="s">
        <v>66</v>
      </c>
      <c r="D32" s="317">
        <v>502.15</v>
      </c>
      <c r="E32" s="317">
        <v>507.26666666666665</v>
      </c>
      <c r="F32" s="318">
        <v>496.13333333333333</v>
      </c>
      <c r="G32" s="318">
        <v>490.11666666666667</v>
      </c>
      <c r="H32" s="318">
        <v>478.98333333333335</v>
      </c>
      <c r="I32" s="318">
        <v>513.2833333333333</v>
      </c>
      <c r="J32" s="318">
        <v>524.41666666666652</v>
      </c>
      <c r="K32" s="318">
        <v>530.43333333333328</v>
      </c>
      <c r="L32" s="305">
        <v>518.4</v>
      </c>
      <c r="M32" s="305">
        <v>501.25</v>
      </c>
      <c r="N32" s="320">
        <v>4378000</v>
      </c>
      <c r="O32" s="321">
        <v>1.6862544711292796E-2</v>
      </c>
    </row>
    <row r="33" spans="1:15" ht="14.4">
      <c r="A33" s="278">
        <v>23</v>
      </c>
      <c r="B33" s="400" t="s">
        <v>44</v>
      </c>
      <c r="C33" s="278" t="s">
        <v>67</v>
      </c>
      <c r="D33" s="317">
        <v>312.55</v>
      </c>
      <c r="E33" s="317">
        <v>324.4666666666667</v>
      </c>
      <c r="F33" s="318">
        <v>296.13333333333338</v>
      </c>
      <c r="G33" s="318">
        <v>279.7166666666667</v>
      </c>
      <c r="H33" s="318">
        <v>251.38333333333338</v>
      </c>
      <c r="I33" s="318">
        <v>340.88333333333338</v>
      </c>
      <c r="J33" s="318">
        <v>369.21666666666664</v>
      </c>
      <c r="K33" s="318">
        <v>385.63333333333338</v>
      </c>
      <c r="L33" s="305">
        <v>352.8</v>
      </c>
      <c r="M33" s="305">
        <v>308.05</v>
      </c>
      <c r="N33" s="320">
        <v>7446000</v>
      </c>
      <c r="O33" s="321">
        <v>0.30769230769230771</v>
      </c>
    </row>
    <row r="34" spans="1:15" ht="14.4">
      <c r="A34" s="278">
        <v>24</v>
      </c>
      <c r="B34" s="400" t="s">
        <v>68</v>
      </c>
      <c r="C34" s="278" t="s">
        <v>69</v>
      </c>
      <c r="D34" s="317">
        <v>567.1</v>
      </c>
      <c r="E34" s="317">
        <v>562.29999999999995</v>
      </c>
      <c r="F34" s="318">
        <v>556.09999999999991</v>
      </c>
      <c r="G34" s="318">
        <v>545.09999999999991</v>
      </c>
      <c r="H34" s="318">
        <v>538.89999999999986</v>
      </c>
      <c r="I34" s="318">
        <v>573.29999999999995</v>
      </c>
      <c r="J34" s="318">
        <v>579.5</v>
      </c>
      <c r="K34" s="318">
        <v>590.5</v>
      </c>
      <c r="L34" s="305">
        <v>568.5</v>
      </c>
      <c r="M34" s="305">
        <v>551.29999999999995</v>
      </c>
      <c r="N34" s="320">
        <v>79742931</v>
      </c>
      <c r="O34" s="321">
        <v>1.4553846878458893E-2</v>
      </c>
    </row>
    <row r="35" spans="1:15" ht="14.4">
      <c r="A35" s="278">
        <v>25</v>
      </c>
      <c r="B35" s="400" t="s">
        <v>64</v>
      </c>
      <c r="C35" s="278" t="s">
        <v>70</v>
      </c>
      <c r="D35" s="317">
        <v>35.799999999999997</v>
      </c>
      <c r="E35" s="317">
        <v>35.949999999999996</v>
      </c>
      <c r="F35" s="318">
        <v>35.149999999999991</v>
      </c>
      <c r="G35" s="318">
        <v>34.499999999999993</v>
      </c>
      <c r="H35" s="318">
        <v>33.699999999999989</v>
      </c>
      <c r="I35" s="318">
        <v>36.599999999999994</v>
      </c>
      <c r="J35" s="318">
        <v>37.399999999999991</v>
      </c>
      <c r="K35" s="318">
        <v>38.049999999999997</v>
      </c>
      <c r="L35" s="305">
        <v>36.75</v>
      </c>
      <c r="M35" s="305">
        <v>35.299999999999997</v>
      </c>
      <c r="N35" s="320">
        <v>47670000</v>
      </c>
      <c r="O35" s="321">
        <v>-1.6038144776766364E-2</v>
      </c>
    </row>
    <row r="36" spans="1:15" ht="14.4">
      <c r="A36" s="278">
        <v>26</v>
      </c>
      <c r="B36" s="400" t="s">
        <v>52</v>
      </c>
      <c r="C36" s="278" t="s">
        <v>71</v>
      </c>
      <c r="D36" s="317">
        <v>398</v>
      </c>
      <c r="E36" s="317">
        <v>400.45</v>
      </c>
      <c r="F36" s="318">
        <v>392.65</v>
      </c>
      <c r="G36" s="318">
        <v>387.3</v>
      </c>
      <c r="H36" s="318">
        <v>379.5</v>
      </c>
      <c r="I36" s="318">
        <v>405.79999999999995</v>
      </c>
      <c r="J36" s="318">
        <v>413.6</v>
      </c>
      <c r="K36" s="318">
        <v>418.94999999999993</v>
      </c>
      <c r="L36" s="305">
        <v>408.25</v>
      </c>
      <c r="M36" s="305">
        <v>395.1</v>
      </c>
      <c r="N36" s="320">
        <v>15571000</v>
      </c>
      <c r="O36" s="321">
        <v>3.2602252519264969E-3</v>
      </c>
    </row>
    <row r="37" spans="1:15" ht="14.4">
      <c r="A37" s="278">
        <v>27</v>
      </c>
      <c r="B37" s="400" t="s">
        <v>44</v>
      </c>
      <c r="C37" s="278" t="s">
        <v>72</v>
      </c>
      <c r="D37" s="317">
        <v>10956.2</v>
      </c>
      <c r="E37" s="317">
        <v>11007.066666666666</v>
      </c>
      <c r="F37" s="318">
        <v>10824.133333333331</v>
      </c>
      <c r="G37" s="318">
        <v>10692.066666666666</v>
      </c>
      <c r="H37" s="318">
        <v>10509.133333333331</v>
      </c>
      <c r="I37" s="318">
        <v>11139.133333333331</v>
      </c>
      <c r="J37" s="318">
        <v>11322.066666666666</v>
      </c>
      <c r="K37" s="318">
        <v>11454.133333333331</v>
      </c>
      <c r="L37" s="305">
        <v>11190</v>
      </c>
      <c r="M37" s="305">
        <v>10875</v>
      </c>
      <c r="N37" s="320">
        <v>136250</v>
      </c>
      <c r="O37" s="321">
        <v>-7.334066740007334E-4</v>
      </c>
    </row>
    <row r="38" spans="1:15" ht="14.4">
      <c r="A38" s="278">
        <v>28</v>
      </c>
      <c r="B38" s="400" t="s">
        <v>73</v>
      </c>
      <c r="C38" s="278" t="s">
        <v>74</v>
      </c>
      <c r="D38" s="317">
        <v>382.4</v>
      </c>
      <c r="E38" s="317">
        <v>384.93333333333334</v>
      </c>
      <c r="F38" s="318">
        <v>374.86666666666667</v>
      </c>
      <c r="G38" s="318">
        <v>367.33333333333331</v>
      </c>
      <c r="H38" s="318">
        <v>357.26666666666665</v>
      </c>
      <c r="I38" s="318">
        <v>392.4666666666667</v>
      </c>
      <c r="J38" s="318">
        <v>402.53333333333342</v>
      </c>
      <c r="K38" s="318">
        <v>410.06666666666672</v>
      </c>
      <c r="L38" s="305">
        <v>395</v>
      </c>
      <c r="M38" s="305">
        <v>377.4</v>
      </c>
      <c r="N38" s="320">
        <v>19130400</v>
      </c>
      <c r="O38" s="321">
        <v>-3.6969916636462485E-2</v>
      </c>
    </row>
    <row r="39" spans="1:15" ht="14.4">
      <c r="A39" s="278">
        <v>29</v>
      </c>
      <c r="B39" s="400" t="s">
        <v>50</v>
      </c>
      <c r="C39" s="278" t="s">
        <v>75</v>
      </c>
      <c r="D39" s="317">
        <v>3520.75</v>
      </c>
      <c r="E39" s="317">
        <v>3507.6333333333332</v>
      </c>
      <c r="F39" s="318">
        <v>3465.2666666666664</v>
      </c>
      <c r="G39" s="318">
        <v>3409.7833333333333</v>
      </c>
      <c r="H39" s="318">
        <v>3367.4166666666665</v>
      </c>
      <c r="I39" s="318">
        <v>3563.1166666666663</v>
      </c>
      <c r="J39" s="318">
        <v>3605.4833333333331</v>
      </c>
      <c r="K39" s="318">
        <v>3660.9666666666662</v>
      </c>
      <c r="L39" s="305">
        <v>3550</v>
      </c>
      <c r="M39" s="305">
        <v>3452.15</v>
      </c>
      <c r="N39" s="320">
        <v>1802000</v>
      </c>
      <c r="O39" s="321">
        <v>0.11634246066162805</v>
      </c>
    </row>
    <row r="40" spans="1:15" ht="14.4">
      <c r="A40" s="278">
        <v>30</v>
      </c>
      <c r="B40" s="400" t="s">
        <v>52</v>
      </c>
      <c r="C40" s="278" t="s">
        <v>76</v>
      </c>
      <c r="D40" s="317">
        <v>365.9</v>
      </c>
      <c r="E40" s="317">
        <v>366.84999999999997</v>
      </c>
      <c r="F40" s="318">
        <v>362.69999999999993</v>
      </c>
      <c r="G40" s="318">
        <v>359.49999999999994</v>
      </c>
      <c r="H40" s="318">
        <v>355.34999999999991</v>
      </c>
      <c r="I40" s="318">
        <v>370.04999999999995</v>
      </c>
      <c r="J40" s="318">
        <v>374.19999999999993</v>
      </c>
      <c r="K40" s="318">
        <v>377.4</v>
      </c>
      <c r="L40" s="305">
        <v>371</v>
      </c>
      <c r="M40" s="305">
        <v>363.65</v>
      </c>
      <c r="N40" s="320">
        <v>5757400</v>
      </c>
      <c r="O40" s="321">
        <v>-5.3183791606367582E-2</v>
      </c>
    </row>
    <row r="41" spans="1:15" ht="14.4">
      <c r="A41" s="278">
        <v>31</v>
      </c>
      <c r="B41" s="400" t="s">
        <v>54</v>
      </c>
      <c r="C41" s="278" t="s">
        <v>77</v>
      </c>
      <c r="D41" s="317">
        <v>101.45</v>
      </c>
      <c r="E41" s="317">
        <v>101.36666666666667</v>
      </c>
      <c r="F41" s="318">
        <v>99.083333333333343</v>
      </c>
      <c r="G41" s="318">
        <v>96.716666666666669</v>
      </c>
      <c r="H41" s="318">
        <v>94.433333333333337</v>
      </c>
      <c r="I41" s="318">
        <v>103.73333333333335</v>
      </c>
      <c r="J41" s="318">
        <v>106.01666666666668</v>
      </c>
      <c r="K41" s="318">
        <v>108.38333333333335</v>
      </c>
      <c r="L41" s="305">
        <v>103.65</v>
      </c>
      <c r="M41" s="305">
        <v>99</v>
      </c>
      <c r="N41" s="320">
        <v>10305000</v>
      </c>
      <c r="O41" s="321">
        <v>6.2371134020618557E-2</v>
      </c>
    </row>
    <row r="42" spans="1:15" ht="14.4">
      <c r="A42" s="278">
        <v>32</v>
      </c>
      <c r="B42" s="400" t="s">
        <v>79</v>
      </c>
      <c r="C42" s="278" t="s">
        <v>80</v>
      </c>
      <c r="D42" s="317">
        <v>297.25</v>
      </c>
      <c r="E42" s="317">
        <v>299.09999999999997</v>
      </c>
      <c r="F42" s="318">
        <v>291.69999999999993</v>
      </c>
      <c r="G42" s="318">
        <v>286.14999999999998</v>
      </c>
      <c r="H42" s="318">
        <v>278.74999999999994</v>
      </c>
      <c r="I42" s="318">
        <v>304.64999999999992</v>
      </c>
      <c r="J42" s="318">
        <v>312.0499999999999</v>
      </c>
      <c r="K42" s="318">
        <v>317.59999999999991</v>
      </c>
      <c r="L42" s="305">
        <v>306.5</v>
      </c>
      <c r="M42" s="305">
        <v>293.55</v>
      </c>
      <c r="N42" s="320">
        <v>2492000</v>
      </c>
      <c r="O42" s="321">
        <v>4.3376318874560373E-2</v>
      </c>
    </row>
    <row r="43" spans="1:15" ht="14.4">
      <c r="A43" s="278">
        <v>33</v>
      </c>
      <c r="B43" s="400" t="s">
        <v>57</v>
      </c>
      <c r="C43" s="278" t="s">
        <v>82</v>
      </c>
      <c r="D43" s="317">
        <v>192.85</v>
      </c>
      <c r="E43" s="317">
        <v>192.38333333333333</v>
      </c>
      <c r="F43" s="318">
        <v>188.06666666666666</v>
      </c>
      <c r="G43" s="318">
        <v>183.28333333333333</v>
      </c>
      <c r="H43" s="318">
        <v>178.96666666666667</v>
      </c>
      <c r="I43" s="318">
        <v>197.16666666666666</v>
      </c>
      <c r="J43" s="318">
        <v>201.48333333333332</v>
      </c>
      <c r="K43" s="318">
        <v>206.26666666666665</v>
      </c>
      <c r="L43" s="305">
        <v>196.7</v>
      </c>
      <c r="M43" s="305">
        <v>187.6</v>
      </c>
      <c r="N43" s="320">
        <v>6995000</v>
      </c>
      <c r="O43" s="321">
        <v>-7.3509933774834432E-2</v>
      </c>
    </row>
    <row r="44" spans="1:15" ht="14.4">
      <c r="A44" s="278">
        <v>34</v>
      </c>
      <c r="B44" s="400" t="s">
        <v>52</v>
      </c>
      <c r="C44" s="278" t="s">
        <v>83</v>
      </c>
      <c r="D44" s="317">
        <v>642.65</v>
      </c>
      <c r="E44" s="317">
        <v>641.66666666666663</v>
      </c>
      <c r="F44" s="318">
        <v>636.48333333333323</v>
      </c>
      <c r="G44" s="318">
        <v>630.31666666666661</v>
      </c>
      <c r="H44" s="318">
        <v>625.13333333333321</v>
      </c>
      <c r="I44" s="318">
        <v>647.83333333333326</v>
      </c>
      <c r="J44" s="318">
        <v>653.01666666666665</v>
      </c>
      <c r="K44" s="318">
        <v>659.18333333333328</v>
      </c>
      <c r="L44" s="305">
        <v>646.85</v>
      </c>
      <c r="M44" s="305">
        <v>635.5</v>
      </c>
      <c r="N44" s="320">
        <v>11837800</v>
      </c>
      <c r="O44" s="321">
        <v>-3.7217170649185873E-2</v>
      </c>
    </row>
    <row r="45" spans="1:15" ht="14.4">
      <c r="A45" s="278">
        <v>35</v>
      </c>
      <c r="B45" s="400" t="s">
        <v>39</v>
      </c>
      <c r="C45" s="278" t="s">
        <v>84</v>
      </c>
      <c r="D45" s="317">
        <v>134.55000000000001</v>
      </c>
      <c r="E45" s="317">
        <v>136.23333333333335</v>
      </c>
      <c r="F45" s="318">
        <v>131.9666666666667</v>
      </c>
      <c r="G45" s="318">
        <v>129.38333333333335</v>
      </c>
      <c r="H45" s="318">
        <v>125.1166666666667</v>
      </c>
      <c r="I45" s="318">
        <v>138.81666666666669</v>
      </c>
      <c r="J45" s="318">
        <v>143.08333333333334</v>
      </c>
      <c r="K45" s="318">
        <v>145.66666666666669</v>
      </c>
      <c r="L45" s="305">
        <v>140.5</v>
      </c>
      <c r="M45" s="305">
        <v>133.65</v>
      </c>
      <c r="N45" s="320">
        <v>33962300</v>
      </c>
      <c r="O45" s="321">
        <v>1.0457948040510789E-2</v>
      </c>
    </row>
    <row r="46" spans="1:15" ht="14.4">
      <c r="A46" s="278">
        <v>36</v>
      </c>
      <c r="B46" s="400" t="s">
        <v>50</v>
      </c>
      <c r="C46" s="278" t="s">
        <v>85</v>
      </c>
      <c r="D46" s="317">
        <v>1390.95</v>
      </c>
      <c r="E46" s="317">
        <v>1389.9333333333332</v>
      </c>
      <c r="F46" s="318">
        <v>1370.3666666666663</v>
      </c>
      <c r="G46" s="318">
        <v>1349.7833333333331</v>
      </c>
      <c r="H46" s="318">
        <v>1330.2166666666662</v>
      </c>
      <c r="I46" s="318">
        <v>1410.5166666666664</v>
      </c>
      <c r="J46" s="318">
        <v>1430.0833333333335</v>
      </c>
      <c r="K46" s="318">
        <v>1450.6666666666665</v>
      </c>
      <c r="L46" s="305">
        <v>1409.5</v>
      </c>
      <c r="M46" s="305">
        <v>1369.35</v>
      </c>
      <c r="N46" s="320">
        <v>2384200</v>
      </c>
      <c r="O46" s="321">
        <v>9.3770070648683368E-2</v>
      </c>
    </row>
    <row r="47" spans="1:15" ht="14.4">
      <c r="A47" s="278">
        <v>37</v>
      </c>
      <c r="B47" s="400" t="s">
        <v>39</v>
      </c>
      <c r="C47" s="278" t="s">
        <v>86</v>
      </c>
      <c r="D47" s="317">
        <v>416.5</v>
      </c>
      <c r="E47" s="317">
        <v>419</v>
      </c>
      <c r="F47" s="318">
        <v>406.5</v>
      </c>
      <c r="G47" s="318">
        <v>396.5</v>
      </c>
      <c r="H47" s="318">
        <v>384</v>
      </c>
      <c r="I47" s="318">
        <v>429</v>
      </c>
      <c r="J47" s="318">
        <v>441.5</v>
      </c>
      <c r="K47" s="318">
        <v>451.5</v>
      </c>
      <c r="L47" s="305">
        <v>431.5</v>
      </c>
      <c r="M47" s="305">
        <v>409</v>
      </c>
      <c r="N47" s="320">
        <v>4965651</v>
      </c>
      <c r="O47" s="321">
        <v>2.7822711096732448E-2</v>
      </c>
    </row>
    <row r="48" spans="1:15" ht="14.4">
      <c r="A48" s="278">
        <v>38</v>
      </c>
      <c r="B48" s="400" t="s">
        <v>64</v>
      </c>
      <c r="C48" s="278" t="s">
        <v>87</v>
      </c>
      <c r="D48" s="317">
        <v>397.35</v>
      </c>
      <c r="E48" s="317">
        <v>402.60000000000008</v>
      </c>
      <c r="F48" s="318">
        <v>390.35000000000014</v>
      </c>
      <c r="G48" s="318">
        <v>383.35000000000008</v>
      </c>
      <c r="H48" s="318">
        <v>371.10000000000014</v>
      </c>
      <c r="I48" s="318">
        <v>409.60000000000014</v>
      </c>
      <c r="J48" s="318">
        <v>421.85</v>
      </c>
      <c r="K48" s="318">
        <v>428.85000000000014</v>
      </c>
      <c r="L48" s="305">
        <v>414.85</v>
      </c>
      <c r="M48" s="305">
        <v>395.6</v>
      </c>
      <c r="N48" s="320">
        <v>1569600</v>
      </c>
      <c r="O48" s="321">
        <v>9.4560669456066948E-2</v>
      </c>
    </row>
    <row r="49" spans="1:15" ht="14.4">
      <c r="A49" s="278">
        <v>39</v>
      </c>
      <c r="B49" s="400" t="s">
        <v>50</v>
      </c>
      <c r="C49" s="278" t="s">
        <v>88</v>
      </c>
      <c r="D49" s="317">
        <v>462.5</v>
      </c>
      <c r="E49" s="317">
        <v>463.08333333333331</v>
      </c>
      <c r="F49" s="318">
        <v>457.21666666666664</v>
      </c>
      <c r="G49" s="318">
        <v>451.93333333333334</v>
      </c>
      <c r="H49" s="318">
        <v>446.06666666666666</v>
      </c>
      <c r="I49" s="318">
        <v>468.36666666666662</v>
      </c>
      <c r="J49" s="318">
        <v>474.23333333333329</v>
      </c>
      <c r="K49" s="318">
        <v>479.51666666666659</v>
      </c>
      <c r="L49" s="305">
        <v>468.95</v>
      </c>
      <c r="M49" s="305">
        <v>457.8</v>
      </c>
      <c r="N49" s="320">
        <v>12512500</v>
      </c>
      <c r="O49" s="321">
        <v>1.9555917702179671E-2</v>
      </c>
    </row>
    <row r="50" spans="1:15" ht="14.4">
      <c r="A50" s="278">
        <v>40</v>
      </c>
      <c r="B50" s="400" t="s">
        <v>52</v>
      </c>
      <c r="C50" s="278" t="s">
        <v>91</v>
      </c>
      <c r="D50" s="317">
        <v>2318.4499999999998</v>
      </c>
      <c r="E50" s="317">
        <v>2333.5499999999997</v>
      </c>
      <c r="F50" s="318">
        <v>2295.0999999999995</v>
      </c>
      <c r="G50" s="318">
        <v>2271.7499999999995</v>
      </c>
      <c r="H50" s="318">
        <v>2233.2999999999993</v>
      </c>
      <c r="I50" s="318">
        <v>2356.8999999999996</v>
      </c>
      <c r="J50" s="318">
        <v>2395.3499999999995</v>
      </c>
      <c r="K50" s="318">
        <v>2418.6999999999998</v>
      </c>
      <c r="L50" s="305">
        <v>2372</v>
      </c>
      <c r="M50" s="305">
        <v>2310.1999999999998</v>
      </c>
      <c r="N50" s="320">
        <v>3325600</v>
      </c>
      <c r="O50" s="321">
        <v>3.704627666209305E-2</v>
      </c>
    </row>
    <row r="51" spans="1:15" ht="14.4">
      <c r="A51" s="278">
        <v>41</v>
      </c>
      <c r="B51" s="400" t="s">
        <v>92</v>
      </c>
      <c r="C51" s="278" t="s">
        <v>93</v>
      </c>
      <c r="D51" s="317">
        <v>151.4</v>
      </c>
      <c r="E51" s="317">
        <v>152.18333333333334</v>
      </c>
      <c r="F51" s="318">
        <v>149.01666666666668</v>
      </c>
      <c r="G51" s="318">
        <v>146.63333333333335</v>
      </c>
      <c r="H51" s="318">
        <v>143.4666666666667</v>
      </c>
      <c r="I51" s="318">
        <v>154.56666666666666</v>
      </c>
      <c r="J51" s="318">
        <v>157.73333333333329</v>
      </c>
      <c r="K51" s="318">
        <v>160.11666666666665</v>
      </c>
      <c r="L51" s="305">
        <v>155.35</v>
      </c>
      <c r="M51" s="305">
        <v>149.80000000000001</v>
      </c>
      <c r="N51" s="320">
        <v>26878500</v>
      </c>
      <c r="O51" s="321">
        <v>2.7083589806721656E-3</v>
      </c>
    </row>
    <row r="52" spans="1:15" ht="14.4">
      <c r="A52" s="278">
        <v>42</v>
      </c>
      <c r="B52" s="400" t="s">
        <v>52</v>
      </c>
      <c r="C52" s="278" t="s">
        <v>94</v>
      </c>
      <c r="D52" s="317">
        <v>3952.5</v>
      </c>
      <c r="E52" s="317">
        <v>3968.9</v>
      </c>
      <c r="F52" s="318">
        <v>3920.15</v>
      </c>
      <c r="G52" s="318">
        <v>3887.8</v>
      </c>
      <c r="H52" s="318">
        <v>3839.05</v>
      </c>
      <c r="I52" s="318">
        <v>4001.25</v>
      </c>
      <c r="J52" s="318">
        <v>4050</v>
      </c>
      <c r="K52" s="318">
        <v>4082.35</v>
      </c>
      <c r="L52" s="305">
        <v>4017.65</v>
      </c>
      <c r="M52" s="305">
        <v>3936.55</v>
      </c>
      <c r="N52" s="320">
        <v>3308750</v>
      </c>
      <c r="O52" s="321">
        <v>2.5968992248062015E-2</v>
      </c>
    </row>
    <row r="53" spans="1:15" ht="14.4">
      <c r="A53" s="278">
        <v>43</v>
      </c>
      <c r="B53" s="400" t="s">
        <v>44</v>
      </c>
      <c r="C53" s="278" t="s">
        <v>95</v>
      </c>
      <c r="D53" s="317">
        <v>18112.150000000001</v>
      </c>
      <c r="E53" s="317">
        <v>18181.600000000002</v>
      </c>
      <c r="F53" s="318">
        <v>17903.350000000006</v>
      </c>
      <c r="G53" s="318">
        <v>17694.550000000003</v>
      </c>
      <c r="H53" s="318">
        <v>17416.300000000007</v>
      </c>
      <c r="I53" s="318">
        <v>18390.400000000005</v>
      </c>
      <c r="J53" s="318">
        <v>18668.649999999998</v>
      </c>
      <c r="K53" s="318">
        <v>18877.450000000004</v>
      </c>
      <c r="L53" s="305">
        <v>18459.849999999999</v>
      </c>
      <c r="M53" s="305">
        <v>17972.8</v>
      </c>
      <c r="N53" s="320">
        <v>280525</v>
      </c>
      <c r="O53" s="321">
        <v>-8.0445544554455448E-3</v>
      </c>
    </row>
    <row r="54" spans="1:15" ht="14.4">
      <c r="A54" s="278">
        <v>44</v>
      </c>
      <c r="B54" s="400" t="s">
        <v>57</v>
      </c>
      <c r="C54" s="278" t="s">
        <v>96</v>
      </c>
      <c r="D54" s="317">
        <v>51.1</v>
      </c>
      <c r="E54" s="317">
        <v>52.050000000000004</v>
      </c>
      <c r="F54" s="318">
        <v>49.45000000000001</v>
      </c>
      <c r="G54" s="318">
        <v>47.800000000000004</v>
      </c>
      <c r="H54" s="318">
        <v>45.20000000000001</v>
      </c>
      <c r="I54" s="318">
        <v>53.70000000000001</v>
      </c>
      <c r="J54" s="318">
        <v>56.300000000000004</v>
      </c>
      <c r="K54" s="318">
        <v>57.95000000000001</v>
      </c>
      <c r="L54" s="305">
        <v>54.65</v>
      </c>
      <c r="M54" s="305">
        <v>50.4</v>
      </c>
      <c r="N54" s="320">
        <v>12631200</v>
      </c>
      <c r="O54" s="321">
        <v>-5.2451539338654506E-2</v>
      </c>
    </row>
    <row r="55" spans="1:15" ht="14.4">
      <c r="A55" s="278">
        <v>45</v>
      </c>
      <c r="B55" s="400" t="s">
        <v>44</v>
      </c>
      <c r="C55" s="278" t="s">
        <v>97</v>
      </c>
      <c r="D55" s="317">
        <v>1034.55</v>
      </c>
      <c r="E55" s="317">
        <v>1027.1499999999999</v>
      </c>
      <c r="F55" s="318">
        <v>1010.3999999999996</v>
      </c>
      <c r="G55" s="318">
        <v>986.24999999999977</v>
      </c>
      <c r="H55" s="318">
        <v>969.49999999999955</v>
      </c>
      <c r="I55" s="318">
        <v>1051.2999999999997</v>
      </c>
      <c r="J55" s="318">
        <v>1068.0500000000002</v>
      </c>
      <c r="K55" s="318">
        <v>1092.1999999999998</v>
      </c>
      <c r="L55" s="305">
        <v>1043.9000000000001</v>
      </c>
      <c r="M55" s="305">
        <v>1003</v>
      </c>
      <c r="N55" s="320">
        <v>2769800</v>
      </c>
      <c r="O55" s="321">
        <v>0.10100568430257979</v>
      </c>
    </row>
    <row r="56" spans="1:15" ht="14.4">
      <c r="A56" s="278">
        <v>46</v>
      </c>
      <c r="B56" s="400" t="s">
        <v>44</v>
      </c>
      <c r="C56" s="278" t="s">
        <v>98</v>
      </c>
      <c r="D56" s="317">
        <v>147.4</v>
      </c>
      <c r="E56" s="317">
        <v>147.18333333333334</v>
      </c>
      <c r="F56" s="318">
        <v>145.96666666666667</v>
      </c>
      <c r="G56" s="318">
        <v>144.53333333333333</v>
      </c>
      <c r="H56" s="318">
        <v>143.31666666666666</v>
      </c>
      <c r="I56" s="318">
        <v>148.61666666666667</v>
      </c>
      <c r="J56" s="318">
        <v>149.83333333333337</v>
      </c>
      <c r="K56" s="318">
        <v>151.26666666666668</v>
      </c>
      <c r="L56" s="305">
        <v>148.4</v>
      </c>
      <c r="M56" s="305">
        <v>145.75</v>
      </c>
      <c r="N56" s="320">
        <v>11149200</v>
      </c>
      <c r="O56" s="321">
        <v>-4.2066192390968142E-2</v>
      </c>
    </row>
    <row r="57" spans="1:15" ht="14.4">
      <c r="A57" s="278">
        <v>47</v>
      </c>
      <c r="B57" s="400" t="s">
        <v>54</v>
      </c>
      <c r="C57" s="278" t="s">
        <v>99</v>
      </c>
      <c r="D57" s="317">
        <v>51.65</v>
      </c>
      <c r="E57" s="317">
        <v>51.849999999999994</v>
      </c>
      <c r="F57" s="318">
        <v>50.899999999999991</v>
      </c>
      <c r="G57" s="318">
        <v>50.15</v>
      </c>
      <c r="H57" s="318">
        <v>49.199999999999996</v>
      </c>
      <c r="I57" s="318">
        <v>52.599999999999987</v>
      </c>
      <c r="J57" s="318">
        <v>53.54999999999999</v>
      </c>
      <c r="K57" s="318">
        <v>54.299999999999983</v>
      </c>
      <c r="L57" s="305">
        <v>52.8</v>
      </c>
      <c r="M57" s="305">
        <v>51.1</v>
      </c>
      <c r="N57" s="320">
        <v>58811500</v>
      </c>
      <c r="O57" s="321">
        <v>5.6686046511627911E-3</v>
      </c>
    </row>
    <row r="58" spans="1:15" ht="14.4">
      <c r="A58" s="278">
        <v>48</v>
      </c>
      <c r="B58" s="400" t="s">
        <v>73</v>
      </c>
      <c r="C58" s="278" t="s">
        <v>100</v>
      </c>
      <c r="D58" s="317">
        <v>103.25</v>
      </c>
      <c r="E58" s="317">
        <v>103.93333333333334</v>
      </c>
      <c r="F58" s="318">
        <v>101.96666666666667</v>
      </c>
      <c r="G58" s="318">
        <v>100.68333333333334</v>
      </c>
      <c r="H58" s="318">
        <v>98.716666666666669</v>
      </c>
      <c r="I58" s="318">
        <v>105.21666666666667</v>
      </c>
      <c r="J58" s="318">
        <v>107.18333333333334</v>
      </c>
      <c r="K58" s="318">
        <v>108.46666666666667</v>
      </c>
      <c r="L58" s="305">
        <v>105.9</v>
      </c>
      <c r="M58" s="305">
        <v>102.65</v>
      </c>
      <c r="N58" s="320">
        <v>33055900</v>
      </c>
      <c r="O58" s="321">
        <v>-1.5979662248047938E-2</v>
      </c>
    </row>
    <row r="59" spans="1:15" ht="14.4">
      <c r="A59" s="278">
        <v>49</v>
      </c>
      <c r="B59" s="400" t="s">
        <v>52</v>
      </c>
      <c r="C59" s="278" t="s">
        <v>101</v>
      </c>
      <c r="D59" s="317">
        <v>466.25</v>
      </c>
      <c r="E59" s="317">
        <v>470.9666666666667</v>
      </c>
      <c r="F59" s="318">
        <v>458.93333333333339</v>
      </c>
      <c r="G59" s="318">
        <v>451.61666666666667</v>
      </c>
      <c r="H59" s="318">
        <v>439.58333333333337</v>
      </c>
      <c r="I59" s="318">
        <v>478.28333333333342</v>
      </c>
      <c r="J59" s="318">
        <v>490.31666666666672</v>
      </c>
      <c r="K59" s="318">
        <v>497.63333333333344</v>
      </c>
      <c r="L59" s="305">
        <v>483</v>
      </c>
      <c r="M59" s="305">
        <v>463.65</v>
      </c>
      <c r="N59" s="320">
        <v>5524600</v>
      </c>
      <c r="O59" s="321">
        <v>0.14163498098859315</v>
      </c>
    </row>
    <row r="60" spans="1:15" ht="14.4">
      <c r="A60" s="278">
        <v>50</v>
      </c>
      <c r="B60" s="400" t="s">
        <v>102</v>
      </c>
      <c r="C60" s="278" t="s">
        <v>103</v>
      </c>
      <c r="D60" s="317">
        <v>20.100000000000001</v>
      </c>
      <c r="E60" s="317">
        <v>20.216666666666669</v>
      </c>
      <c r="F60" s="318">
        <v>19.833333333333336</v>
      </c>
      <c r="G60" s="318">
        <v>19.566666666666666</v>
      </c>
      <c r="H60" s="318">
        <v>19.183333333333334</v>
      </c>
      <c r="I60" s="318">
        <v>20.483333333333338</v>
      </c>
      <c r="J60" s="318">
        <v>20.866666666666671</v>
      </c>
      <c r="K60" s="318">
        <v>21.13333333333334</v>
      </c>
      <c r="L60" s="305">
        <v>20.6</v>
      </c>
      <c r="M60" s="305">
        <v>19.95</v>
      </c>
      <c r="N60" s="320">
        <v>80955000</v>
      </c>
      <c r="O60" s="321">
        <v>1.6384180790960452E-2</v>
      </c>
    </row>
    <row r="61" spans="1:15" ht="14.4">
      <c r="A61" s="278">
        <v>51</v>
      </c>
      <c r="B61" s="400" t="s">
        <v>50</v>
      </c>
      <c r="C61" s="278" t="s">
        <v>104</v>
      </c>
      <c r="D61" s="317">
        <v>685.2</v>
      </c>
      <c r="E61" s="317">
        <v>686.41666666666663</v>
      </c>
      <c r="F61" s="318">
        <v>680.7833333333333</v>
      </c>
      <c r="G61" s="318">
        <v>676.36666666666667</v>
      </c>
      <c r="H61" s="318">
        <v>670.73333333333335</v>
      </c>
      <c r="I61" s="318">
        <v>690.83333333333326</v>
      </c>
      <c r="J61" s="318">
        <v>696.4666666666667</v>
      </c>
      <c r="K61" s="318">
        <v>700.88333333333321</v>
      </c>
      <c r="L61" s="305">
        <v>692.05</v>
      </c>
      <c r="M61" s="305">
        <v>682</v>
      </c>
      <c r="N61" s="320">
        <v>6362000</v>
      </c>
      <c r="O61" s="321">
        <v>1.3057324840764332E-2</v>
      </c>
    </row>
    <row r="62" spans="1:15" ht="14.4">
      <c r="A62" s="278">
        <v>52</v>
      </c>
      <c r="B62" s="455" t="s">
        <v>39</v>
      </c>
      <c r="C62" s="278" t="s">
        <v>248</v>
      </c>
      <c r="D62" s="317">
        <v>842.65</v>
      </c>
      <c r="E62" s="317">
        <v>845.9</v>
      </c>
      <c r="F62" s="318">
        <v>828.75</v>
      </c>
      <c r="G62" s="318">
        <v>814.85</v>
      </c>
      <c r="H62" s="318">
        <v>797.7</v>
      </c>
      <c r="I62" s="318">
        <v>859.8</v>
      </c>
      <c r="J62" s="318">
        <v>876.94999999999982</v>
      </c>
      <c r="K62" s="318">
        <v>890.84999999999991</v>
      </c>
      <c r="L62" s="305">
        <v>863.05</v>
      </c>
      <c r="M62" s="305">
        <v>832</v>
      </c>
      <c r="N62" s="320">
        <v>378950</v>
      </c>
      <c r="O62" s="321">
        <v>-1.8518518518518517E-2</v>
      </c>
    </row>
    <row r="63" spans="1:15" ht="14.4">
      <c r="A63" s="278">
        <v>53</v>
      </c>
      <c r="B63" s="400" t="s">
        <v>37</v>
      </c>
      <c r="C63" s="278" t="s">
        <v>105</v>
      </c>
      <c r="D63" s="317">
        <v>618.5</v>
      </c>
      <c r="E63" s="317">
        <v>613.16666666666663</v>
      </c>
      <c r="F63" s="318">
        <v>603.93333333333328</v>
      </c>
      <c r="G63" s="318">
        <v>589.36666666666667</v>
      </c>
      <c r="H63" s="318">
        <v>580.13333333333333</v>
      </c>
      <c r="I63" s="318">
        <v>627.73333333333323</v>
      </c>
      <c r="J63" s="318">
        <v>636.96666666666658</v>
      </c>
      <c r="K63" s="318">
        <v>651.53333333333319</v>
      </c>
      <c r="L63" s="305">
        <v>622.4</v>
      </c>
      <c r="M63" s="305">
        <v>598.6</v>
      </c>
      <c r="N63" s="320">
        <v>18886000</v>
      </c>
      <c r="O63" s="321">
        <v>2.0666364232068148E-3</v>
      </c>
    </row>
    <row r="64" spans="1:15" ht="14.4">
      <c r="A64" s="278">
        <v>54</v>
      </c>
      <c r="B64" s="400" t="s">
        <v>39</v>
      </c>
      <c r="C64" s="278" t="s">
        <v>106</v>
      </c>
      <c r="D64" s="317">
        <v>578.1</v>
      </c>
      <c r="E64" s="317">
        <v>576.66666666666663</v>
      </c>
      <c r="F64" s="318">
        <v>571.48333333333323</v>
      </c>
      <c r="G64" s="318">
        <v>564.86666666666656</v>
      </c>
      <c r="H64" s="318">
        <v>559.68333333333317</v>
      </c>
      <c r="I64" s="318">
        <v>583.2833333333333</v>
      </c>
      <c r="J64" s="318">
        <v>588.4666666666667</v>
      </c>
      <c r="K64" s="318">
        <v>595.08333333333337</v>
      </c>
      <c r="L64" s="305">
        <v>581.85</v>
      </c>
      <c r="M64" s="305">
        <v>570.04999999999995</v>
      </c>
      <c r="N64" s="320">
        <v>5032000</v>
      </c>
      <c r="O64" s="321">
        <v>-1.6419077404222049E-2</v>
      </c>
    </row>
    <row r="65" spans="1:15" ht="14.4">
      <c r="A65" s="278">
        <v>55</v>
      </c>
      <c r="B65" s="400" t="s">
        <v>107</v>
      </c>
      <c r="C65" s="278" t="s">
        <v>108</v>
      </c>
      <c r="D65" s="317">
        <v>553.85</v>
      </c>
      <c r="E65" s="317">
        <v>556.26666666666665</v>
      </c>
      <c r="F65" s="318">
        <v>548.0333333333333</v>
      </c>
      <c r="G65" s="318">
        <v>542.2166666666667</v>
      </c>
      <c r="H65" s="318">
        <v>533.98333333333335</v>
      </c>
      <c r="I65" s="318">
        <v>562.08333333333326</v>
      </c>
      <c r="J65" s="318">
        <v>570.31666666666661</v>
      </c>
      <c r="K65" s="318">
        <v>576.13333333333321</v>
      </c>
      <c r="L65" s="305">
        <v>564.5</v>
      </c>
      <c r="M65" s="305">
        <v>550.45000000000005</v>
      </c>
      <c r="N65" s="320">
        <v>20189400</v>
      </c>
      <c r="O65" s="321">
        <v>1.2710674157303372E-2</v>
      </c>
    </row>
    <row r="66" spans="1:15" ht="14.4">
      <c r="A66" s="278">
        <v>56</v>
      </c>
      <c r="B66" s="400" t="s">
        <v>57</v>
      </c>
      <c r="C66" s="278" t="s">
        <v>109</v>
      </c>
      <c r="D66" s="317">
        <v>1722.1</v>
      </c>
      <c r="E66" s="317">
        <v>1723.3999999999999</v>
      </c>
      <c r="F66" s="318">
        <v>1704.3999999999996</v>
      </c>
      <c r="G66" s="318">
        <v>1686.6999999999998</v>
      </c>
      <c r="H66" s="318">
        <v>1667.6999999999996</v>
      </c>
      <c r="I66" s="318">
        <v>1741.0999999999997</v>
      </c>
      <c r="J66" s="318">
        <v>1760.1000000000001</v>
      </c>
      <c r="K66" s="318">
        <v>1777.7999999999997</v>
      </c>
      <c r="L66" s="305">
        <v>1742.4</v>
      </c>
      <c r="M66" s="305">
        <v>1705.7</v>
      </c>
      <c r="N66" s="320">
        <v>30695400</v>
      </c>
      <c r="O66" s="321">
        <v>1.4807835358294073E-2</v>
      </c>
    </row>
    <row r="67" spans="1:15" ht="14.4">
      <c r="A67" s="278">
        <v>57</v>
      </c>
      <c r="B67" s="400" t="s">
        <v>54</v>
      </c>
      <c r="C67" s="278" t="s">
        <v>110</v>
      </c>
      <c r="D67" s="317">
        <v>1062.75</v>
      </c>
      <c r="E67" s="317">
        <v>1052.5833333333333</v>
      </c>
      <c r="F67" s="318">
        <v>1037.2166666666665</v>
      </c>
      <c r="G67" s="318">
        <v>1011.6833333333332</v>
      </c>
      <c r="H67" s="318">
        <v>996.31666666666638</v>
      </c>
      <c r="I67" s="318">
        <v>1078.1166666666666</v>
      </c>
      <c r="J67" s="318">
        <v>1093.4833333333333</v>
      </c>
      <c r="K67" s="318">
        <v>1119.0166666666667</v>
      </c>
      <c r="L67" s="305">
        <v>1067.95</v>
      </c>
      <c r="M67" s="305">
        <v>1027.05</v>
      </c>
      <c r="N67" s="320">
        <v>42944000</v>
      </c>
      <c r="O67" s="321">
        <v>0.11542857142857142</v>
      </c>
    </row>
    <row r="68" spans="1:15" ht="14.4">
      <c r="A68" s="278">
        <v>58</v>
      </c>
      <c r="B68" s="400" t="s">
        <v>57</v>
      </c>
      <c r="C68" s="278" t="s">
        <v>253</v>
      </c>
      <c r="D68" s="317">
        <v>537.29999999999995</v>
      </c>
      <c r="E68" s="317">
        <v>538.41666666666663</v>
      </c>
      <c r="F68" s="318">
        <v>532.13333333333321</v>
      </c>
      <c r="G68" s="318">
        <v>526.96666666666658</v>
      </c>
      <c r="H68" s="318">
        <v>520.68333333333317</v>
      </c>
      <c r="I68" s="318">
        <v>543.58333333333326</v>
      </c>
      <c r="J68" s="318">
        <v>549.86666666666679</v>
      </c>
      <c r="K68" s="318">
        <v>555.0333333333333</v>
      </c>
      <c r="L68" s="305">
        <v>544.70000000000005</v>
      </c>
      <c r="M68" s="305">
        <v>533.25</v>
      </c>
      <c r="N68" s="320">
        <v>14479300</v>
      </c>
      <c r="O68" s="321">
        <v>7.0384821360263182E-3</v>
      </c>
    </row>
    <row r="69" spans="1:15" ht="14.4">
      <c r="A69" s="278">
        <v>59</v>
      </c>
      <c r="B69" s="400" t="s">
        <v>44</v>
      </c>
      <c r="C69" s="278" t="s">
        <v>111</v>
      </c>
      <c r="D69" s="317">
        <v>2480.85</v>
      </c>
      <c r="E69" s="317">
        <v>2474.3666666666668</v>
      </c>
      <c r="F69" s="318">
        <v>2451.4833333333336</v>
      </c>
      <c r="G69" s="318">
        <v>2422.1166666666668</v>
      </c>
      <c r="H69" s="318">
        <v>2399.2333333333336</v>
      </c>
      <c r="I69" s="318">
        <v>2503.7333333333336</v>
      </c>
      <c r="J69" s="318">
        <v>2526.6166666666668</v>
      </c>
      <c r="K69" s="318">
        <v>2555.9833333333336</v>
      </c>
      <c r="L69" s="305">
        <v>2497.25</v>
      </c>
      <c r="M69" s="305">
        <v>2445</v>
      </c>
      <c r="N69" s="320">
        <v>2847600</v>
      </c>
      <c r="O69" s="321">
        <v>7.0969197788559174E-2</v>
      </c>
    </row>
    <row r="70" spans="1:15" ht="14.4">
      <c r="A70" s="278">
        <v>60</v>
      </c>
      <c r="B70" s="400" t="s">
        <v>113</v>
      </c>
      <c r="C70" s="278" t="s">
        <v>114</v>
      </c>
      <c r="D70" s="317">
        <v>145.9</v>
      </c>
      <c r="E70" s="317">
        <v>145.88333333333333</v>
      </c>
      <c r="F70" s="318">
        <v>142.76666666666665</v>
      </c>
      <c r="G70" s="318">
        <v>139.63333333333333</v>
      </c>
      <c r="H70" s="318">
        <v>136.51666666666665</v>
      </c>
      <c r="I70" s="318">
        <v>149.01666666666665</v>
      </c>
      <c r="J70" s="318">
        <v>152.13333333333333</v>
      </c>
      <c r="K70" s="318">
        <v>155.26666666666665</v>
      </c>
      <c r="L70" s="305">
        <v>149</v>
      </c>
      <c r="M70" s="305">
        <v>142.75</v>
      </c>
      <c r="N70" s="320">
        <v>32060800</v>
      </c>
      <c r="O70" s="321">
        <v>1.057197072377338E-2</v>
      </c>
    </row>
    <row r="71" spans="1:15" ht="14.4">
      <c r="A71" s="278">
        <v>61</v>
      </c>
      <c r="B71" s="400" t="s">
        <v>73</v>
      </c>
      <c r="C71" s="278" t="s">
        <v>115</v>
      </c>
      <c r="D71" s="317">
        <v>215.75</v>
      </c>
      <c r="E71" s="317">
        <v>216.06666666666669</v>
      </c>
      <c r="F71" s="318">
        <v>210.58333333333337</v>
      </c>
      <c r="G71" s="318">
        <v>205.41666666666669</v>
      </c>
      <c r="H71" s="318">
        <v>199.93333333333337</v>
      </c>
      <c r="I71" s="318">
        <v>221.23333333333338</v>
      </c>
      <c r="J71" s="318">
        <v>226.71666666666667</v>
      </c>
      <c r="K71" s="318">
        <v>231.88333333333338</v>
      </c>
      <c r="L71" s="305">
        <v>221.55</v>
      </c>
      <c r="M71" s="305">
        <v>210.9</v>
      </c>
      <c r="N71" s="320">
        <v>18468000</v>
      </c>
      <c r="O71" s="321">
        <v>8.3306936965473546E-2</v>
      </c>
    </row>
    <row r="72" spans="1:15" ht="14.4">
      <c r="A72" s="278">
        <v>62</v>
      </c>
      <c r="B72" s="400" t="s">
        <v>50</v>
      </c>
      <c r="C72" s="278" t="s">
        <v>116</v>
      </c>
      <c r="D72" s="317">
        <v>2179.3000000000002</v>
      </c>
      <c r="E72" s="317">
        <v>2158.7500000000005</v>
      </c>
      <c r="F72" s="318">
        <v>2122.6000000000008</v>
      </c>
      <c r="G72" s="318">
        <v>2065.9000000000005</v>
      </c>
      <c r="H72" s="318">
        <v>2029.7500000000009</v>
      </c>
      <c r="I72" s="318">
        <v>2215.4500000000007</v>
      </c>
      <c r="J72" s="318">
        <v>2251.6000000000004</v>
      </c>
      <c r="K72" s="318">
        <v>2308.3000000000006</v>
      </c>
      <c r="L72" s="305">
        <v>2194.9</v>
      </c>
      <c r="M72" s="305">
        <v>2102.0500000000002</v>
      </c>
      <c r="N72" s="320">
        <v>16965300</v>
      </c>
      <c r="O72" s="321">
        <v>-7.7205172746574024E-3</v>
      </c>
    </row>
    <row r="73" spans="1:15" ht="14.4">
      <c r="A73" s="278">
        <v>63</v>
      </c>
      <c r="B73" s="400" t="s">
        <v>57</v>
      </c>
      <c r="C73" s="278" t="s">
        <v>117</v>
      </c>
      <c r="D73" s="317">
        <v>215.25</v>
      </c>
      <c r="E73" s="317">
        <v>216.20000000000002</v>
      </c>
      <c r="F73" s="318">
        <v>205.90000000000003</v>
      </c>
      <c r="G73" s="318">
        <v>196.55</v>
      </c>
      <c r="H73" s="318">
        <v>186.25000000000003</v>
      </c>
      <c r="I73" s="318">
        <v>225.55000000000004</v>
      </c>
      <c r="J73" s="318">
        <v>235.85000000000005</v>
      </c>
      <c r="K73" s="318">
        <v>245.20000000000005</v>
      </c>
      <c r="L73" s="305">
        <v>226.5</v>
      </c>
      <c r="M73" s="305">
        <v>206.85</v>
      </c>
      <c r="N73" s="320">
        <v>10856200</v>
      </c>
      <c r="O73" s="321">
        <v>-4.0547945205479455E-2</v>
      </c>
    </row>
    <row r="74" spans="1:15" ht="14.4">
      <c r="A74" s="278">
        <v>64</v>
      </c>
      <c r="B74" s="400" t="s">
        <v>54</v>
      </c>
      <c r="C74" s="278" t="s">
        <v>118</v>
      </c>
      <c r="D74" s="317">
        <v>343</v>
      </c>
      <c r="E74" s="317">
        <v>341.83333333333331</v>
      </c>
      <c r="F74" s="318">
        <v>338.96666666666664</v>
      </c>
      <c r="G74" s="318">
        <v>334.93333333333334</v>
      </c>
      <c r="H74" s="318">
        <v>332.06666666666666</v>
      </c>
      <c r="I74" s="318">
        <v>345.86666666666662</v>
      </c>
      <c r="J74" s="318">
        <v>348.73333333333329</v>
      </c>
      <c r="K74" s="318">
        <v>352.76666666666659</v>
      </c>
      <c r="L74" s="305">
        <v>344.7</v>
      </c>
      <c r="M74" s="305">
        <v>337.8</v>
      </c>
      <c r="N74" s="320">
        <v>116143500</v>
      </c>
      <c r="O74" s="321">
        <v>2.1773842357381331E-2</v>
      </c>
    </row>
    <row r="75" spans="1:15" ht="14.4">
      <c r="A75" s="278">
        <v>65</v>
      </c>
      <c r="B75" s="400" t="s">
        <v>57</v>
      </c>
      <c r="C75" s="278" t="s">
        <v>119</v>
      </c>
      <c r="D75" s="317">
        <v>410.5</v>
      </c>
      <c r="E75" s="317">
        <v>413.83333333333331</v>
      </c>
      <c r="F75" s="318">
        <v>405.16666666666663</v>
      </c>
      <c r="G75" s="318">
        <v>399.83333333333331</v>
      </c>
      <c r="H75" s="318">
        <v>391.16666666666663</v>
      </c>
      <c r="I75" s="318">
        <v>419.16666666666663</v>
      </c>
      <c r="J75" s="318">
        <v>427.83333333333326</v>
      </c>
      <c r="K75" s="318">
        <v>433.16666666666663</v>
      </c>
      <c r="L75" s="305">
        <v>422.5</v>
      </c>
      <c r="M75" s="305">
        <v>408.5</v>
      </c>
      <c r="N75" s="320">
        <v>7083000</v>
      </c>
      <c r="O75" s="321">
        <v>5.3225463061528635E-3</v>
      </c>
    </row>
    <row r="76" spans="1:15" ht="14.4">
      <c r="A76" s="278">
        <v>66</v>
      </c>
      <c r="B76" s="400" t="s">
        <v>68</v>
      </c>
      <c r="C76" s="278" t="s">
        <v>120</v>
      </c>
      <c r="D76" s="317">
        <v>11.2</v>
      </c>
      <c r="E76" s="317">
        <v>10.916666666666666</v>
      </c>
      <c r="F76" s="318">
        <v>10.483333333333333</v>
      </c>
      <c r="G76" s="318">
        <v>9.7666666666666657</v>
      </c>
      <c r="H76" s="318">
        <v>9.3333333333333321</v>
      </c>
      <c r="I76" s="318">
        <v>11.633333333333333</v>
      </c>
      <c r="J76" s="318">
        <v>12.066666666666666</v>
      </c>
      <c r="K76" s="318">
        <v>12.783333333333333</v>
      </c>
      <c r="L76" s="305">
        <v>11.35</v>
      </c>
      <c r="M76" s="305">
        <v>10.199999999999999</v>
      </c>
      <c r="N76" s="320">
        <v>429520000</v>
      </c>
      <c r="O76" s="321">
        <v>0.17457886676875958</v>
      </c>
    </row>
    <row r="77" spans="1:15" ht="14.4">
      <c r="A77" s="278">
        <v>67</v>
      </c>
      <c r="B77" s="400" t="s">
        <v>54</v>
      </c>
      <c r="C77" s="278" t="s">
        <v>121</v>
      </c>
      <c r="D77" s="317">
        <v>25.95</v>
      </c>
      <c r="E77" s="317">
        <v>26.083333333333332</v>
      </c>
      <c r="F77" s="318">
        <v>25.316666666666663</v>
      </c>
      <c r="G77" s="318">
        <v>24.68333333333333</v>
      </c>
      <c r="H77" s="318">
        <v>23.916666666666661</v>
      </c>
      <c r="I77" s="318">
        <v>26.716666666666665</v>
      </c>
      <c r="J77" s="318">
        <v>27.483333333333338</v>
      </c>
      <c r="K77" s="318">
        <v>28.116666666666667</v>
      </c>
      <c r="L77" s="305">
        <v>26.85</v>
      </c>
      <c r="M77" s="305">
        <v>25.45</v>
      </c>
      <c r="N77" s="320">
        <v>106628000</v>
      </c>
      <c r="O77" s="321">
        <v>2.6898444647758462E-2</v>
      </c>
    </row>
    <row r="78" spans="1:15" ht="14.4">
      <c r="A78" s="278">
        <v>68</v>
      </c>
      <c r="B78" s="400" t="s">
        <v>73</v>
      </c>
      <c r="C78" s="278" t="s">
        <v>122</v>
      </c>
      <c r="D78" s="317">
        <v>443.95</v>
      </c>
      <c r="E78" s="317">
        <v>443.25</v>
      </c>
      <c r="F78" s="318">
        <v>438.55</v>
      </c>
      <c r="G78" s="318">
        <v>433.15000000000003</v>
      </c>
      <c r="H78" s="318">
        <v>428.45000000000005</v>
      </c>
      <c r="I78" s="318">
        <v>448.65</v>
      </c>
      <c r="J78" s="318">
        <v>453.35</v>
      </c>
      <c r="K78" s="318">
        <v>458.74999999999994</v>
      </c>
      <c r="L78" s="305">
        <v>447.95</v>
      </c>
      <c r="M78" s="305">
        <v>437.85</v>
      </c>
      <c r="N78" s="320">
        <v>7636750</v>
      </c>
      <c r="O78" s="321">
        <v>-3.7435008665511263E-2</v>
      </c>
    </row>
    <row r="79" spans="1:15" ht="14.4">
      <c r="A79" s="278">
        <v>69</v>
      </c>
      <c r="B79" s="400" t="s">
        <v>39</v>
      </c>
      <c r="C79" s="278" t="s">
        <v>123</v>
      </c>
      <c r="D79" s="317">
        <v>1008.55</v>
      </c>
      <c r="E79" s="317">
        <v>1011.7333333333332</v>
      </c>
      <c r="F79" s="318">
        <v>992.51666666666642</v>
      </c>
      <c r="G79" s="318">
        <v>976.48333333333323</v>
      </c>
      <c r="H79" s="318">
        <v>957.26666666666642</v>
      </c>
      <c r="I79" s="318">
        <v>1027.7666666666664</v>
      </c>
      <c r="J79" s="318">
        <v>1046.9833333333333</v>
      </c>
      <c r="K79" s="318">
        <v>1063.0166666666664</v>
      </c>
      <c r="L79" s="305">
        <v>1030.95</v>
      </c>
      <c r="M79" s="305">
        <v>995.7</v>
      </c>
      <c r="N79" s="320">
        <v>2633000</v>
      </c>
      <c r="O79" s="321">
        <v>-1.1380880121396055E-3</v>
      </c>
    </row>
    <row r="80" spans="1:15" ht="14.4">
      <c r="A80" s="278">
        <v>70</v>
      </c>
      <c r="B80" s="400" t="s">
        <v>54</v>
      </c>
      <c r="C80" s="278" t="s">
        <v>124</v>
      </c>
      <c r="D80" s="317">
        <v>481.55</v>
      </c>
      <c r="E80" s="317">
        <v>480.89999999999992</v>
      </c>
      <c r="F80" s="318">
        <v>473.54999999999984</v>
      </c>
      <c r="G80" s="318">
        <v>465.5499999999999</v>
      </c>
      <c r="H80" s="318">
        <v>458.19999999999982</v>
      </c>
      <c r="I80" s="318">
        <v>488.89999999999986</v>
      </c>
      <c r="J80" s="318">
        <v>496.24999999999989</v>
      </c>
      <c r="K80" s="318">
        <v>504.24999999999989</v>
      </c>
      <c r="L80" s="305">
        <v>488.25</v>
      </c>
      <c r="M80" s="305">
        <v>472.9</v>
      </c>
      <c r="N80" s="320">
        <v>31413600</v>
      </c>
      <c r="O80" s="321">
        <v>2.6051737653514501E-2</v>
      </c>
    </row>
    <row r="81" spans="1:15" ht="14.4">
      <c r="A81" s="278">
        <v>71</v>
      </c>
      <c r="B81" s="400" t="s">
        <v>68</v>
      </c>
      <c r="C81" s="278" t="s">
        <v>125</v>
      </c>
      <c r="D81" s="317">
        <v>219.15</v>
      </c>
      <c r="E81" s="317">
        <v>218.26666666666665</v>
      </c>
      <c r="F81" s="318">
        <v>212.18333333333331</v>
      </c>
      <c r="G81" s="318">
        <v>205.21666666666667</v>
      </c>
      <c r="H81" s="318">
        <v>199.13333333333333</v>
      </c>
      <c r="I81" s="318">
        <v>225.23333333333329</v>
      </c>
      <c r="J81" s="318">
        <v>231.31666666666666</v>
      </c>
      <c r="K81" s="318">
        <v>238.28333333333327</v>
      </c>
      <c r="L81" s="305">
        <v>224.35</v>
      </c>
      <c r="M81" s="305">
        <v>211.3</v>
      </c>
      <c r="N81" s="320">
        <v>9721600</v>
      </c>
      <c r="O81" s="321">
        <v>6.5684468999386125E-2</v>
      </c>
    </row>
    <row r="82" spans="1:15" ht="14.4">
      <c r="A82" s="278">
        <v>72</v>
      </c>
      <c r="B82" s="400" t="s">
        <v>107</v>
      </c>
      <c r="C82" s="278" t="s">
        <v>126</v>
      </c>
      <c r="D82" s="317">
        <v>729.15</v>
      </c>
      <c r="E82" s="317">
        <v>733.11666666666679</v>
      </c>
      <c r="F82" s="318">
        <v>723.73333333333358</v>
      </c>
      <c r="G82" s="318">
        <v>718.31666666666683</v>
      </c>
      <c r="H82" s="318">
        <v>708.93333333333362</v>
      </c>
      <c r="I82" s="318">
        <v>738.53333333333353</v>
      </c>
      <c r="J82" s="318">
        <v>747.91666666666674</v>
      </c>
      <c r="K82" s="318">
        <v>753.33333333333348</v>
      </c>
      <c r="L82" s="305">
        <v>742.5</v>
      </c>
      <c r="M82" s="305">
        <v>727.7</v>
      </c>
      <c r="N82" s="320">
        <v>52688400</v>
      </c>
      <c r="O82" s="321">
        <v>-1.5917411374127386E-3</v>
      </c>
    </row>
    <row r="83" spans="1:15" ht="14.4">
      <c r="A83" s="278">
        <v>73</v>
      </c>
      <c r="B83" s="400" t="s">
        <v>73</v>
      </c>
      <c r="C83" s="278" t="s">
        <v>127</v>
      </c>
      <c r="D83" s="317">
        <v>86.9</v>
      </c>
      <c r="E83" s="317">
        <v>87.933333333333337</v>
      </c>
      <c r="F83" s="318">
        <v>85.416666666666671</v>
      </c>
      <c r="G83" s="318">
        <v>83.933333333333337</v>
      </c>
      <c r="H83" s="318">
        <v>81.416666666666671</v>
      </c>
      <c r="I83" s="318">
        <v>89.416666666666671</v>
      </c>
      <c r="J83" s="318">
        <v>91.933333333333323</v>
      </c>
      <c r="K83" s="318">
        <v>93.416666666666671</v>
      </c>
      <c r="L83" s="305">
        <v>90.45</v>
      </c>
      <c r="M83" s="305">
        <v>86.45</v>
      </c>
      <c r="N83" s="320">
        <v>55227300</v>
      </c>
      <c r="O83" s="321">
        <v>-1.4945099633997559E-2</v>
      </c>
    </row>
    <row r="84" spans="1:15" ht="14.4">
      <c r="A84" s="278">
        <v>74</v>
      </c>
      <c r="B84" s="400" t="s">
        <v>50</v>
      </c>
      <c r="C84" s="278" t="s">
        <v>128</v>
      </c>
      <c r="D84" s="317">
        <v>197.4</v>
      </c>
      <c r="E84" s="317">
        <v>198.88333333333333</v>
      </c>
      <c r="F84" s="318">
        <v>194.86666666666665</v>
      </c>
      <c r="G84" s="318">
        <v>192.33333333333331</v>
      </c>
      <c r="H84" s="318">
        <v>188.31666666666663</v>
      </c>
      <c r="I84" s="318">
        <v>201.41666666666666</v>
      </c>
      <c r="J84" s="318">
        <v>205.43333333333331</v>
      </c>
      <c r="K84" s="318">
        <v>207.96666666666667</v>
      </c>
      <c r="L84" s="305">
        <v>202.9</v>
      </c>
      <c r="M84" s="305">
        <v>196.35</v>
      </c>
      <c r="N84" s="320">
        <v>79193600</v>
      </c>
      <c r="O84" s="321">
        <v>3.3492023720036748E-2</v>
      </c>
    </row>
    <row r="85" spans="1:15" ht="14.4">
      <c r="A85" s="278">
        <v>75</v>
      </c>
      <c r="B85" s="400" t="s">
        <v>113</v>
      </c>
      <c r="C85" s="278" t="s">
        <v>129</v>
      </c>
      <c r="D85" s="317">
        <v>153.15</v>
      </c>
      <c r="E85" s="317">
        <v>153.29999999999998</v>
      </c>
      <c r="F85" s="318">
        <v>148.19999999999996</v>
      </c>
      <c r="G85" s="318">
        <v>143.24999999999997</v>
      </c>
      <c r="H85" s="318">
        <v>138.14999999999995</v>
      </c>
      <c r="I85" s="318">
        <v>158.24999999999997</v>
      </c>
      <c r="J85" s="318">
        <v>163.35</v>
      </c>
      <c r="K85" s="318">
        <v>168.29999999999998</v>
      </c>
      <c r="L85" s="305">
        <v>158.4</v>
      </c>
      <c r="M85" s="305">
        <v>148.35</v>
      </c>
      <c r="N85" s="320">
        <v>15005000</v>
      </c>
      <c r="O85" s="321">
        <v>6.5696022727272721E-2</v>
      </c>
    </row>
    <row r="86" spans="1:15" ht="14.4">
      <c r="A86" s="278">
        <v>76</v>
      </c>
      <c r="B86" s="400" t="s">
        <v>113</v>
      </c>
      <c r="C86" s="278" t="s">
        <v>130</v>
      </c>
      <c r="D86" s="317">
        <v>188.55</v>
      </c>
      <c r="E86" s="317">
        <v>187.4</v>
      </c>
      <c r="F86" s="318">
        <v>184.15</v>
      </c>
      <c r="G86" s="318">
        <v>179.75</v>
      </c>
      <c r="H86" s="318">
        <v>176.5</v>
      </c>
      <c r="I86" s="318">
        <v>191.8</v>
      </c>
      <c r="J86" s="318">
        <v>195.05</v>
      </c>
      <c r="K86" s="318">
        <v>199.45000000000002</v>
      </c>
      <c r="L86" s="305">
        <v>190.65</v>
      </c>
      <c r="M86" s="305">
        <v>183</v>
      </c>
      <c r="N86" s="320">
        <v>39293100</v>
      </c>
      <c r="O86" s="321">
        <v>-1.24185667752443E-2</v>
      </c>
    </row>
    <row r="87" spans="1:15" ht="14.4">
      <c r="A87" s="278">
        <v>77</v>
      </c>
      <c r="B87" s="400" t="s">
        <v>39</v>
      </c>
      <c r="C87" s="278" t="s">
        <v>131</v>
      </c>
      <c r="D87" s="317">
        <v>1748.35</v>
      </c>
      <c r="E87" s="317">
        <v>1747.3666666666666</v>
      </c>
      <c r="F87" s="318">
        <v>1734.6833333333332</v>
      </c>
      <c r="G87" s="318">
        <v>1721.0166666666667</v>
      </c>
      <c r="H87" s="318">
        <v>1708.3333333333333</v>
      </c>
      <c r="I87" s="318">
        <v>1761.0333333333331</v>
      </c>
      <c r="J87" s="318">
        <v>1773.7166666666665</v>
      </c>
      <c r="K87" s="318">
        <v>1787.383333333333</v>
      </c>
      <c r="L87" s="305">
        <v>1760.05</v>
      </c>
      <c r="M87" s="305">
        <v>1733.7</v>
      </c>
      <c r="N87" s="320">
        <v>2326000</v>
      </c>
      <c r="O87" s="321">
        <v>-5.5579307396323215E-3</v>
      </c>
    </row>
    <row r="88" spans="1:15" ht="14.4">
      <c r="A88" s="278">
        <v>78</v>
      </c>
      <c r="B88" s="400" t="s">
        <v>39</v>
      </c>
      <c r="C88" s="278" t="s">
        <v>132</v>
      </c>
      <c r="D88" s="317">
        <v>388.75</v>
      </c>
      <c r="E88" s="317">
        <v>385.31666666666666</v>
      </c>
      <c r="F88" s="318">
        <v>374.7833333333333</v>
      </c>
      <c r="G88" s="318">
        <v>360.81666666666666</v>
      </c>
      <c r="H88" s="318">
        <v>350.2833333333333</v>
      </c>
      <c r="I88" s="318">
        <v>399.2833333333333</v>
      </c>
      <c r="J88" s="318">
        <v>409.81666666666672</v>
      </c>
      <c r="K88" s="318">
        <v>423.7833333333333</v>
      </c>
      <c r="L88" s="305">
        <v>395.85</v>
      </c>
      <c r="M88" s="305">
        <v>371.35</v>
      </c>
      <c r="N88" s="320">
        <v>1680000</v>
      </c>
      <c r="O88" s="321">
        <v>0.21334681496461072</v>
      </c>
    </row>
    <row r="89" spans="1:15" ht="14.4">
      <c r="A89" s="278">
        <v>79</v>
      </c>
      <c r="B89" s="400" t="s">
        <v>54</v>
      </c>
      <c r="C89" s="278" t="s">
        <v>133</v>
      </c>
      <c r="D89" s="317">
        <v>1353.75</v>
      </c>
      <c r="E89" s="317">
        <v>1341.9166666666667</v>
      </c>
      <c r="F89" s="318">
        <v>1320.1833333333334</v>
      </c>
      <c r="G89" s="318">
        <v>1286.6166666666666</v>
      </c>
      <c r="H89" s="318">
        <v>1264.8833333333332</v>
      </c>
      <c r="I89" s="318">
        <v>1375.4833333333336</v>
      </c>
      <c r="J89" s="318">
        <v>1397.2166666666667</v>
      </c>
      <c r="K89" s="318">
        <v>1430.7833333333338</v>
      </c>
      <c r="L89" s="305">
        <v>1363.65</v>
      </c>
      <c r="M89" s="305">
        <v>1308.3499999999999</v>
      </c>
      <c r="N89" s="320">
        <v>9740800</v>
      </c>
      <c r="O89" s="321">
        <v>3.939562081181442E-2</v>
      </c>
    </row>
    <row r="90" spans="1:15" ht="14.4">
      <c r="A90" s="278">
        <v>80</v>
      </c>
      <c r="B90" s="400" t="s">
        <v>57</v>
      </c>
      <c r="C90" s="278" t="s">
        <v>134</v>
      </c>
      <c r="D90" s="317">
        <v>66.95</v>
      </c>
      <c r="E90" s="317">
        <v>67.233333333333334</v>
      </c>
      <c r="F90" s="318">
        <v>65.816666666666663</v>
      </c>
      <c r="G90" s="318">
        <v>64.683333333333323</v>
      </c>
      <c r="H90" s="318">
        <v>63.266666666666652</v>
      </c>
      <c r="I90" s="318">
        <v>68.366666666666674</v>
      </c>
      <c r="J90" s="318">
        <v>69.783333333333331</v>
      </c>
      <c r="K90" s="318">
        <v>70.916666666666686</v>
      </c>
      <c r="L90" s="305">
        <v>68.650000000000006</v>
      </c>
      <c r="M90" s="305">
        <v>66.099999999999994</v>
      </c>
      <c r="N90" s="320">
        <v>22440000</v>
      </c>
      <c r="O90" s="321">
        <v>-1.5513126491646777E-2</v>
      </c>
    </row>
    <row r="91" spans="1:15" ht="14.4">
      <c r="A91" s="278">
        <v>81</v>
      </c>
      <c r="B91" s="400" t="s">
        <v>57</v>
      </c>
      <c r="C91" s="278" t="s">
        <v>135</v>
      </c>
      <c r="D91" s="317">
        <v>264.5</v>
      </c>
      <c r="E91" s="317">
        <v>264.46666666666664</v>
      </c>
      <c r="F91" s="318">
        <v>257.88333333333327</v>
      </c>
      <c r="G91" s="318">
        <v>251.26666666666665</v>
      </c>
      <c r="H91" s="318">
        <v>244.68333333333328</v>
      </c>
      <c r="I91" s="318">
        <v>271.08333333333326</v>
      </c>
      <c r="J91" s="318">
        <v>277.66666666666663</v>
      </c>
      <c r="K91" s="318">
        <v>284.28333333333325</v>
      </c>
      <c r="L91" s="305">
        <v>271.05</v>
      </c>
      <c r="M91" s="305">
        <v>257.85000000000002</v>
      </c>
      <c r="N91" s="320">
        <v>7742000</v>
      </c>
      <c r="O91" s="321">
        <v>2.7881040892193308E-2</v>
      </c>
    </row>
    <row r="92" spans="1:15" ht="14.4">
      <c r="A92" s="278">
        <v>82</v>
      </c>
      <c r="B92" s="400" t="s">
        <v>64</v>
      </c>
      <c r="C92" s="278" t="s">
        <v>136</v>
      </c>
      <c r="D92" s="317">
        <v>935.55</v>
      </c>
      <c r="E92" s="317">
        <v>936.80000000000007</v>
      </c>
      <c r="F92" s="318">
        <v>922.60000000000014</v>
      </c>
      <c r="G92" s="318">
        <v>909.65000000000009</v>
      </c>
      <c r="H92" s="318">
        <v>895.45000000000016</v>
      </c>
      <c r="I92" s="318">
        <v>949.75000000000011</v>
      </c>
      <c r="J92" s="318">
        <v>963.95000000000016</v>
      </c>
      <c r="K92" s="318">
        <v>976.90000000000009</v>
      </c>
      <c r="L92" s="305">
        <v>951</v>
      </c>
      <c r="M92" s="305">
        <v>923.85</v>
      </c>
      <c r="N92" s="320">
        <v>9482550</v>
      </c>
      <c r="O92" s="321">
        <v>3.5060334994296692E-2</v>
      </c>
    </row>
    <row r="93" spans="1:15" ht="14.4">
      <c r="A93" s="278">
        <v>83</v>
      </c>
      <c r="B93" s="400" t="s">
        <v>52</v>
      </c>
      <c r="C93" s="278" t="s">
        <v>137</v>
      </c>
      <c r="D93" s="317">
        <v>921.6</v>
      </c>
      <c r="E93" s="317">
        <v>924.88333333333333</v>
      </c>
      <c r="F93" s="318">
        <v>914.06666666666661</v>
      </c>
      <c r="G93" s="318">
        <v>906.5333333333333</v>
      </c>
      <c r="H93" s="318">
        <v>895.71666666666658</v>
      </c>
      <c r="I93" s="318">
        <v>932.41666666666663</v>
      </c>
      <c r="J93" s="318">
        <v>943.23333333333346</v>
      </c>
      <c r="K93" s="318">
        <v>950.76666666666665</v>
      </c>
      <c r="L93" s="305">
        <v>935.7</v>
      </c>
      <c r="M93" s="305">
        <v>917.35</v>
      </c>
      <c r="N93" s="320">
        <v>7099200</v>
      </c>
      <c r="O93" s="321">
        <v>3.6049026676279738E-3</v>
      </c>
    </row>
    <row r="94" spans="1:15" ht="14.4">
      <c r="A94" s="278">
        <v>84</v>
      </c>
      <c r="B94" s="400" t="s">
        <v>44</v>
      </c>
      <c r="C94" s="278" t="s">
        <v>138</v>
      </c>
      <c r="D94" s="317">
        <v>504.8</v>
      </c>
      <c r="E94" s="317">
        <v>501.7</v>
      </c>
      <c r="F94" s="318">
        <v>494.65</v>
      </c>
      <c r="G94" s="318">
        <v>484.5</v>
      </c>
      <c r="H94" s="318">
        <v>477.45</v>
      </c>
      <c r="I94" s="318">
        <v>511.84999999999997</v>
      </c>
      <c r="J94" s="318">
        <v>518.90000000000009</v>
      </c>
      <c r="K94" s="318">
        <v>529.04999999999995</v>
      </c>
      <c r="L94" s="305">
        <v>508.75</v>
      </c>
      <c r="M94" s="305">
        <v>491.55</v>
      </c>
      <c r="N94" s="320">
        <v>17932600</v>
      </c>
      <c r="O94" s="321">
        <v>1.2009164888994232E-2</v>
      </c>
    </row>
    <row r="95" spans="1:15" ht="14.4">
      <c r="A95" s="278">
        <v>85</v>
      </c>
      <c r="B95" s="400" t="s">
        <v>57</v>
      </c>
      <c r="C95" s="278" t="s">
        <v>139</v>
      </c>
      <c r="D95" s="317">
        <v>169.1</v>
      </c>
      <c r="E95" s="317">
        <v>170.5</v>
      </c>
      <c r="F95" s="318">
        <v>165</v>
      </c>
      <c r="G95" s="318">
        <v>160.9</v>
      </c>
      <c r="H95" s="318">
        <v>155.4</v>
      </c>
      <c r="I95" s="318">
        <v>174.6</v>
      </c>
      <c r="J95" s="318">
        <v>180.1</v>
      </c>
      <c r="K95" s="318">
        <v>184.2</v>
      </c>
      <c r="L95" s="305">
        <v>176</v>
      </c>
      <c r="M95" s="305">
        <v>166.4</v>
      </c>
      <c r="N95" s="320">
        <v>11094300</v>
      </c>
      <c r="O95" s="321">
        <v>-1.1044552602021715E-2</v>
      </c>
    </row>
    <row r="96" spans="1:15" ht="14.4">
      <c r="A96" s="278">
        <v>86</v>
      </c>
      <c r="B96" s="400" t="s">
        <v>57</v>
      </c>
      <c r="C96" s="278" t="s">
        <v>140</v>
      </c>
      <c r="D96" s="317">
        <v>152.9</v>
      </c>
      <c r="E96" s="317">
        <v>153.70000000000002</v>
      </c>
      <c r="F96" s="318">
        <v>150.80000000000004</v>
      </c>
      <c r="G96" s="318">
        <v>148.70000000000002</v>
      </c>
      <c r="H96" s="318">
        <v>145.80000000000004</v>
      </c>
      <c r="I96" s="318">
        <v>155.80000000000004</v>
      </c>
      <c r="J96" s="318">
        <v>158.70000000000002</v>
      </c>
      <c r="K96" s="318">
        <v>160.80000000000004</v>
      </c>
      <c r="L96" s="305">
        <v>156.6</v>
      </c>
      <c r="M96" s="305">
        <v>151.6</v>
      </c>
      <c r="N96" s="320">
        <v>13332000</v>
      </c>
      <c r="O96" s="321">
        <v>-3.5171515414676509E-2</v>
      </c>
    </row>
    <row r="97" spans="1:15" ht="14.4">
      <c r="A97" s="278">
        <v>87</v>
      </c>
      <c r="B97" s="400" t="s">
        <v>50</v>
      </c>
      <c r="C97" s="278" t="s">
        <v>141</v>
      </c>
      <c r="D97" s="317">
        <v>345.6</v>
      </c>
      <c r="E97" s="317">
        <v>346.93333333333334</v>
      </c>
      <c r="F97" s="318">
        <v>343.4666666666667</v>
      </c>
      <c r="G97" s="318">
        <v>341.33333333333337</v>
      </c>
      <c r="H97" s="318">
        <v>337.86666666666673</v>
      </c>
      <c r="I97" s="318">
        <v>349.06666666666666</v>
      </c>
      <c r="J97" s="318">
        <v>352.53333333333325</v>
      </c>
      <c r="K97" s="318">
        <v>354.66666666666663</v>
      </c>
      <c r="L97" s="305">
        <v>350.4</v>
      </c>
      <c r="M97" s="305">
        <v>344.8</v>
      </c>
      <c r="N97" s="320">
        <v>11282000</v>
      </c>
      <c r="O97" s="321">
        <v>1.2928712515711977E-2</v>
      </c>
    </row>
    <row r="98" spans="1:15" ht="14.4">
      <c r="A98" s="278">
        <v>88</v>
      </c>
      <c r="B98" s="400" t="s">
        <v>44</v>
      </c>
      <c r="C98" s="278" t="s">
        <v>142</v>
      </c>
      <c r="D98" s="317">
        <v>5685.8</v>
      </c>
      <c r="E98" s="317">
        <v>5706.6833333333334</v>
      </c>
      <c r="F98" s="318">
        <v>5620.1166666666668</v>
      </c>
      <c r="G98" s="318">
        <v>5554.4333333333334</v>
      </c>
      <c r="H98" s="318">
        <v>5467.8666666666668</v>
      </c>
      <c r="I98" s="318">
        <v>5772.3666666666668</v>
      </c>
      <c r="J98" s="318">
        <v>5858.9333333333343</v>
      </c>
      <c r="K98" s="318">
        <v>5924.6166666666668</v>
      </c>
      <c r="L98" s="305">
        <v>5793.25</v>
      </c>
      <c r="M98" s="305">
        <v>5641</v>
      </c>
      <c r="N98" s="320">
        <v>2907600</v>
      </c>
      <c r="O98" s="321">
        <v>9.373047281816288E-3</v>
      </c>
    </row>
    <row r="99" spans="1:15" ht="14.4">
      <c r="A99" s="278">
        <v>89</v>
      </c>
      <c r="B99" s="400" t="s">
        <v>50</v>
      </c>
      <c r="C99" s="278" t="s">
        <v>143</v>
      </c>
      <c r="D99" s="317">
        <v>584.15</v>
      </c>
      <c r="E99" s="317">
        <v>587.25</v>
      </c>
      <c r="F99" s="318">
        <v>578.9</v>
      </c>
      <c r="G99" s="318">
        <v>573.65</v>
      </c>
      <c r="H99" s="318">
        <v>565.29999999999995</v>
      </c>
      <c r="I99" s="318">
        <v>592.5</v>
      </c>
      <c r="J99" s="318">
        <v>600.84999999999991</v>
      </c>
      <c r="K99" s="318">
        <v>606.1</v>
      </c>
      <c r="L99" s="305">
        <v>595.6</v>
      </c>
      <c r="M99" s="305">
        <v>582</v>
      </c>
      <c r="N99" s="320">
        <v>12940000</v>
      </c>
      <c r="O99" s="321">
        <v>-1.0608812004205295E-2</v>
      </c>
    </row>
    <row r="100" spans="1:15" ht="14.4">
      <c r="A100" s="278">
        <v>90</v>
      </c>
      <c r="B100" s="400" t="s">
        <v>57</v>
      </c>
      <c r="C100" s="278" t="s">
        <v>144</v>
      </c>
      <c r="D100" s="317">
        <v>510.1</v>
      </c>
      <c r="E100" s="317">
        <v>506.8</v>
      </c>
      <c r="F100" s="318">
        <v>495.25</v>
      </c>
      <c r="G100" s="318">
        <v>480.4</v>
      </c>
      <c r="H100" s="318">
        <v>468.84999999999997</v>
      </c>
      <c r="I100" s="318">
        <v>521.65000000000009</v>
      </c>
      <c r="J100" s="318">
        <v>533.20000000000005</v>
      </c>
      <c r="K100" s="318">
        <v>548.05000000000007</v>
      </c>
      <c r="L100" s="305">
        <v>518.35</v>
      </c>
      <c r="M100" s="305">
        <v>491.95</v>
      </c>
      <c r="N100" s="320">
        <v>1535300</v>
      </c>
      <c r="O100" s="321">
        <v>0.24185068349106204</v>
      </c>
    </row>
    <row r="101" spans="1:15" ht="14.4">
      <c r="A101" s="278">
        <v>91</v>
      </c>
      <c r="B101" s="400" t="s">
        <v>73</v>
      </c>
      <c r="C101" s="278" t="s">
        <v>145</v>
      </c>
      <c r="D101" s="317">
        <v>1044.5999999999999</v>
      </c>
      <c r="E101" s="317">
        <v>1055.8999999999999</v>
      </c>
      <c r="F101" s="318">
        <v>1029.2999999999997</v>
      </c>
      <c r="G101" s="318">
        <v>1013.9999999999998</v>
      </c>
      <c r="H101" s="318">
        <v>987.39999999999964</v>
      </c>
      <c r="I101" s="318">
        <v>1071.1999999999998</v>
      </c>
      <c r="J101" s="318">
        <v>1097.7999999999997</v>
      </c>
      <c r="K101" s="318">
        <v>1113.0999999999999</v>
      </c>
      <c r="L101" s="305">
        <v>1082.5</v>
      </c>
      <c r="M101" s="305">
        <v>1040.5999999999999</v>
      </c>
      <c r="N101" s="320">
        <v>676200</v>
      </c>
      <c r="O101" s="321">
        <v>6.3207547169811321E-2</v>
      </c>
    </row>
    <row r="102" spans="1:15" ht="14.4">
      <c r="A102" s="278">
        <v>92</v>
      </c>
      <c r="B102" s="400" t="s">
        <v>107</v>
      </c>
      <c r="C102" s="278" t="s">
        <v>146</v>
      </c>
      <c r="D102" s="317">
        <v>921.55</v>
      </c>
      <c r="E102" s="317">
        <v>932.55000000000007</v>
      </c>
      <c r="F102" s="318">
        <v>906.25000000000011</v>
      </c>
      <c r="G102" s="318">
        <v>890.95</v>
      </c>
      <c r="H102" s="318">
        <v>864.65000000000009</v>
      </c>
      <c r="I102" s="318">
        <v>947.85000000000014</v>
      </c>
      <c r="J102" s="318">
        <v>974.15000000000009</v>
      </c>
      <c r="K102" s="318">
        <v>989.45000000000016</v>
      </c>
      <c r="L102" s="305">
        <v>958.85</v>
      </c>
      <c r="M102" s="305">
        <v>917.25</v>
      </c>
      <c r="N102" s="320">
        <v>1765600</v>
      </c>
      <c r="O102" s="321">
        <v>9.1449474165523556E-3</v>
      </c>
    </row>
    <row r="103" spans="1:15" ht="14.4">
      <c r="A103" s="278">
        <v>93</v>
      </c>
      <c r="B103" s="400" t="s">
        <v>44</v>
      </c>
      <c r="C103" s="278" t="s">
        <v>147</v>
      </c>
      <c r="D103" s="317">
        <v>95.25</v>
      </c>
      <c r="E103" s="317">
        <v>94.600000000000009</v>
      </c>
      <c r="F103" s="318">
        <v>93.050000000000011</v>
      </c>
      <c r="G103" s="318">
        <v>90.850000000000009</v>
      </c>
      <c r="H103" s="318">
        <v>89.300000000000011</v>
      </c>
      <c r="I103" s="318">
        <v>96.800000000000011</v>
      </c>
      <c r="J103" s="318">
        <v>98.35</v>
      </c>
      <c r="K103" s="318">
        <v>100.55000000000001</v>
      </c>
      <c r="L103" s="305">
        <v>96.15</v>
      </c>
      <c r="M103" s="305">
        <v>92.4</v>
      </c>
      <c r="N103" s="320">
        <v>23233000</v>
      </c>
      <c r="O103" s="321">
        <v>2.1545090797168358E-2</v>
      </c>
    </row>
    <row r="104" spans="1:15" ht="14.4">
      <c r="A104" s="278">
        <v>94</v>
      </c>
      <c r="B104" s="400" t="s">
        <v>44</v>
      </c>
      <c r="C104" s="278" t="s">
        <v>148</v>
      </c>
      <c r="D104" s="317">
        <v>64914.9</v>
      </c>
      <c r="E104" s="317">
        <v>65471.966666666667</v>
      </c>
      <c r="F104" s="318">
        <v>63943.933333333334</v>
      </c>
      <c r="G104" s="318">
        <v>62972.966666666667</v>
      </c>
      <c r="H104" s="318">
        <v>61444.933333333334</v>
      </c>
      <c r="I104" s="318">
        <v>66442.933333333334</v>
      </c>
      <c r="J104" s="318">
        <v>67970.966666666674</v>
      </c>
      <c r="K104" s="318">
        <v>68941.933333333334</v>
      </c>
      <c r="L104" s="305">
        <v>67000</v>
      </c>
      <c r="M104" s="305">
        <v>64501</v>
      </c>
      <c r="N104" s="320">
        <v>16790</v>
      </c>
      <c r="O104" s="321">
        <v>-2.6666666666666668E-2</v>
      </c>
    </row>
    <row r="105" spans="1:15" ht="14.4">
      <c r="A105" s="278">
        <v>95</v>
      </c>
      <c r="B105" s="400" t="s">
        <v>57</v>
      </c>
      <c r="C105" s="278" t="s">
        <v>149</v>
      </c>
      <c r="D105" s="317">
        <v>1086.0999999999999</v>
      </c>
      <c r="E105" s="317">
        <v>1090.1499999999999</v>
      </c>
      <c r="F105" s="318">
        <v>1068.3999999999996</v>
      </c>
      <c r="G105" s="318">
        <v>1050.6999999999998</v>
      </c>
      <c r="H105" s="318">
        <v>1028.9499999999996</v>
      </c>
      <c r="I105" s="318">
        <v>1107.8499999999997</v>
      </c>
      <c r="J105" s="318">
        <v>1129.6000000000001</v>
      </c>
      <c r="K105" s="318">
        <v>1147.2999999999997</v>
      </c>
      <c r="L105" s="305">
        <v>1111.9000000000001</v>
      </c>
      <c r="M105" s="305">
        <v>1072.45</v>
      </c>
      <c r="N105" s="320">
        <v>3149250</v>
      </c>
      <c r="O105" s="321">
        <v>7.7219086711133908E-2</v>
      </c>
    </row>
    <row r="106" spans="1:15" ht="14.4">
      <c r="A106" s="278">
        <v>96</v>
      </c>
      <c r="B106" s="400" t="s">
        <v>113</v>
      </c>
      <c r="C106" s="278" t="s">
        <v>150</v>
      </c>
      <c r="D106" s="317">
        <v>31.9</v>
      </c>
      <c r="E106" s="317">
        <v>32.300000000000004</v>
      </c>
      <c r="F106" s="318">
        <v>30.850000000000009</v>
      </c>
      <c r="G106" s="318">
        <v>29.800000000000004</v>
      </c>
      <c r="H106" s="318">
        <v>28.350000000000009</v>
      </c>
      <c r="I106" s="318">
        <v>33.350000000000009</v>
      </c>
      <c r="J106" s="318">
        <v>34.800000000000011</v>
      </c>
      <c r="K106" s="318">
        <v>35.850000000000009</v>
      </c>
      <c r="L106" s="305">
        <v>33.75</v>
      </c>
      <c r="M106" s="305">
        <v>31.25</v>
      </c>
      <c r="N106" s="320">
        <v>35394000</v>
      </c>
      <c r="O106" s="321">
        <v>-7.0950468540829981E-2</v>
      </c>
    </row>
    <row r="107" spans="1:15" ht="14.4">
      <c r="A107" s="278">
        <v>97</v>
      </c>
      <c r="B107" s="400" t="s">
        <v>39</v>
      </c>
      <c r="C107" s="278" t="s">
        <v>261</v>
      </c>
      <c r="D107" s="317">
        <v>2766.9</v>
      </c>
      <c r="E107" s="317">
        <v>2762.7833333333333</v>
      </c>
      <c r="F107" s="318">
        <v>2742.1166666666668</v>
      </c>
      <c r="G107" s="318">
        <v>2717.3333333333335</v>
      </c>
      <c r="H107" s="318">
        <v>2696.666666666667</v>
      </c>
      <c r="I107" s="318">
        <v>2787.5666666666666</v>
      </c>
      <c r="J107" s="318">
        <v>2808.2333333333336</v>
      </c>
      <c r="K107" s="318">
        <v>2833.0166666666664</v>
      </c>
      <c r="L107" s="305">
        <v>2783.45</v>
      </c>
      <c r="M107" s="305">
        <v>2738</v>
      </c>
      <c r="N107" s="320">
        <v>660250</v>
      </c>
      <c r="O107" s="321">
        <v>4.9467275494672752E-3</v>
      </c>
    </row>
    <row r="108" spans="1:15" ht="14.4">
      <c r="A108" s="278">
        <v>98</v>
      </c>
      <c r="B108" s="400" t="s">
        <v>102</v>
      </c>
      <c r="C108" s="278" t="s">
        <v>152</v>
      </c>
      <c r="D108" s="317">
        <v>29.9</v>
      </c>
      <c r="E108" s="317">
        <v>30.299999999999997</v>
      </c>
      <c r="F108" s="318">
        <v>29.399999999999995</v>
      </c>
      <c r="G108" s="318">
        <v>28.9</v>
      </c>
      <c r="H108" s="318">
        <v>27.999999999999996</v>
      </c>
      <c r="I108" s="318">
        <v>30.799999999999994</v>
      </c>
      <c r="J108" s="318">
        <v>31.7</v>
      </c>
      <c r="K108" s="318">
        <v>32.199999999999989</v>
      </c>
      <c r="L108" s="305">
        <v>31.2</v>
      </c>
      <c r="M108" s="305">
        <v>29.8</v>
      </c>
      <c r="N108" s="320">
        <v>17577000</v>
      </c>
      <c r="O108" s="321">
        <v>8.4337349397590362E-3</v>
      </c>
    </row>
    <row r="109" spans="1:15" ht="14.4">
      <c r="A109" s="278">
        <v>99</v>
      </c>
      <c r="B109" s="400" t="s">
        <v>50</v>
      </c>
      <c r="C109" s="278" t="s">
        <v>153</v>
      </c>
      <c r="D109" s="317">
        <v>16741.349999999999</v>
      </c>
      <c r="E109" s="317">
        <v>16738.083333333332</v>
      </c>
      <c r="F109" s="318">
        <v>16486.166666666664</v>
      </c>
      <c r="G109" s="318">
        <v>16230.983333333334</v>
      </c>
      <c r="H109" s="318">
        <v>15979.066666666666</v>
      </c>
      <c r="I109" s="318">
        <v>16993.266666666663</v>
      </c>
      <c r="J109" s="318">
        <v>17245.183333333327</v>
      </c>
      <c r="K109" s="318">
        <v>17500.366666666661</v>
      </c>
      <c r="L109" s="305">
        <v>16990</v>
      </c>
      <c r="M109" s="305">
        <v>16482.900000000001</v>
      </c>
      <c r="N109" s="320">
        <v>536650</v>
      </c>
      <c r="O109" s="321">
        <v>6.679256535135672E-2</v>
      </c>
    </row>
    <row r="110" spans="1:15" ht="14.4">
      <c r="A110" s="278">
        <v>100</v>
      </c>
      <c r="B110" s="400" t="s">
        <v>107</v>
      </c>
      <c r="C110" s="278" t="s">
        <v>154</v>
      </c>
      <c r="D110" s="317">
        <v>1419.35</v>
      </c>
      <c r="E110" s="317">
        <v>1432.1000000000001</v>
      </c>
      <c r="F110" s="318">
        <v>1399.2500000000002</v>
      </c>
      <c r="G110" s="318">
        <v>1379.15</v>
      </c>
      <c r="H110" s="318">
        <v>1346.3000000000002</v>
      </c>
      <c r="I110" s="318">
        <v>1452.2000000000003</v>
      </c>
      <c r="J110" s="318">
        <v>1485.0500000000002</v>
      </c>
      <c r="K110" s="318">
        <v>1505.1500000000003</v>
      </c>
      <c r="L110" s="305">
        <v>1464.95</v>
      </c>
      <c r="M110" s="305">
        <v>1412</v>
      </c>
      <c r="N110" s="320">
        <v>579375</v>
      </c>
      <c r="O110" s="321">
        <v>-1.937984496124031E-3</v>
      </c>
    </row>
    <row r="111" spans="1:15" ht="14.4">
      <c r="A111" s="278">
        <v>101</v>
      </c>
      <c r="B111" s="400" t="s">
        <v>113</v>
      </c>
      <c r="C111" s="278" t="s">
        <v>155</v>
      </c>
      <c r="D111" s="317">
        <v>80.75</v>
      </c>
      <c r="E111" s="317">
        <v>81.45</v>
      </c>
      <c r="F111" s="318">
        <v>78.7</v>
      </c>
      <c r="G111" s="318">
        <v>76.650000000000006</v>
      </c>
      <c r="H111" s="318">
        <v>73.900000000000006</v>
      </c>
      <c r="I111" s="318">
        <v>83.5</v>
      </c>
      <c r="J111" s="318">
        <v>86.25</v>
      </c>
      <c r="K111" s="318">
        <v>88.3</v>
      </c>
      <c r="L111" s="305">
        <v>84.2</v>
      </c>
      <c r="M111" s="305">
        <v>79.400000000000006</v>
      </c>
      <c r="N111" s="320">
        <v>28260600</v>
      </c>
      <c r="O111" s="321">
        <v>7.2463768115942032E-2</v>
      </c>
    </row>
    <row r="112" spans="1:15" ht="14.4">
      <c r="A112" s="278">
        <v>102</v>
      </c>
      <c r="B112" s="400" t="s">
        <v>42</v>
      </c>
      <c r="C112" s="278" t="s">
        <v>156</v>
      </c>
      <c r="D112" s="317">
        <v>95.05</v>
      </c>
      <c r="E112" s="317">
        <v>95.850000000000009</v>
      </c>
      <c r="F112" s="318">
        <v>93.65000000000002</v>
      </c>
      <c r="G112" s="318">
        <v>92.250000000000014</v>
      </c>
      <c r="H112" s="318">
        <v>90.050000000000026</v>
      </c>
      <c r="I112" s="318">
        <v>97.250000000000014</v>
      </c>
      <c r="J112" s="318">
        <v>99.45</v>
      </c>
      <c r="K112" s="318">
        <v>100.85000000000001</v>
      </c>
      <c r="L112" s="305">
        <v>98.05</v>
      </c>
      <c r="M112" s="305">
        <v>94.45</v>
      </c>
      <c r="N112" s="320">
        <v>60978600</v>
      </c>
      <c r="O112" s="321">
        <v>1.8760118083992E-2</v>
      </c>
    </row>
    <row r="113" spans="1:15" ht="14.4">
      <c r="A113" s="278">
        <v>103</v>
      </c>
      <c r="B113" s="400" t="s">
        <v>73</v>
      </c>
      <c r="C113" s="278" t="s">
        <v>158</v>
      </c>
      <c r="D113" s="317">
        <v>82.1</v>
      </c>
      <c r="E113" s="317">
        <v>82.483333333333334</v>
      </c>
      <c r="F113" s="318">
        <v>80.966666666666669</v>
      </c>
      <c r="G113" s="318">
        <v>79.833333333333329</v>
      </c>
      <c r="H113" s="318">
        <v>78.316666666666663</v>
      </c>
      <c r="I113" s="318">
        <v>83.616666666666674</v>
      </c>
      <c r="J113" s="318">
        <v>85.133333333333354</v>
      </c>
      <c r="K113" s="318">
        <v>86.26666666666668</v>
      </c>
      <c r="L113" s="305">
        <v>84</v>
      </c>
      <c r="M113" s="305">
        <v>81.349999999999994</v>
      </c>
      <c r="N113" s="320">
        <v>67375000</v>
      </c>
      <c r="O113" s="321">
        <v>-1.563730453369333E-2</v>
      </c>
    </row>
    <row r="114" spans="1:15" ht="14.4">
      <c r="A114" s="278">
        <v>104</v>
      </c>
      <c r="B114" s="400" t="s">
        <v>79</v>
      </c>
      <c r="C114" s="278" t="s">
        <v>159</v>
      </c>
      <c r="D114" s="317">
        <v>20100.5</v>
      </c>
      <c r="E114" s="317">
        <v>20041.833333333332</v>
      </c>
      <c r="F114" s="318">
        <v>19859.666666666664</v>
      </c>
      <c r="G114" s="318">
        <v>19618.833333333332</v>
      </c>
      <c r="H114" s="318">
        <v>19436.666666666664</v>
      </c>
      <c r="I114" s="318">
        <v>20282.666666666664</v>
      </c>
      <c r="J114" s="318">
        <v>20464.833333333328</v>
      </c>
      <c r="K114" s="318">
        <v>20705.666666666664</v>
      </c>
      <c r="L114" s="305">
        <v>20224</v>
      </c>
      <c r="M114" s="305">
        <v>19801</v>
      </c>
      <c r="N114" s="320">
        <v>111210</v>
      </c>
      <c r="O114" s="321">
        <v>-1.0411105178857448E-2</v>
      </c>
    </row>
    <row r="115" spans="1:15" ht="14.4">
      <c r="A115" s="278">
        <v>105</v>
      </c>
      <c r="B115" s="400" t="s">
        <v>52</v>
      </c>
      <c r="C115" s="278" t="s">
        <v>160</v>
      </c>
      <c r="D115" s="317">
        <v>1371.5</v>
      </c>
      <c r="E115" s="317">
        <v>1346.4833333333333</v>
      </c>
      <c r="F115" s="318">
        <v>1309.6166666666668</v>
      </c>
      <c r="G115" s="318">
        <v>1247.7333333333333</v>
      </c>
      <c r="H115" s="318">
        <v>1210.8666666666668</v>
      </c>
      <c r="I115" s="318">
        <v>1408.3666666666668</v>
      </c>
      <c r="J115" s="318">
        <v>1445.2333333333331</v>
      </c>
      <c r="K115" s="318">
        <v>1507.1166666666668</v>
      </c>
      <c r="L115" s="305">
        <v>1383.35</v>
      </c>
      <c r="M115" s="305">
        <v>1284.5999999999999</v>
      </c>
      <c r="N115" s="320">
        <v>3695450</v>
      </c>
      <c r="O115" s="321">
        <v>-1.9553480227637532E-2</v>
      </c>
    </row>
    <row r="116" spans="1:15" ht="14.4">
      <c r="A116" s="278">
        <v>106</v>
      </c>
      <c r="B116" s="400" t="s">
        <v>73</v>
      </c>
      <c r="C116" s="278" t="s">
        <v>161</v>
      </c>
      <c r="D116" s="317">
        <v>262.55</v>
      </c>
      <c r="E116" s="317">
        <v>263.95</v>
      </c>
      <c r="F116" s="318">
        <v>260.59999999999997</v>
      </c>
      <c r="G116" s="318">
        <v>258.64999999999998</v>
      </c>
      <c r="H116" s="318">
        <v>255.29999999999995</v>
      </c>
      <c r="I116" s="318">
        <v>265.89999999999998</v>
      </c>
      <c r="J116" s="318">
        <v>269.25</v>
      </c>
      <c r="K116" s="318">
        <v>271.2</v>
      </c>
      <c r="L116" s="305">
        <v>267.3</v>
      </c>
      <c r="M116" s="305">
        <v>262</v>
      </c>
      <c r="N116" s="320">
        <v>13506000</v>
      </c>
      <c r="O116" s="321">
        <v>7.0630202140309156E-2</v>
      </c>
    </row>
    <row r="117" spans="1:15" ht="14.4">
      <c r="A117" s="278">
        <v>107</v>
      </c>
      <c r="B117" s="400" t="s">
        <v>57</v>
      </c>
      <c r="C117" s="278" t="s">
        <v>162</v>
      </c>
      <c r="D117" s="317">
        <v>87.25</v>
      </c>
      <c r="E117" s="317">
        <v>87.916666666666671</v>
      </c>
      <c r="F117" s="318">
        <v>86.083333333333343</v>
      </c>
      <c r="G117" s="318">
        <v>84.916666666666671</v>
      </c>
      <c r="H117" s="318">
        <v>83.083333333333343</v>
      </c>
      <c r="I117" s="318">
        <v>89.083333333333343</v>
      </c>
      <c r="J117" s="318">
        <v>90.916666666666686</v>
      </c>
      <c r="K117" s="318">
        <v>92.083333333333343</v>
      </c>
      <c r="L117" s="305">
        <v>89.75</v>
      </c>
      <c r="M117" s="305">
        <v>86.75</v>
      </c>
      <c r="N117" s="320">
        <v>46599200</v>
      </c>
      <c r="O117" s="321">
        <v>-7.9197465681098197E-3</v>
      </c>
    </row>
    <row r="118" spans="1:15" ht="14.4">
      <c r="A118" s="278">
        <v>108</v>
      </c>
      <c r="B118" s="400" t="s">
        <v>50</v>
      </c>
      <c r="C118" s="278" t="s">
        <v>163</v>
      </c>
      <c r="D118" s="317">
        <v>1385.6</v>
      </c>
      <c r="E118" s="317">
        <v>1389.8500000000001</v>
      </c>
      <c r="F118" s="318">
        <v>1376.8000000000002</v>
      </c>
      <c r="G118" s="318">
        <v>1368</v>
      </c>
      <c r="H118" s="318">
        <v>1354.95</v>
      </c>
      <c r="I118" s="318">
        <v>1398.6500000000003</v>
      </c>
      <c r="J118" s="318">
        <v>1411.7</v>
      </c>
      <c r="K118" s="318">
        <v>1420.5000000000005</v>
      </c>
      <c r="L118" s="305">
        <v>1402.9</v>
      </c>
      <c r="M118" s="305">
        <v>1381.05</v>
      </c>
      <c r="N118" s="320">
        <v>3444000</v>
      </c>
      <c r="O118" s="321">
        <v>7.2642742989975303E-4</v>
      </c>
    </row>
    <row r="119" spans="1:15" ht="14.4">
      <c r="A119" s="278">
        <v>109</v>
      </c>
      <c r="B119" s="400" t="s">
        <v>54</v>
      </c>
      <c r="C119" s="278" t="s">
        <v>164</v>
      </c>
      <c r="D119" s="317">
        <v>35.4</v>
      </c>
      <c r="E119" s="317">
        <v>35.633333333333333</v>
      </c>
      <c r="F119" s="318">
        <v>34.766666666666666</v>
      </c>
      <c r="G119" s="318">
        <v>34.133333333333333</v>
      </c>
      <c r="H119" s="318">
        <v>33.266666666666666</v>
      </c>
      <c r="I119" s="318">
        <v>36.266666666666666</v>
      </c>
      <c r="J119" s="318">
        <v>37.133333333333326</v>
      </c>
      <c r="K119" s="318">
        <v>37.766666666666666</v>
      </c>
      <c r="L119" s="305">
        <v>36.5</v>
      </c>
      <c r="M119" s="305">
        <v>35</v>
      </c>
      <c r="N119" s="320">
        <v>48608000</v>
      </c>
      <c r="O119" s="321">
        <v>4.0143798681845415E-2</v>
      </c>
    </row>
    <row r="120" spans="1:15" ht="14.4">
      <c r="A120" s="278">
        <v>110</v>
      </c>
      <c r="B120" s="400" t="s">
        <v>42</v>
      </c>
      <c r="C120" s="278" t="s">
        <v>165</v>
      </c>
      <c r="D120" s="317">
        <v>178.4</v>
      </c>
      <c r="E120" s="317">
        <v>178.65</v>
      </c>
      <c r="F120" s="318">
        <v>176.95000000000002</v>
      </c>
      <c r="G120" s="318">
        <v>175.5</v>
      </c>
      <c r="H120" s="318">
        <v>173.8</v>
      </c>
      <c r="I120" s="318">
        <v>180.10000000000002</v>
      </c>
      <c r="J120" s="318">
        <v>181.8</v>
      </c>
      <c r="K120" s="318">
        <v>183.25000000000003</v>
      </c>
      <c r="L120" s="305">
        <v>180.35</v>
      </c>
      <c r="M120" s="305">
        <v>177.2</v>
      </c>
      <c r="N120" s="320">
        <v>31452000</v>
      </c>
      <c r="O120" s="321">
        <v>-4.3054324426997593E-3</v>
      </c>
    </row>
    <row r="121" spans="1:15" ht="14.4">
      <c r="A121" s="278">
        <v>111</v>
      </c>
      <c r="B121" s="400" t="s">
        <v>89</v>
      </c>
      <c r="C121" s="278" t="s">
        <v>166</v>
      </c>
      <c r="D121" s="317">
        <v>986.1</v>
      </c>
      <c r="E121" s="317">
        <v>984.31666666666661</v>
      </c>
      <c r="F121" s="318">
        <v>960.48333333333323</v>
      </c>
      <c r="G121" s="318">
        <v>934.86666666666667</v>
      </c>
      <c r="H121" s="318">
        <v>911.0333333333333</v>
      </c>
      <c r="I121" s="318">
        <v>1009.9333333333332</v>
      </c>
      <c r="J121" s="318">
        <v>1033.7666666666667</v>
      </c>
      <c r="K121" s="318">
        <v>1059.3833333333332</v>
      </c>
      <c r="L121" s="305">
        <v>1008.15</v>
      </c>
      <c r="M121" s="305">
        <v>958.7</v>
      </c>
      <c r="N121" s="320">
        <v>1304400</v>
      </c>
      <c r="O121" s="321">
        <v>3.1309297912713474E-2</v>
      </c>
    </row>
    <row r="122" spans="1:15" ht="14.4">
      <c r="A122" s="278">
        <v>112</v>
      </c>
      <c r="B122" s="400" t="s">
        <v>37</v>
      </c>
      <c r="C122" s="278" t="s">
        <v>167</v>
      </c>
      <c r="D122" s="317">
        <v>626.70000000000005</v>
      </c>
      <c r="E122" s="317">
        <v>626.01666666666677</v>
      </c>
      <c r="F122" s="318">
        <v>618.18333333333351</v>
      </c>
      <c r="G122" s="318">
        <v>609.66666666666674</v>
      </c>
      <c r="H122" s="318">
        <v>601.83333333333348</v>
      </c>
      <c r="I122" s="318">
        <v>634.53333333333353</v>
      </c>
      <c r="J122" s="318">
        <v>642.36666666666679</v>
      </c>
      <c r="K122" s="318">
        <v>650.88333333333355</v>
      </c>
      <c r="L122" s="305">
        <v>633.85</v>
      </c>
      <c r="M122" s="305">
        <v>617.5</v>
      </c>
      <c r="N122" s="320">
        <v>1023400</v>
      </c>
      <c r="O122" s="321">
        <v>5.8479532163742687E-3</v>
      </c>
    </row>
    <row r="123" spans="1:15" ht="14.4">
      <c r="A123" s="278">
        <v>113</v>
      </c>
      <c r="B123" s="400" t="s">
        <v>54</v>
      </c>
      <c r="C123" s="278" t="s">
        <v>168</v>
      </c>
      <c r="D123" s="317">
        <v>177.9</v>
      </c>
      <c r="E123" s="317">
        <v>179.01666666666665</v>
      </c>
      <c r="F123" s="318">
        <v>173.18333333333331</v>
      </c>
      <c r="G123" s="318">
        <v>168.46666666666667</v>
      </c>
      <c r="H123" s="318">
        <v>162.63333333333333</v>
      </c>
      <c r="I123" s="318">
        <v>183.73333333333329</v>
      </c>
      <c r="J123" s="318">
        <v>189.56666666666666</v>
      </c>
      <c r="K123" s="318">
        <v>194.28333333333327</v>
      </c>
      <c r="L123" s="305">
        <v>184.85</v>
      </c>
      <c r="M123" s="305">
        <v>174.3</v>
      </c>
      <c r="N123" s="320">
        <v>17776200</v>
      </c>
      <c r="O123" s="321">
        <v>-2.0065930915866417E-2</v>
      </c>
    </row>
    <row r="124" spans="1:15" ht="14.4">
      <c r="A124" s="278">
        <v>114</v>
      </c>
      <c r="B124" s="400" t="s">
        <v>42</v>
      </c>
      <c r="C124" s="278" t="s">
        <v>169</v>
      </c>
      <c r="D124" s="317">
        <v>109.85</v>
      </c>
      <c r="E124" s="317">
        <v>110.25</v>
      </c>
      <c r="F124" s="318">
        <v>107.8</v>
      </c>
      <c r="G124" s="318">
        <v>105.75</v>
      </c>
      <c r="H124" s="318">
        <v>103.3</v>
      </c>
      <c r="I124" s="318">
        <v>112.3</v>
      </c>
      <c r="J124" s="318">
        <v>114.74999999999999</v>
      </c>
      <c r="K124" s="318">
        <v>116.8</v>
      </c>
      <c r="L124" s="305">
        <v>112.7</v>
      </c>
      <c r="M124" s="305">
        <v>108.2</v>
      </c>
      <c r="N124" s="320">
        <v>13734000</v>
      </c>
      <c r="O124" s="321">
        <v>6.8128791413905737E-2</v>
      </c>
    </row>
    <row r="125" spans="1:15" ht="14.4">
      <c r="A125" s="278">
        <v>115</v>
      </c>
      <c r="B125" s="400" t="s">
        <v>73</v>
      </c>
      <c r="C125" s="278" t="s">
        <v>170</v>
      </c>
      <c r="D125" s="317">
        <v>1718.2</v>
      </c>
      <c r="E125" s="317">
        <v>1721.4000000000003</v>
      </c>
      <c r="F125" s="318">
        <v>1706.9000000000005</v>
      </c>
      <c r="G125" s="318">
        <v>1695.6000000000001</v>
      </c>
      <c r="H125" s="318">
        <v>1681.1000000000004</v>
      </c>
      <c r="I125" s="318">
        <v>1732.7000000000007</v>
      </c>
      <c r="J125" s="318">
        <v>1747.2000000000003</v>
      </c>
      <c r="K125" s="318">
        <v>1758.5000000000009</v>
      </c>
      <c r="L125" s="305">
        <v>1735.9</v>
      </c>
      <c r="M125" s="305">
        <v>1710.1</v>
      </c>
      <c r="N125" s="320">
        <v>38173960</v>
      </c>
      <c r="O125" s="321">
        <v>4.192970365265334E-2</v>
      </c>
    </row>
    <row r="126" spans="1:15" ht="14.4">
      <c r="A126" s="278">
        <v>116</v>
      </c>
      <c r="B126" s="400" t="s">
        <v>113</v>
      </c>
      <c r="C126" s="278" t="s">
        <v>171</v>
      </c>
      <c r="D126" s="317">
        <v>29.65</v>
      </c>
      <c r="E126" s="317">
        <v>29.8</v>
      </c>
      <c r="F126" s="318">
        <v>29</v>
      </c>
      <c r="G126" s="318">
        <v>28.349999999999998</v>
      </c>
      <c r="H126" s="318">
        <v>27.549999999999997</v>
      </c>
      <c r="I126" s="318">
        <v>30.450000000000003</v>
      </c>
      <c r="J126" s="318">
        <v>31.250000000000007</v>
      </c>
      <c r="K126" s="318">
        <v>31.900000000000006</v>
      </c>
      <c r="L126" s="305">
        <v>30.6</v>
      </c>
      <c r="M126" s="305">
        <v>29.15</v>
      </c>
      <c r="N126" s="320">
        <v>47158000</v>
      </c>
      <c r="O126" s="321">
        <v>1.6796394920114706E-2</v>
      </c>
    </row>
    <row r="127" spans="1:15" ht="14.4">
      <c r="A127" s="278">
        <v>117</v>
      </c>
      <c r="B127" s="455" t="s">
        <v>57</v>
      </c>
      <c r="C127" s="278" t="s">
        <v>280</v>
      </c>
      <c r="D127" s="317">
        <v>787.35</v>
      </c>
      <c r="E127" s="317">
        <v>784.08333333333337</v>
      </c>
      <c r="F127" s="318">
        <v>778.26666666666677</v>
      </c>
      <c r="G127" s="318">
        <v>769.18333333333339</v>
      </c>
      <c r="H127" s="318">
        <v>763.36666666666679</v>
      </c>
      <c r="I127" s="318">
        <v>793.16666666666674</v>
      </c>
      <c r="J127" s="318">
        <v>798.98333333333335</v>
      </c>
      <c r="K127" s="318">
        <v>808.06666666666672</v>
      </c>
      <c r="L127" s="305">
        <v>789.9</v>
      </c>
      <c r="M127" s="305">
        <v>775</v>
      </c>
      <c r="N127" s="320">
        <v>5338500</v>
      </c>
      <c r="O127" s="321">
        <v>2.5500648321567499E-2</v>
      </c>
    </row>
    <row r="128" spans="1:15" ht="14.4">
      <c r="A128" s="278">
        <v>118</v>
      </c>
      <c r="B128" s="400" t="s">
        <v>54</v>
      </c>
      <c r="C128" s="278" t="s">
        <v>172</v>
      </c>
      <c r="D128" s="317">
        <v>179.15</v>
      </c>
      <c r="E128" s="317">
        <v>179.9666666666667</v>
      </c>
      <c r="F128" s="318">
        <v>176.88333333333338</v>
      </c>
      <c r="G128" s="318">
        <v>174.61666666666667</v>
      </c>
      <c r="H128" s="318">
        <v>171.53333333333336</v>
      </c>
      <c r="I128" s="318">
        <v>182.23333333333341</v>
      </c>
      <c r="J128" s="318">
        <v>185.31666666666672</v>
      </c>
      <c r="K128" s="318">
        <v>187.58333333333343</v>
      </c>
      <c r="L128" s="305">
        <v>183.05</v>
      </c>
      <c r="M128" s="305">
        <v>177.7</v>
      </c>
      <c r="N128" s="320">
        <v>104550000</v>
      </c>
      <c r="O128" s="321">
        <v>-9.7462563577984263E-3</v>
      </c>
    </row>
    <row r="129" spans="1:15" ht="14.4">
      <c r="A129" s="278">
        <v>119</v>
      </c>
      <c r="B129" s="400" t="s">
        <v>37</v>
      </c>
      <c r="C129" s="278" t="s">
        <v>173</v>
      </c>
      <c r="D129" s="317">
        <v>22350</v>
      </c>
      <c r="E129" s="317">
        <v>22214.733333333334</v>
      </c>
      <c r="F129" s="318">
        <v>21994.466666666667</v>
      </c>
      <c r="G129" s="318">
        <v>21638.933333333334</v>
      </c>
      <c r="H129" s="318">
        <v>21418.666666666668</v>
      </c>
      <c r="I129" s="318">
        <v>22570.266666666666</v>
      </c>
      <c r="J129" s="318">
        <v>22790.533333333336</v>
      </c>
      <c r="K129" s="318">
        <v>23146.066666666666</v>
      </c>
      <c r="L129" s="305">
        <v>22435</v>
      </c>
      <c r="M129" s="305">
        <v>21859.200000000001</v>
      </c>
      <c r="N129" s="320">
        <v>136400</v>
      </c>
      <c r="O129" s="321">
        <v>-2.1520803443328552E-2</v>
      </c>
    </row>
    <row r="130" spans="1:15" ht="14.4">
      <c r="A130" s="278">
        <v>120</v>
      </c>
      <c r="B130" s="400" t="s">
        <v>64</v>
      </c>
      <c r="C130" s="278" t="s">
        <v>174</v>
      </c>
      <c r="D130" s="317">
        <v>1098.6500000000001</v>
      </c>
      <c r="E130" s="317">
        <v>1102.9333333333334</v>
      </c>
      <c r="F130" s="318">
        <v>1088.8666666666668</v>
      </c>
      <c r="G130" s="318">
        <v>1079.0833333333335</v>
      </c>
      <c r="H130" s="318">
        <v>1065.0166666666669</v>
      </c>
      <c r="I130" s="318">
        <v>1112.7166666666667</v>
      </c>
      <c r="J130" s="318">
        <v>1126.7833333333333</v>
      </c>
      <c r="K130" s="318">
        <v>1136.5666666666666</v>
      </c>
      <c r="L130" s="305">
        <v>1117</v>
      </c>
      <c r="M130" s="305">
        <v>1093.1500000000001</v>
      </c>
      <c r="N130" s="320">
        <v>2292400</v>
      </c>
      <c r="O130" s="321">
        <v>-6.4362336114421933E-3</v>
      </c>
    </row>
    <row r="131" spans="1:15" ht="14.4">
      <c r="A131" s="278">
        <v>121</v>
      </c>
      <c r="B131" s="400" t="s">
        <v>79</v>
      </c>
      <c r="C131" s="278" t="s">
        <v>175</v>
      </c>
      <c r="D131" s="317">
        <v>3606.75</v>
      </c>
      <c r="E131" s="317">
        <v>3608.8333333333335</v>
      </c>
      <c r="F131" s="318">
        <v>3577.916666666667</v>
      </c>
      <c r="G131" s="318">
        <v>3549.0833333333335</v>
      </c>
      <c r="H131" s="318">
        <v>3518.166666666667</v>
      </c>
      <c r="I131" s="318">
        <v>3637.666666666667</v>
      </c>
      <c r="J131" s="318">
        <v>3668.5833333333339</v>
      </c>
      <c r="K131" s="318">
        <v>3697.416666666667</v>
      </c>
      <c r="L131" s="305">
        <v>3639.75</v>
      </c>
      <c r="M131" s="305">
        <v>3580</v>
      </c>
      <c r="N131" s="320">
        <v>524250</v>
      </c>
      <c r="O131" s="321">
        <v>1.3533107781536975E-2</v>
      </c>
    </row>
    <row r="132" spans="1:15" ht="14.4">
      <c r="A132" s="278">
        <v>122</v>
      </c>
      <c r="B132" s="400" t="s">
        <v>57</v>
      </c>
      <c r="C132" s="278" t="s">
        <v>176</v>
      </c>
      <c r="D132" s="317">
        <v>687.8</v>
      </c>
      <c r="E132" s="317">
        <v>689.28333333333342</v>
      </c>
      <c r="F132" s="318">
        <v>677.46666666666681</v>
      </c>
      <c r="G132" s="318">
        <v>667.13333333333344</v>
      </c>
      <c r="H132" s="318">
        <v>655.31666666666683</v>
      </c>
      <c r="I132" s="318">
        <v>699.61666666666679</v>
      </c>
      <c r="J132" s="318">
        <v>711.43333333333339</v>
      </c>
      <c r="K132" s="318">
        <v>721.76666666666677</v>
      </c>
      <c r="L132" s="305">
        <v>701.1</v>
      </c>
      <c r="M132" s="305">
        <v>678.95</v>
      </c>
      <c r="N132" s="320">
        <v>2873650</v>
      </c>
      <c r="O132" s="321">
        <v>2.2670596236681025E-3</v>
      </c>
    </row>
    <row r="133" spans="1:15" ht="14.4">
      <c r="A133" s="278">
        <v>123</v>
      </c>
      <c r="B133" s="400" t="s">
        <v>52</v>
      </c>
      <c r="C133" s="278" t="s">
        <v>178</v>
      </c>
      <c r="D133" s="317">
        <v>480.4</v>
      </c>
      <c r="E133" s="317">
        <v>480.7</v>
      </c>
      <c r="F133" s="318">
        <v>473.95</v>
      </c>
      <c r="G133" s="318">
        <v>467.5</v>
      </c>
      <c r="H133" s="318">
        <v>460.75</v>
      </c>
      <c r="I133" s="318">
        <v>487.15</v>
      </c>
      <c r="J133" s="318">
        <v>493.9</v>
      </c>
      <c r="K133" s="318">
        <v>500.34999999999997</v>
      </c>
      <c r="L133" s="305">
        <v>487.45</v>
      </c>
      <c r="M133" s="305">
        <v>474.25</v>
      </c>
      <c r="N133" s="320">
        <v>31978800</v>
      </c>
      <c r="O133" s="321">
        <v>7.3649393605292176E-3</v>
      </c>
    </row>
    <row r="134" spans="1:15" ht="14.4">
      <c r="A134" s="278">
        <v>124</v>
      </c>
      <c r="B134" s="400" t="s">
        <v>89</v>
      </c>
      <c r="C134" s="278" t="s">
        <v>179</v>
      </c>
      <c r="D134" s="317">
        <v>395.9</v>
      </c>
      <c r="E134" s="317">
        <v>402.66666666666669</v>
      </c>
      <c r="F134" s="318">
        <v>385.88333333333338</v>
      </c>
      <c r="G134" s="318">
        <v>375.86666666666667</v>
      </c>
      <c r="H134" s="318">
        <v>359.08333333333337</v>
      </c>
      <c r="I134" s="318">
        <v>412.68333333333339</v>
      </c>
      <c r="J134" s="318">
        <v>429.4666666666667</v>
      </c>
      <c r="K134" s="318">
        <v>439.48333333333341</v>
      </c>
      <c r="L134" s="305">
        <v>419.45</v>
      </c>
      <c r="M134" s="305">
        <v>392.65</v>
      </c>
      <c r="N134" s="320">
        <v>5388000</v>
      </c>
      <c r="O134" s="321">
        <v>-1.1829436038514442E-2</v>
      </c>
    </row>
    <row r="135" spans="1:15" ht="14.4">
      <c r="A135" s="278">
        <v>125</v>
      </c>
      <c r="B135" s="400" t="s">
        <v>180</v>
      </c>
      <c r="C135" s="278" t="s">
        <v>181</v>
      </c>
      <c r="D135" s="317">
        <v>311.39999999999998</v>
      </c>
      <c r="E135" s="317">
        <v>311.76666666666665</v>
      </c>
      <c r="F135" s="318">
        <v>308.08333333333331</v>
      </c>
      <c r="G135" s="318">
        <v>304.76666666666665</v>
      </c>
      <c r="H135" s="318">
        <v>301.08333333333331</v>
      </c>
      <c r="I135" s="318">
        <v>315.08333333333331</v>
      </c>
      <c r="J135" s="318">
        <v>318.76666666666671</v>
      </c>
      <c r="K135" s="318">
        <v>322.08333333333331</v>
      </c>
      <c r="L135" s="305">
        <v>315.45</v>
      </c>
      <c r="M135" s="305">
        <v>308.45</v>
      </c>
      <c r="N135" s="320">
        <v>1608000</v>
      </c>
      <c r="O135" s="321">
        <v>1.2594458438287154E-2</v>
      </c>
    </row>
    <row r="136" spans="1:15" ht="14.4">
      <c r="A136" s="278">
        <v>126</v>
      </c>
      <c r="B136" s="400" t="s">
        <v>39</v>
      </c>
      <c r="C136" s="278" t="s">
        <v>3465</v>
      </c>
      <c r="D136" s="317">
        <v>386.85</v>
      </c>
      <c r="E136" s="317">
        <v>387.3</v>
      </c>
      <c r="F136" s="318">
        <v>382.55</v>
      </c>
      <c r="G136" s="318">
        <v>378.25</v>
      </c>
      <c r="H136" s="318">
        <v>373.5</v>
      </c>
      <c r="I136" s="318">
        <v>391.6</v>
      </c>
      <c r="J136" s="318">
        <v>396.35</v>
      </c>
      <c r="K136" s="318">
        <v>400.65000000000003</v>
      </c>
      <c r="L136" s="305">
        <v>392.05</v>
      </c>
      <c r="M136" s="305">
        <v>383</v>
      </c>
      <c r="N136" s="320">
        <v>13529700</v>
      </c>
      <c r="O136" s="321">
        <v>4.5046923879040669E-2</v>
      </c>
    </row>
    <row r="137" spans="1:15" ht="14.4">
      <c r="A137" s="278">
        <v>127</v>
      </c>
      <c r="B137" s="400" t="s">
        <v>44</v>
      </c>
      <c r="C137" s="278" t="s">
        <v>183</v>
      </c>
      <c r="D137" s="317">
        <v>99.2</v>
      </c>
      <c r="E137" s="317">
        <v>99.3</v>
      </c>
      <c r="F137" s="318">
        <v>97.6</v>
      </c>
      <c r="G137" s="318">
        <v>96</v>
      </c>
      <c r="H137" s="318">
        <v>94.3</v>
      </c>
      <c r="I137" s="318">
        <v>100.89999999999999</v>
      </c>
      <c r="J137" s="318">
        <v>102.60000000000001</v>
      </c>
      <c r="K137" s="318">
        <v>104.19999999999999</v>
      </c>
      <c r="L137" s="305">
        <v>101</v>
      </c>
      <c r="M137" s="305">
        <v>97.7</v>
      </c>
      <c r="N137" s="320">
        <v>78129900</v>
      </c>
      <c r="O137" s="321">
        <v>-1.3742984602101022E-2</v>
      </c>
    </row>
    <row r="138" spans="1:15" ht="14.4">
      <c r="A138" s="278">
        <v>128</v>
      </c>
      <c r="B138" s="400" t="s">
        <v>42</v>
      </c>
      <c r="C138" s="278" t="s">
        <v>185</v>
      </c>
      <c r="D138" s="317">
        <v>44.4</v>
      </c>
      <c r="E138" s="317">
        <v>45.15</v>
      </c>
      <c r="F138" s="318">
        <v>43.4</v>
      </c>
      <c r="G138" s="318">
        <v>42.4</v>
      </c>
      <c r="H138" s="318">
        <v>40.65</v>
      </c>
      <c r="I138" s="318">
        <v>46.15</v>
      </c>
      <c r="J138" s="318">
        <v>47.9</v>
      </c>
      <c r="K138" s="318">
        <v>48.9</v>
      </c>
      <c r="L138" s="305">
        <v>46.9</v>
      </c>
      <c r="M138" s="305">
        <v>44.15</v>
      </c>
      <c r="N138" s="320">
        <v>51205500</v>
      </c>
      <c r="O138" s="321">
        <v>-6.4611590628853272E-2</v>
      </c>
    </row>
    <row r="139" spans="1:15" ht="14.4">
      <c r="A139" s="278">
        <v>129</v>
      </c>
      <c r="B139" s="400" t="s">
        <v>113</v>
      </c>
      <c r="C139" s="278" t="s">
        <v>186</v>
      </c>
      <c r="D139" s="317">
        <v>314.8</v>
      </c>
      <c r="E139" s="317">
        <v>314.06666666666666</v>
      </c>
      <c r="F139" s="318">
        <v>307.38333333333333</v>
      </c>
      <c r="G139" s="318">
        <v>299.96666666666664</v>
      </c>
      <c r="H139" s="318">
        <v>293.2833333333333</v>
      </c>
      <c r="I139" s="318">
        <v>321.48333333333335</v>
      </c>
      <c r="J139" s="318">
        <v>328.16666666666663</v>
      </c>
      <c r="K139" s="318">
        <v>335.58333333333337</v>
      </c>
      <c r="L139" s="305">
        <v>320.75</v>
      </c>
      <c r="M139" s="305">
        <v>306.64999999999998</v>
      </c>
      <c r="N139" s="320">
        <v>16076900</v>
      </c>
      <c r="O139" s="321">
        <v>4.4280035335689048E-2</v>
      </c>
    </row>
    <row r="140" spans="1:15" ht="14.4">
      <c r="A140" s="278">
        <v>130</v>
      </c>
      <c r="B140" s="400" t="s">
        <v>107</v>
      </c>
      <c r="C140" s="278" t="s">
        <v>187</v>
      </c>
      <c r="D140" s="317">
        <v>2089.65</v>
      </c>
      <c r="E140" s="317">
        <v>2096.7166666666667</v>
      </c>
      <c r="F140" s="318">
        <v>2073.6833333333334</v>
      </c>
      <c r="G140" s="318">
        <v>2057.7166666666667</v>
      </c>
      <c r="H140" s="318">
        <v>2034.6833333333334</v>
      </c>
      <c r="I140" s="318">
        <v>2112.6833333333334</v>
      </c>
      <c r="J140" s="318">
        <v>2135.7166666666672</v>
      </c>
      <c r="K140" s="318">
        <v>2151.6833333333334</v>
      </c>
      <c r="L140" s="305">
        <v>2119.75</v>
      </c>
      <c r="M140" s="305">
        <v>2080.75</v>
      </c>
      <c r="N140" s="320">
        <v>8767800</v>
      </c>
      <c r="O140" s="321">
        <v>1.5077787677335343E-3</v>
      </c>
    </row>
    <row r="141" spans="1:15" ht="14.4">
      <c r="A141" s="278">
        <v>131</v>
      </c>
      <c r="B141" s="400" t="s">
        <v>107</v>
      </c>
      <c r="C141" s="278" t="s">
        <v>188</v>
      </c>
      <c r="D141" s="317">
        <v>535.04999999999995</v>
      </c>
      <c r="E141" s="317">
        <v>541</v>
      </c>
      <c r="F141" s="318">
        <v>526.54999999999995</v>
      </c>
      <c r="G141" s="318">
        <v>518.04999999999995</v>
      </c>
      <c r="H141" s="318">
        <v>503.59999999999991</v>
      </c>
      <c r="I141" s="318">
        <v>549.5</v>
      </c>
      <c r="J141" s="318">
        <v>563.95000000000005</v>
      </c>
      <c r="K141" s="318">
        <v>572.45000000000005</v>
      </c>
      <c r="L141" s="305">
        <v>555.45000000000005</v>
      </c>
      <c r="M141" s="305">
        <v>532.5</v>
      </c>
      <c r="N141" s="320">
        <v>18064800</v>
      </c>
      <c r="O141" s="321">
        <v>-9.4097519247219839E-3</v>
      </c>
    </row>
    <row r="142" spans="1:15" ht="14.4">
      <c r="A142" s="278">
        <v>132</v>
      </c>
      <c r="B142" s="400" t="s">
        <v>50</v>
      </c>
      <c r="C142" s="278" t="s">
        <v>189</v>
      </c>
      <c r="D142" s="317">
        <v>957.25</v>
      </c>
      <c r="E142" s="317">
        <v>954.81666666666661</v>
      </c>
      <c r="F142" s="318">
        <v>938.33333333333326</v>
      </c>
      <c r="G142" s="318">
        <v>919.41666666666663</v>
      </c>
      <c r="H142" s="318">
        <v>902.93333333333328</v>
      </c>
      <c r="I142" s="318">
        <v>973.73333333333323</v>
      </c>
      <c r="J142" s="318">
        <v>990.21666666666658</v>
      </c>
      <c r="K142" s="318">
        <v>1009.1333333333332</v>
      </c>
      <c r="L142" s="305">
        <v>971.3</v>
      </c>
      <c r="M142" s="305">
        <v>935.9</v>
      </c>
      <c r="N142" s="320">
        <v>6723750</v>
      </c>
      <c r="O142" s="321">
        <v>3.0222937255803262E-2</v>
      </c>
    </row>
    <row r="143" spans="1:15" ht="14.4">
      <c r="A143" s="278">
        <v>133</v>
      </c>
      <c r="B143" s="400" t="s">
        <v>52</v>
      </c>
      <c r="C143" s="278" t="s">
        <v>190</v>
      </c>
      <c r="D143" s="317">
        <v>2440.4</v>
      </c>
      <c r="E143" s="317">
        <v>2461.0666666666671</v>
      </c>
      <c r="F143" s="318">
        <v>2409.3333333333339</v>
      </c>
      <c r="G143" s="318">
        <v>2378.2666666666669</v>
      </c>
      <c r="H143" s="318">
        <v>2326.5333333333338</v>
      </c>
      <c r="I143" s="318">
        <v>2492.1333333333341</v>
      </c>
      <c r="J143" s="318">
        <v>2543.8666666666668</v>
      </c>
      <c r="K143" s="318">
        <v>2574.9333333333343</v>
      </c>
      <c r="L143" s="305">
        <v>2512.8000000000002</v>
      </c>
      <c r="M143" s="305">
        <v>2430</v>
      </c>
      <c r="N143" s="320">
        <v>1257500</v>
      </c>
      <c r="O143" s="321">
        <v>4.9228201919065497E-2</v>
      </c>
    </row>
    <row r="144" spans="1:15" ht="14.4">
      <c r="A144" s="278">
        <v>134</v>
      </c>
      <c r="B144" s="400" t="s">
        <v>42</v>
      </c>
      <c r="C144" s="278" t="s">
        <v>191</v>
      </c>
      <c r="D144" s="317">
        <v>320.89999999999998</v>
      </c>
      <c r="E144" s="317">
        <v>322.46666666666664</v>
      </c>
      <c r="F144" s="318">
        <v>317.43333333333328</v>
      </c>
      <c r="G144" s="318">
        <v>313.96666666666664</v>
      </c>
      <c r="H144" s="318">
        <v>308.93333333333328</v>
      </c>
      <c r="I144" s="318">
        <v>325.93333333333328</v>
      </c>
      <c r="J144" s="318">
        <v>330.9666666666667</v>
      </c>
      <c r="K144" s="318">
        <v>334.43333333333328</v>
      </c>
      <c r="L144" s="305">
        <v>327.5</v>
      </c>
      <c r="M144" s="305">
        <v>319</v>
      </c>
      <c r="N144" s="320">
        <v>1893000</v>
      </c>
      <c r="O144" s="321">
        <v>3.2733224222585927E-2</v>
      </c>
    </row>
    <row r="145" spans="1:15" ht="14.4">
      <c r="A145" s="278">
        <v>135</v>
      </c>
      <c r="B145" s="400" t="s">
        <v>44</v>
      </c>
      <c r="C145" s="278" t="s">
        <v>192</v>
      </c>
      <c r="D145" s="317">
        <v>372.45</v>
      </c>
      <c r="E145" s="317">
        <v>372.68333333333334</v>
      </c>
      <c r="F145" s="318">
        <v>366.76666666666665</v>
      </c>
      <c r="G145" s="318">
        <v>361.08333333333331</v>
      </c>
      <c r="H145" s="318">
        <v>355.16666666666663</v>
      </c>
      <c r="I145" s="318">
        <v>378.36666666666667</v>
      </c>
      <c r="J145" s="318">
        <v>384.2833333333333</v>
      </c>
      <c r="K145" s="318">
        <v>389.9666666666667</v>
      </c>
      <c r="L145" s="305">
        <v>378.6</v>
      </c>
      <c r="M145" s="305">
        <v>367</v>
      </c>
      <c r="N145" s="320">
        <v>4116000</v>
      </c>
      <c r="O145" s="321">
        <v>5.0375133976420149E-2</v>
      </c>
    </row>
    <row r="146" spans="1:15" ht="14.4">
      <c r="A146" s="278">
        <v>136</v>
      </c>
      <c r="B146" s="400" t="s">
        <v>50</v>
      </c>
      <c r="C146" s="278" t="s">
        <v>193</v>
      </c>
      <c r="D146" s="317">
        <v>988.1</v>
      </c>
      <c r="E146" s="317">
        <v>1002.1333333333333</v>
      </c>
      <c r="F146" s="318">
        <v>965.9666666666667</v>
      </c>
      <c r="G146" s="318">
        <v>943.83333333333337</v>
      </c>
      <c r="H146" s="318">
        <v>907.66666666666674</v>
      </c>
      <c r="I146" s="318">
        <v>1024.2666666666667</v>
      </c>
      <c r="J146" s="318">
        <v>1060.4333333333334</v>
      </c>
      <c r="K146" s="318">
        <v>1082.5666666666666</v>
      </c>
      <c r="L146" s="305">
        <v>1038.3</v>
      </c>
      <c r="M146" s="305">
        <v>980</v>
      </c>
      <c r="N146" s="320">
        <v>952000</v>
      </c>
      <c r="O146" s="321">
        <v>0.11201962387571546</v>
      </c>
    </row>
    <row r="147" spans="1:15" ht="14.4">
      <c r="A147" s="278">
        <v>137</v>
      </c>
      <c r="B147" s="400" t="s">
        <v>57</v>
      </c>
      <c r="C147" s="278" t="s">
        <v>194</v>
      </c>
      <c r="D147" s="317">
        <v>219.8</v>
      </c>
      <c r="E147" s="317">
        <v>222.26666666666665</v>
      </c>
      <c r="F147" s="318">
        <v>213.5333333333333</v>
      </c>
      <c r="G147" s="318">
        <v>207.26666666666665</v>
      </c>
      <c r="H147" s="318">
        <v>198.5333333333333</v>
      </c>
      <c r="I147" s="318">
        <v>228.5333333333333</v>
      </c>
      <c r="J147" s="318">
        <v>237.26666666666665</v>
      </c>
      <c r="K147" s="318">
        <v>243.5333333333333</v>
      </c>
      <c r="L147" s="305">
        <v>231</v>
      </c>
      <c r="M147" s="305">
        <v>216</v>
      </c>
      <c r="N147" s="320">
        <v>3460600</v>
      </c>
      <c r="O147" s="321">
        <v>0.159174649963154</v>
      </c>
    </row>
    <row r="148" spans="1:15" ht="14.4">
      <c r="A148" s="278">
        <v>138</v>
      </c>
      <c r="B148" s="400" t="s">
        <v>37</v>
      </c>
      <c r="C148" s="278" t="s">
        <v>195</v>
      </c>
      <c r="D148" s="317">
        <v>3801.65</v>
      </c>
      <c r="E148" s="317">
        <v>3798.7333333333336</v>
      </c>
      <c r="F148" s="318">
        <v>3756.8166666666671</v>
      </c>
      <c r="G148" s="318">
        <v>3711.9833333333336</v>
      </c>
      <c r="H148" s="318">
        <v>3670.0666666666671</v>
      </c>
      <c r="I148" s="318">
        <v>3843.5666666666671</v>
      </c>
      <c r="J148" s="318">
        <v>3885.4833333333331</v>
      </c>
      <c r="K148" s="318">
        <v>3930.3166666666671</v>
      </c>
      <c r="L148" s="305">
        <v>3840.65</v>
      </c>
      <c r="M148" s="305">
        <v>3753.9</v>
      </c>
      <c r="N148" s="320">
        <v>2230200</v>
      </c>
      <c r="O148" s="321">
        <v>3.780718336483932E-3</v>
      </c>
    </row>
    <row r="149" spans="1:15" ht="14.4">
      <c r="A149" s="278">
        <v>139</v>
      </c>
      <c r="B149" s="400" t="s">
        <v>180</v>
      </c>
      <c r="C149" s="278" t="s">
        <v>197</v>
      </c>
      <c r="D149" s="317">
        <v>428</v>
      </c>
      <c r="E149" s="317">
        <v>430.36666666666662</v>
      </c>
      <c r="F149" s="318">
        <v>422.78333333333325</v>
      </c>
      <c r="G149" s="318">
        <v>417.56666666666661</v>
      </c>
      <c r="H149" s="318">
        <v>409.98333333333323</v>
      </c>
      <c r="I149" s="318">
        <v>435.58333333333326</v>
      </c>
      <c r="J149" s="318">
        <v>443.16666666666663</v>
      </c>
      <c r="K149" s="318">
        <v>448.38333333333327</v>
      </c>
      <c r="L149" s="305">
        <v>437.95</v>
      </c>
      <c r="M149" s="305">
        <v>425.15</v>
      </c>
      <c r="N149" s="320">
        <v>9387300</v>
      </c>
      <c r="O149" s="321">
        <v>-3.3126293995859213E-3</v>
      </c>
    </row>
    <row r="150" spans="1:15" ht="14.4">
      <c r="A150" s="278">
        <v>140</v>
      </c>
      <c r="B150" s="400" t="s">
        <v>113</v>
      </c>
      <c r="C150" s="278" t="s">
        <v>198</v>
      </c>
      <c r="D150" s="317">
        <v>108.15</v>
      </c>
      <c r="E150" s="317">
        <v>107.88333333333333</v>
      </c>
      <c r="F150" s="318">
        <v>105.86666666666665</v>
      </c>
      <c r="G150" s="318">
        <v>103.58333333333331</v>
      </c>
      <c r="H150" s="318">
        <v>101.56666666666663</v>
      </c>
      <c r="I150" s="318">
        <v>110.16666666666666</v>
      </c>
      <c r="J150" s="318">
        <v>112.18333333333334</v>
      </c>
      <c r="K150" s="318">
        <v>114.46666666666667</v>
      </c>
      <c r="L150" s="305">
        <v>109.9</v>
      </c>
      <c r="M150" s="305">
        <v>105.6</v>
      </c>
      <c r="N150" s="320">
        <v>106720600</v>
      </c>
      <c r="O150" s="321">
        <v>2.9547221723787306E-2</v>
      </c>
    </row>
    <row r="151" spans="1:15" ht="14.4">
      <c r="A151" s="278">
        <v>141</v>
      </c>
      <c r="B151" s="400" t="s">
        <v>64</v>
      </c>
      <c r="C151" s="278" t="s">
        <v>199</v>
      </c>
      <c r="D151" s="317">
        <v>535.15</v>
      </c>
      <c r="E151" s="317">
        <v>537.38333333333333</v>
      </c>
      <c r="F151" s="318">
        <v>529.7166666666667</v>
      </c>
      <c r="G151" s="318">
        <v>524.28333333333342</v>
      </c>
      <c r="H151" s="318">
        <v>516.61666666666679</v>
      </c>
      <c r="I151" s="318">
        <v>542.81666666666661</v>
      </c>
      <c r="J151" s="318">
        <v>550.48333333333335</v>
      </c>
      <c r="K151" s="318">
        <v>555.91666666666652</v>
      </c>
      <c r="L151" s="305">
        <v>545.04999999999995</v>
      </c>
      <c r="M151" s="305">
        <v>531.95000000000005</v>
      </c>
      <c r="N151" s="320">
        <v>3543000</v>
      </c>
      <c r="O151" s="321">
        <v>-5.6132472635419591E-3</v>
      </c>
    </row>
    <row r="152" spans="1:15" ht="14.4">
      <c r="A152" s="278">
        <v>142</v>
      </c>
      <c r="B152" s="400" t="s">
        <v>107</v>
      </c>
      <c r="C152" s="278" t="s">
        <v>200</v>
      </c>
      <c r="D152" s="317">
        <v>219.15</v>
      </c>
      <c r="E152" s="317">
        <v>220.78333333333333</v>
      </c>
      <c r="F152" s="318">
        <v>216.41666666666666</v>
      </c>
      <c r="G152" s="318">
        <v>213.68333333333334</v>
      </c>
      <c r="H152" s="318">
        <v>209.31666666666666</v>
      </c>
      <c r="I152" s="318">
        <v>223.51666666666665</v>
      </c>
      <c r="J152" s="318">
        <v>227.88333333333333</v>
      </c>
      <c r="K152" s="318">
        <v>230.61666666666665</v>
      </c>
      <c r="L152" s="305">
        <v>225.15</v>
      </c>
      <c r="M152" s="305">
        <v>218.05</v>
      </c>
      <c r="N152" s="320">
        <v>25456000</v>
      </c>
      <c r="O152" s="321">
        <v>2.0918891170431213E-2</v>
      </c>
    </row>
    <row r="153" spans="1:15" ht="14.4">
      <c r="A153" s="278">
        <v>143</v>
      </c>
      <c r="B153" s="400" t="s">
        <v>89</v>
      </c>
      <c r="C153" s="278" t="s">
        <v>202</v>
      </c>
      <c r="D153" s="317">
        <v>171.85</v>
      </c>
      <c r="E153" s="317">
        <v>171.11666666666667</v>
      </c>
      <c r="F153" s="318">
        <v>167.23333333333335</v>
      </c>
      <c r="G153" s="318">
        <v>162.61666666666667</v>
      </c>
      <c r="H153" s="318">
        <v>158.73333333333335</v>
      </c>
      <c r="I153" s="318">
        <v>175.73333333333335</v>
      </c>
      <c r="J153" s="318">
        <v>179.61666666666667</v>
      </c>
      <c r="K153" s="318">
        <v>184.23333333333335</v>
      </c>
      <c r="L153" s="305">
        <v>175</v>
      </c>
      <c r="M153" s="305">
        <v>166.5</v>
      </c>
      <c r="N153" s="320">
        <v>22563000</v>
      </c>
      <c r="O153" s="321">
        <v>-2.7414974783395836E-2</v>
      </c>
    </row>
    <row r="154" spans="1:15">
      <c r="A154" s="278">
        <v>144</v>
      </c>
      <c r="B154" s="297"/>
      <c r="C154" s="297"/>
      <c r="D154" s="293"/>
      <c r="E154" s="293"/>
      <c r="F154" s="292"/>
      <c r="G154" s="292"/>
      <c r="H154" s="292"/>
      <c r="I154" s="292"/>
      <c r="J154" s="292"/>
      <c r="K154" s="292"/>
      <c r="L154" s="292"/>
      <c r="M154" s="292"/>
    </row>
    <row r="155" spans="1:15">
      <c r="A155" s="278">
        <v>145</v>
      </c>
      <c r="B155" s="297"/>
    </row>
    <row r="156" spans="1:15">
      <c r="A156" s="278">
        <v>146</v>
      </c>
      <c r="B156" s="297"/>
      <c r="C156" s="293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3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301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322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22"/>
      <c r="D162" s="322"/>
      <c r="E162" s="322"/>
      <c r="F162" s="324"/>
      <c r="G162" s="324"/>
      <c r="H162" s="292"/>
      <c r="I162" s="324"/>
      <c r="J162" s="324"/>
      <c r="K162" s="324"/>
      <c r="L162" s="324"/>
      <c r="M162" s="324"/>
    </row>
    <row r="163" spans="1:13">
      <c r="A163" s="278"/>
      <c r="B163" s="322"/>
      <c r="D163" s="322"/>
      <c r="E163" s="322"/>
      <c r="F163" s="324"/>
      <c r="G163" s="324"/>
      <c r="H163" s="324"/>
      <c r="I163" s="324"/>
      <c r="J163" s="324"/>
      <c r="K163" s="324"/>
      <c r="L163" s="324"/>
      <c r="M163" s="324"/>
    </row>
    <row r="164" spans="1:13">
      <c r="A164" s="278"/>
      <c r="B164" s="323"/>
      <c r="D164" s="323"/>
      <c r="E164" s="323"/>
      <c r="F164" s="324"/>
      <c r="G164" s="324"/>
      <c r="H164" s="324"/>
      <c r="I164" s="324"/>
      <c r="J164" s="324"/>
      <c r="K164" s="324"/>
      <c r="L164" s="324"/>
      <c r="M164" s="324"/>
    </row>
    <row r="165" spans="1:13">
      <c r="A165" s="278"/>
      <c r="B165" s="323"/>
      <c r="D165" s="323"/>
      <c r="E165" s="323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H170" s="324"/>
    </row>
    <row r="175" spans="1:13">
      <c r="A175" s="297" t="s">
        <v>203</v>
      </c>
    </row>
    <row r="176" spans="1:13">
      <c r="A176" s="297" t="s">
        <v>204</v>
      </c>
    </row>
    <row r="177" spans="1:1">
      <c r="A177" s="297" t="s">
        <v>205</v>
      </c>
    </row>
    <row r="178" spans="1:1">
      <c r="A178" s="297" t="s">
        <v>206</v>
      </c>
    </row>
    <row r="179" spans="1:1">
      <c r="A179" s="297" t="s">
        <v>207</v>
      </c>
    </row>
    <row r="181" spans="1:1">
      <c r="A181" s="301" t="s">
        <v>208</v>
      </c>
    </row>
    <row r="182" spans="1:1">
      <c r="A182" s="322" t="s">
        <v>209</v>
      </c>
    </row>
    <row r="183" spans="1:1">
      <c r="A183" s="322" t="s">
        <v>210</v>
      </c>
    </row>
    <row r="184" spans="1:1">
      <c r="A184" s="322" t="s">
        <v>211</v>
      </c>
    </row>
    <row r="185" spans="1:1">
      <c r="A185" s="323" t="s">
        <v>212</v>
      </c>
    </row>
    <row r="186" spans="1:1">
      <c r="A186" s="323" t="s">
        <v>213</v>
      </c>
    </row>
    <row r="187" spans="1:1">
      <c r="A187" s="323" t="s">
        <v>214</v>
      </c>
    </row>
    <row r="188" spans="1:1">
      <c r="A188" s="323" t="s">
        <v>215</v>
      </c>
    </row>
    <row r="189" spans="1:1">
      <c r="A189" s="323" t="s">
        <v>216</v>
      </c>
    </row>
    <row r="190" spans="1:1">
      <c r="A190" s="323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 xr:uid="{00000000-0004-0000-01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340"/>
  <sheetViews>
    <sheetView zoomScale="85" zoomScaleNormal="85" workbookViewId="0">
      <pane ySplit="9" topLeftCell="A10" activePane="bottomLeft" state="frozen"/>
      <selection pane="bottomLeft" activeCell="O17" sqref="O17"/>
    </sheetView>
  </sheetViews>
  <sheetFormatPr defaultColWidth="9.109375" defaultRowHeight="13.2"/>
  <cols>
    <col min="1" max="1" width="6" style="11" customWidth="1"/>
    <col min="2" max="2" width="14.33203125" style="11" customWidth="1"/>
    <col min="3" max="3" width="9" style="11" customWidth="1"/>
    <col min="4" max="4" width="9.5546875" style="11" customWidth="1"/>
    <col min="5" max="11" width="9.88671875" style="11" customWidth="1"/>
    <col min="12" max="12" width="9.88671875" style="300" customWidth="1"/>
    <col min="13" max="13" width="12.6640625" style="11" customWidth="1"/>
    <col min="14" max="16384" width="9.10937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44012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5"/>
      <c r="L8" s="283"/>
      <c r="M8" s="283"/>
    </row>
    <row r="9" spans="1:15" ht="36" customHeight="1">
      <c r="A9" s="564"/>
      <c r="B9" s="566"/>
      <c r="C9" s="571" t="s">
        <v>23</v>
      </c>
      <c r="D9" s="57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218</v>
      </c>
    </row>
    <row r="10" spans="1:15">
      <c r="A10" s="302">
        <v>1</v>
      </c>
      <c r="B10" s="278" t="s">
        <v>219</v>
      </c>
      <c r="C10" s="303">
        <v>10312.4</v>
      </c>
      <c r="D10" s="304">
        <v>10291.316666666666</v>
      </c>
      <c r="E10" s="304">
        <v>10244.683333333331</v>
      </c>
      <c r="F10" s="304">
        <v>10176.966666666665</v>
      </c>
      <c r="G10" s="304">
        <v>10130.33333333333</v>
      </c>
      <c r="H10" s="304">
        <v>10359.033333333331</v>
      </c>
      <c r="I10" s="304">
        <v>10405.666666666666</v>
      </c>
      <c r="J10" s="304">
        <v>10473.383333333331</v>
      </c>
      <c r="K10" s="303">
        <v>10337.950000000001</v>
      </c>
      <c r="L10" s="303">
        <v>10223.6</v>
      </c>
      <c r="M10" s="308"/>
    </row>
    <row r="11" spans="1:15">
      <c r="A11" s="302">
        <v>2</v>
      </c>
      <c r="B11" s="278" t="s">
        <v>220</v>
      </c>
      <c r="C11" s="305">
        <v>21359</v>
      </c>
      <c r="D11" s="280">
        <v>21275.166666666668</v>
      </c>
      <c r="E11" s="280">
        <v>21110.283333333336</v>
      </c>
      <c r="F11" s="280">
        <v>20861.566666666669</v>
      </c>
      <c r="G11" s="280">
        <v>20696.683333333338</v>
      </c>
      <c r="H11" s="280">
        <v>21523.883333333335</v>
      </c>
      <c r="I11" s="280">
        <v>21688.766666666666</v>
      </c>
      <c r="J11" s="280">
        <v>21937.483333333334</v>
      </c>
      <c r="K11" s="305">
        <v>21440.05</v>
      </c>
      <c r="L11" s="305">
        <v>21026.45</v>
      </c>
      <c r="M11" s="308"/>
    </row>
    <row r="12" spans="1:15">
      <c r="A12" s="302">
        <v>3</v>
      </c>
      <c r="B12" s="286" t="s">
        <v>221</v>
      </c>
      <c r="C12" s="305">
        <v>1451.45</v>
      </c>
      <c r="D12" s="280">
        <v>1457.8833333333332</v>
      </c>
      <c r="E12" s="280">
        <v>1437.4166666666665</v>
      </c>
      <c r="F12" s="280">
        <v>1423.3833333333332</v>
      </c>
      <c r="G12" s="280">
        <v>1402.9166666666665</v>
      </c>
      <c r="H12" s="280">
        <v>1471.9166666666665</v>
      </c>
      <c r="I12" s="280">
        <v>1492.3833333333332</v>
      </c>
      <c r="J12" s="280">
        <v>1506.4166666666665</v>
      </c>
      <c r="K12" s="305">
        <v>1478.35</v>
      </c>
      <c r="L12" s="305">
        <v>1443.85</v>
      </c>
      <c r="M12" s="308"/>
    </row>
    <row r="13" spans="1:15">
      <c r="A13" s="302">
        <v>4</v>
      </c>
      <c r="B13" s="278" t="s">
        <v>222</v>
      </c>
      <c r="C13" s="305">
        <v>3042.65</v>
      </c>
      <c r="D13" s="280">
        <v>3043.5666666666671</v>
      </c>
      <c r="E13" s="280">
        <v>3018.983333333334</v>
      </c>
      <c r="F13" s="280">
        <v>2995.3166666666671</v>
      </c>
      <c r="G13" s="280">
        <v>2970.733333333334</v>
      </c>
      <c r="H13" s="280">
        <v>3067.233333333334</v>
      </c>
      <c r="I13" s="280">
        <v>3091.8166666666671</v>
      </c>
      <c r="J13" s="280">
        <v>3115.483333333334</v>
      </c>
      <c r="K13" s="305">
        <v>3068.15</v>
      </c>
      <c r="L13" s="305">
        <v>3019.9</v>
      </c>
      <c r="M13" s="308"/>
    </row>
    <row r="14" spans="1:15">
      <c r="A14" s="302">
        <v>5</v>
      </c>
      <c r="B14" s="278" t="s">
        <v>223</v>
      </c>
      <c r="C14" s="305">
        <v>14768</v>
      </c>
      <c r="D14" s="280">
        <v>14828.216666666667</v>
      </c>
      <c r="E14" s="280">
        <v>14677.233333333334</v>
      </c>
      <c r="F14" s="280">
        <v>14586.466666666667</v>
      </c>
      <c r="G14" s="280">
        <v>14435.483333333334</v>
      </c>
      <c r="H14" s="280">
        <v>14918.983333333334</v>
      </c>
      <c r="I14" s="280">
        <v>15069.966666666667</v>
      </c>
      <c r="J14" s="280">
        <v>15160.733333333334</v>
      </c>
      <c r="K14" s="305">
        <v>14979.2</v>
      </c>
      <c r="L14" s="305">
        <v>14737.45</v>
      </c>
      <c r="M14" s="308"/>
    </row>
    <row r="15" spans="1:15">
      <c r="A15" s="302">
        <v>6</v>
      </c>
      <c r="B15" s="278" t="s">
        <v>224</v>
      </c>
      <c r="C15" s="305">
        <v>2523.4499999999998</v>
      </c>
      <c r="D15" s="280">
        <v>2536.9999999999995</v>
      </c>
      <c r="E15" s="280">
        <v>2497.1499999999992</v>
      </c>
      <c r="F15" s="280">
        <v>2470.8499999999995</v>
      </c>
      <c r="G15" s="280">
        <v>2430.9999999999991</v>
      </c>
      <c r="H15" s="280">
        <v>2563.2999999999993</v>
      </c>
      <c r="I15" s="280">
        <v>2603.1499999999996</v>
      </c>
      <c r="J15" s="280">
        <v>2629.4499999999994</v>
      </c>
      <c r="K15" s="305">
        <v>2576.85</v>
      </c>
      <c r="L15" s="305">
        <v>2510.6999999999998</v>
      </c>
      <c r="M15" s="308"/>
    </row>
    <row r="16" spans="1:15">
      <c r="A16" s="302">
        <v>7</v>
      </c>
      <c r="B16" s="278" t="s">
        <v>225</v>
      </c>
      <c r="C16" s="305">
        <v>4095.95</v>
      </c>
      <c r="D16" s="280">
        <v>4112.2999999999993</v>
      </c>
      <c r="E16" s="280">
        <v>4059.9499999999989</v>
      </c>
      <c r="F16" s="280">
        <v>4023.95</v>
      </c>
      <c r="G16" s="280">
        <v>3971.5999999999995</v>
      </c>
      <c r="H16" s="280">
        <v>4148.2999999999984</v>
      </c>
      <c r="I16" s="280">
        <v>4200.6499999999987</v>
      </c>
      <c r="J16" s="280">
        <v>4236.6499999999978</v>
      </c>
      <c r="K16" s="305">
        <v>4164.6499999999996</v>
      </c>
      <c r="L16" s="305">
        <v>4076.3</v>
      </c>
      <c r="M16" s="308"/>
    </row>
    <row r="17" spans="1:13">
      <c r="A17" s="302">
        <v>8</v>
      </c>
      <c r="B17" s="278" t="s">
        <v>38</v>
      </c>
      <c r="C17" s="278">
        <v>1289.2</v>
      </c>
      <c r="D17" s="280">
        <v>1282.8500000000001</v>
      </c>
      <c r="E17" s="280">
        <v>1271.8500000000004</v>
      </c>
      <c r="F17" s="280">
        <v>1254.5000000000002</v>
      </c>
      <c r="G17" s="280">
        <v>1243.5000000000005</v>
      </c>
      <c r="H17" s="280">
        <v>1300.2000000000003</v>
      </c>
      <c r="I17" s="280">
        <v>1311.1999999999998</v>
      </c>
      <c r="J17" s="280">
        <v>1328.5500000000002</v>
      </c>
      <c r="K17" s="278">
        <v>1293.8499999999999</v>
      </c>
      <c r="L17" s="278">
        <v>1265.5</v>
      </c>
      <c r="M17" s="278">
        <v>8.2589000000000006</v>
      </c>
    </row>
    <row r="18" spans="1:13">
      <c r="A18" s="302">
        <v>9</v>
      </c>
      <c r="B18" s="278" t="s">
        <v>226</v>
      </c>
      <c r="C18" s="278">
        <v>543.65</v>
      </c>
      <c r="D18" s="280">
        <v>551.73333333333323</v>
      </c>
      <c r="E18" s="280">
        <v>535.56666666666649</v>
      </c>
      <c r="F18" s="280">
        <v>527.48333333333323</v>
      </c>
      <c r="G18" s="280">
        <v>511.31666666666649</v>
      </c>
      <c r="H18" s="280">
        <v>559.81666666666649</v>
      </c>
      <c r="I18" s="280">
        <v>575.98333333333323</v>
      </c>
      <c r="J18" s="280">
        <v>584.06666666666649</v>
      </c>
      <c r="K18" s="278">
        <v>567.9</v>
      </c>
      <c r="L18" s="278">
        <v>543.65</v>
      </c>
      <c r="M18" s="278">
        <v>1.4016900000000001</v>
      </c>
    </row>
    <row r="19" spans="1:13">
      <c r="A19" s="302">
        <v>10</v>
      </c>
      <c r="B19" s="278" t="s">
        <v>41</v>
      </c>
      <c r="C19" s="278">
        <v>342.65</v>
      </c>
      <c r="D19" s="280">
        <v>341.93333333333339</v>
      </c>
      <c r="E19" s="280">
        <v>339.81666666666678</v>
      </c>
      <c r="F19" s="280">
        <v>336.98333333333341</v>
      </c>
      <c r="G19" s="280">
        <v>334.86666666666679</v>
      </c>
      <c r="H19" s="280">
        <v>344.76666666666677</v>
      </c>
      <c r="I19" s="280">
        <v>346.88333333333333</v>
      </c>
      <c r="J19" s="280">
        <v>349.71666666666675</v>
      </c>
      <c r="K19" s="278">
        <v>344.05</v>
      </c>
      <c r="L19" s="278">
        <v>339.1</v>
      </c>
      <c r="M19" s="278">
        <v>32.637569999999997</v>
      </c>
    </row>
    <row r="20" spans="1:13">
      <c r="A20" s="302">
        <v>11</v>
      </c>
      <c r="B20" s="278" t="s">
        <v>43</v>
      </c>
      <c r="C20" s="278">
        <v>36.25</v>
      </c>
      <c r="D20" s="280">
        <v>36.483333333333334</v>
      </c>
      <c r="E20" s="280">
        <v>35.716666666666669</v>
      </c>
      <c r="F20" s="280">
        <v>35.183333333333337</v>
      </c>
      <c r="G20" s="280">
        <v>34.416666666666671</v>
      </c>
      <c r="H20" s="280">
        <v>37.016666666666666</v>
      </c>
      <c r="I20" s="280">
        <v>37.783333333333331</v>
      </c>
      <c r="J20" s="280">
        <v>38.316666666666663</v>
      </c>
      <c r="K20" s="278">
        <v>37.25</v>
      </c>
      <c r="L20" s="278">
        <v>35.950000000000003</v>
      </c>
      <c r="M20" s="278">
        <v>43.708860000000001</v>
      </c>
    </row>
    <row r="21" spans="1:13">
      <c r="A21" s="302">
        <v>12</v>
      </c>
      <c r="B21" s="278" t="s">
        <v>227</v>
      </c>
      <c r="C21" s="278">
        <v>65.75</v>
      </c>
      <c r="D21" s="280">
        <v>64.166666666666671</v>
      </c>
      <c r="E21" s="280">
        <v>61.733333333333348</v>
      </c>
      <c r="F21" s="280">
        <v>57.716666666666676</v>
      </c>
      <c r="G21" s="280">
        <v>55.283333333333353</v>
      </c>
      <c r="H21" s="280">
        <v>68.183333333333337</v>
      </c>
      <c r="I21" s="280">
        <v>70.616666666666646</v>
      </c>
      <c r="J21" s="280">
        <v>74.63333333333334</v>
      </c>
      <c r="K21" s="278">
        <v>66.599999999999994</v>
      </c>
      <c r="L21" s="278">
        <v>60.15</v>
      </c>
      <c r="M21" s="278">
        <v>51.353610000000003</v>
      </c>
    </row>
    <row r="22" spans="1:13">
      <c r="A22" s="302">
        <v>13</v>
      </c>
      <c r="B22" s="278" t="s">
        <v>228</v>
      </c>
      <c r="C22" s="278">
        <v>127.4</v>
      </c>
      <c r="D22" s="280">
        <v>127.78333333333335</v>
      </c>
      <c r="E22" s="280">
        <v>124.6166666666667</v>
      </c>
      <c r="F22" s="280">
        <v>121.83333333333336</v>
      </c>
      <c r="G22" s="280">
        <v>118.66666666666671</v>
      </c>
      <c r="H22" s="280">
        <v>130.56666666666669</v>
      </c>
      <c r="I22" s="280">
        <v>133.73333333333335</v>
      </c>
      <c r="J22" s="280">
        <v>136.51666666666668</v>
      </c>
      <c r="K22" s="278">
        <v>130.94999999999999</v>
      </c>
      <c r="L22" s="278">
        <v>125</v>
      </c>
      <c r="M22" s="278">
        <v>20.246379999999998</v>
      </c>
    </row>
    <row r="23" spans="1:13">
      <c r="A23" s="302">
        <v>14</v>
      </c>
      <c r="B23" s="278" t="s">
        <v>229</v>
      </c>
      <c r="C23" s="278">
        <v>1436.2</v>
      </c>
      <c r="D23" s="280">
        <v>1429.8666666666668</v>
      </c>
      <c r="E23" s="280">
        <v>1405.7333333333336</v>
      </c>
      <c r="F23" s="280">
        <v>1375.2666666666669</v>
      </c>
      <c r="G23" s="280">
        <v>1351.1333333333337</v>
      </c>
      <c r="H23" s="280">
        <v>1460.3333333333335</v>
      </c>
      <c r="I23" s="280">
        <v>1484.4666666666667</v>
      </c>
      <c r="J23" s="280">
        <v>1514.9333333333334</v>
      </c>
      <c r="K23" s="278">
        <v>1454</v>
      </c>
      <c r="L23" s="278">
        <v>1399.4</v>
      </c>
      <c r="M23" s="278">
        <v>1.3463000000000001</v>
      </c>
    </row>
    <row r="24" spans="1:13">
      <c r="A24" s="302">
        <v>15</v>
      </c>
      <c r="B24" s="278" t="s">
        <v>230</v>
      </c>
      <c r="C24" s="278">
        <v>2353.6999999999998</v>
      </c>
      <c r="D24" s="280">
        <v>2359.2333333333331</v>
      </c>
      <c r="E24" s="280">
        <v>2329.4666666666662</v>
      </c>
      <c r="F24" s="280">
        <v>2305.2333333333331</v>
      </c>
      <c r="G24" s="280">
        <v>2275.4666666666662</v>
      </c>
      <c r="H24" s="280">
        <v>2383.4666666666662</v>
      </c>
      <c r="I24" s="280">
        <v>2413.2333333333336</v>
      </c>
      <c r="J24" s="280">
        <v>2437.4666666666662</v>
      </c>
      <c r="K24" s="278">
        <v>2389</v>
      </c>
      <c r="L24" s="278">
        <v>2335</v>
      </c>
      <c r="M24" s="278">
        <v>1.4899899999999999</v>
      </c>
    </row>
    <row r="25" spans="1:13">
      <c r="A25" s="302">
        <v>16</v>
      </c>
      <c r="B25" s="278" t="s">
        <v>45</v>
      </c>
      <c r="C25" s="278">
        <v>641.29999999999995</v>
      </c>
      <c r="D25" s="280">
        <v>642.36666666666667</v>
      </c>
      <c r="E25" s="280">
        <v>634.73333333333335</v>
      </c>
      <c r="F25" s="280">
        <v>628.16666666666663</v>
      </c>
      <c r="G25" s="280">
        <v>620.5333333333333</v>
      </c>
      <c r="H25" s="280">
        <v>648.93333333333339</v>
      </c>
      <c r="I25" s="280">
        <v>656.56666666666683</v>
      </c>
      <c r="J25" s="280">
        <v>663.13333333333344</v>
      </c>
      <c r="K25" s="278">
        <v>650</v>
      </c>
      <c r="L25" s="278">
        <v>635.79999999999995</v>
      </c>
      <c r="M25" s="278">
        <v>7.9114500000000003</v>
      </c>
    </row>
    <row r="26" spans="1:13">
      <c r="A26" s="302">
        <v>17</v>
      </c>
      <c r="B26" s="278" t="s">
        <v>46</v>
      </c>
      <c r="C26" s="278">
        <v>187.55</v>
      </c>
      <c r="D26" s="280">
        <v>186.4666666666667</v>
      </c>
      <c r="E26" s="280">
        <v>184.28333333333339</v>
      </c>
      <c r="F26" s="280">
        <v>181.01666666666668</v>
      </c>
      <c r="G26" s="280">
        <v>178.83333333333337</v>
      </c>
      <c r="H26" s="280">
        <v>189.73333333333341</v>
      </c>
      <c r="I26" s="280">
        <v>191.91666666666669</v>
      </c>
      <c r="J26" s="280">
        <v>195.18333333333342</v>
      </c>
      <c r="K26" s="278">
        <v>188.65</v>
      </c>
      <c r="L26" s="278">
        <v>183.2</v>
      </c>
      <c r="M26" s="278">
        <v>35.558610000000002</v>
      </c>
    </row>
    <row r="27" spans="1:13">
      <c r="A27" s="302">
        <v>18</v>
      </c>
      <c r="B27" s="278" t="s">
        <v>47</v>
      </c>
      <c r="C27" s="278">
        <v>1365.05</v>
      </c>
      <c r="D27" s="280">
        <v>1376.6166666666668</v>
      </c>
      <c r="E27" s="280">
        <v>1347.6833333333336</v>
      </c>
      <c r="F27" s="280">
        <v>1330.3166666666668</v>
      </c>
      <c r="G27" s="280">
        <v>1301.3833333333337</v>
      </c>
      <c r="H27" s="280">
        <v>1393.9833333333336</v>
      </c>
      <c r="I27" s="280">
        <v>1422.916666666667</v>
      </c>
      <c r="J27" s="280">
        <v>1440.2833333333335</v>
      </c>
      <c r="K27" s="278">
        <v>1405.55</v>
      </c>
      <c r="L27" s="278">
        <v>1359.25</v>
      </c>
      <c r="M27" s="278">
        <v>9.1136300000000006</v>
      </c>
    </row>
    <row r="28" spans="1:13">
      <c r="A28" s="302">
        <v>19</v>
      </c>
      <c r="B28" s="278" t="s">
        <v>48</v>
      </c>
      <c r="C28" s="278">
        <v>108.45</v>
      </c>
      <c r="D28" s="280">
        <v>108.88333333333333</v>
      </c>
      <c r="E28" s="280">
        <v>106.76666666666665</v>
      </c>
      <c r="F28" s="280">
        <v>105.08333333333333</v>
      </c>
      <c r="G28" s="280">
        <v>102.96666666666665</v>
      </c>
      <c r="H28" s="280">
        <v>110.56666666666665</v>
      </c>
      <c r="I28" s="280">
        <v>112.68333333333332</v>
      </c>
      <c r="J28" s="280">
        <v>114.36666666666665</v>
      </c>
      <c r="K28" s="278">
        <v>111</v>
      </c>
      <c r="L28" s="278">
        <v>107.2</v>
      </c>
      <c r="M28" s="278">
        <v>55.235729999999997</v>
      </c>
    </row>
    <row r="29" spans="1:13">
      <c r="A29" s="302">
        <v>20</v>
      </c>
      <c r="B29" s="278" t="s">
        <v>49</v>
      </c>
      <c r="C29" s="278">
        <v>48.6</v>
      </c>
      <c r="D29" s="280">
        <v>49.633333333333333</v>
      </c>
      <c r="E29" s="280">
        <v>47.416666666666664</v>
      </c>
      <c r="F29" s="280">
        <v>46.233333333333334</v>
      </c>
      <c r="G29" s="280">
        <v>44.016666666666666</v>
      </c>
      <c r="H29" s="280">
        <v>50.816666666666663</v>
      </c>
      <c r="I29" s="280">
        <v>53.033333333333331</v>
      </c>
      <c r="J29" s="280">
        <v>54.216666666666661</v>
      </c>
      <c r="K29" s="278">
        <v>51.85</v>
      </c>
      <c r="L29" s="278">
        <v>48.45</v>
      </c>
      <c r="M29" s="278">
        <v>761.43267000000003</v>
      </c>
    </row>
    <row r="30" spans="1:13">
      <c r="A30" s="302">
        <v>21</v>
      </c>
      <c r="B30" s="278" t="s">
        <v>51</v>
      </c>
      <c r="C30" s="278">
        <v>1691.95</v>
      </c>
      <c r="D30" s="280">
        <v>1691.4833333333333</v>
      </c>
      <c r="E30" s="280">
        <v>1674.5166666666667</v>
      </c>
      <c r="F30" s="280">
        <v>1657.0833333333333</v>
      </c>
      <c r="G30" s="280">
        <v>1640.1166666666666</v>
      </c>
      <c r="H30" s="280">
        <v>1708.9166666666667</v>
      </c>
      <c r="I30" s="280">
        <v>1725.8833333333334</v>
      </c>
      <c r="J30" s="280">
        <v>1743.3166666666668</v>
      </c>
      <c r="K30" s="278">
        <v>1708.45</v>
      </c>
      <c r="L30" s="278">
        <v>1674.05</v>
      </c>
      <c r="M30" s="278">
        <v>27.53482</v>
      </c>
    </row>
    <row r="31" spans="1:13">
      <c r="A31" s="302">
        <v>22</v>
      </c>
      <c r="B31" s="278" t="s">
        <v>53</v>
      </c>
      <c r="C31" s="278">
        <v>789.4</v>
      </c>
      <c r="D31" s="280">
        <v>788.7833333333333</v>
      </c>
      <c r="E31" s="280">
        <v>779.61666666666656</v>
      </c>
      <c r="F31" s="280">
        <v>769.83333333333326</v>
      </c>
      <c r="G31" s="280">
        <v>760.66666666666652</v>
      </c>
      <c r="H31" s="280">
        <v>798.56666666666661</v>
      </c>
      <c r="I31" s="280">
        <v>807.73333333333335</v>
      </c>
      <c r="J31" s="280">
        <v>817.51666666666665</v>
      </c>
      <c r="K31" s="278">
        <v>797.95</v>
      </c>
      <c r="L31" s="278">
        <v>779</v>
      </c>
      <c r="M31" s="278">
        <v>47.944360000000003</v>
      </c>
    </row>
    <row r="32" spans="1:13">
      <c r="A32" s="302">
        <v>23</v>
      </c>
      <c r="B32" s="278" t="s">
        <v>231</v>
      </c>
      <c r="C32" s="278">
        <v>2290.9499999999998</v>
      </c>
      <c r="D32" s="280">
        <v>2299.8833333333332</v>
      </c>
      <c r="E32" s="280">
        <v>2265.0666666666666</v>
      </c>
      <c r="F32" s="280">
        <v>2239.1833333333334</v>
      </c>
      <c r="G32" s="280">
        <v>2204.3666666666668</v>
      </c>
      <c r="H32" s="280">
        <v>2325.7666666666664</v>
      </c>
      <c r="I32" s="280">
        <v>2360.583333333333</v>
      </c>
      <c r="J32" s="280">
        <v>2386.4666666666662</v>
      </c>
      <c r="K32" s="278">
        <v>2334.6999999999998</v>
      </c>
      <c r="L32" s="278">
        <v>2274</v>
      </c>
      <c r="M32" s="278">
        <v>2.34443</v>
      </c>
    </row>
    <row r="33" spans="1:13">
      <c r="A33" s="302">
        <v>24</v>
      </c>
      <c r="B33" s="278" t="s">
        <v>55</v>
      </c>
      <c r="C33" s="278">
        <v>404.8</v>
      </c>
      <c r="D33" s="280">
        <v>407.65000000000003</v>
      </c>
      <c r="E33" s="280">
        <v>399.50000000000006</v>
      </c>
      <c r="F33" s="280">
        <v>394.20000000000005</v>
      </c>
      <c r="G33" s="280">
        <v>386.05000000000007</v>
      </c>
      <c r="H33" s="280">
        <v>412.95000000000005</v>
      </c>
      <c r="I33" s="280">
        <v>421.1</v>
      </c>
      <c r="J33" s="280">
        <v>426.40000000000003</v>
      </c>
      <c r="K33" s="278">
        <v>415.8</v>
      </c>
      <c r="L33" s="278">
        <v>402.35</v>
      </c>
      <c r="M33" s="278">
        <v>363.20111000000003</v>
      </c>
    </row>
    <row r="34" spans="1:13">
      <c r="A34" s="302">
        <v>25</v>
      </c>
      <c r="B34" s="278" t="s">
        <v>56</v>
      </c>
      <c r="C34" s="278">
        <v>2859.5</v>
      </c>
      <c r="D34" s="280">
        <v>2848.1666666666665</v>
      </c>
      <c r="E34" s="280">
        <v>2826.333333333333</v>
      </c>
      <c r="F34" s="280">
        <v>2793.1666666666665</v>
      </c>
      <c r="G34" s="280">
        <v>2771.333333333333</v>
      </c>
      <c r="H34" s="280">
        <v>2881.333333333333</v>
      </c>
      <c r="I34" s="280">
        <v>2903.1666666666661</v>
      </c>
      <c r="J34" s="280">
        <v>2936.333333333333</v>
      </c>
      <c r="K34" s="278">
        <v>2870</v>
      </c>
      <c r="L34" s="278">
        <v>2815</v>
      </c>
      <c r="M34" s="278">
        <v>6.8024199999999997</v>
      </c>
    </row>
    <row r="35" spans="1:13">
      <c r="A35" s="302">
        <v>26</v>
      </c>
      <c r="B35" s="278" t="s">
        <v>59</v>
      </c>
      <c r="C35" s="278">
        <v>2857.95</v>
      </c>
      <c r="D35" s="280">
        <v>2840.7999999999997</v>
      </c>
      <c r="E35" s="280">
        <v>2787.1499999999996</v>
      </c>
      <c r="F35" s="280">
        <v>2716.35</v>
      </c>
      <c r="G35" s="280">
        <v>2662.7</v>
      </c>
      <c r="H35" s="280">
        <v>2911.5999999999995</v>
      </c>
      <c r="I35" s="280">
        <v>2965.25</v>
      </c>
      <c r="J35" s="280">
        <v>3036.0499999999993</v>
      </c>
      <c r="K35" s="278">
        <v>2894.45</v>
      </c>
      <c r="L35" s="278">
        <v>2770</v>
      </c>
      <c r="M35" s="278">
        <v>116.14003</v>
      </c>
    </row>
    <row r="36" spans="1:13">
      <c r="A36" s="302">
        <v>27</v>
      </c>
      <c r="B36" s="278" t="s">
        <v>58</v>
      </c>
      <c r="C36" s="278">
        <v>5890.2</v>
      </c>
      <c r="D36" s="280">
        <v>5859.5999999999995</v>
      </c>
      <c r="E36" s="280">
        <v>5781.8999999999987</v>
      </c>
      <c r="F36" s="280">
        <v>5673.5999999999995</v>
      </c>
      <c r="G36" s="280">
        <v>5595.8999999999987</v>
      </c>
      <c r="H36" s="280">
        <v>5967.8999999999987</v>
      </c>
      <c r="I36" s="280">
        <v>6045.5999999999995</v>
      </c>
      <c r="J36" s="280">
        <v>6153.8999999999987</v>
      </c>
      <c r="K36" s="278">
        <v>5937.3</v>
      </c>
      <c r="L36" s="278">
        <v>5751.3</v>
      </c>
      <c r="M36" s="278">
        <v>10.102740000000001</v>
      </c>
    </row>
    <row r="37" spans="1:13">
      <c r="A37" s="302">
        <v>28</v>
      </c>
      <c r="B37" s="278" t="s">
        <v>232</v>
      </c>
      <c r="C37" s="278">
        <v>2622.65</v>
      </c>
      <c r="D37" s="280">
        <v>2665.8833333333332</v>
      </c>
      <c r="E37" s="280">
        <v>2561.7666666666664</v>
      </c>
      <c r="F37" s="280">
        <v>2500.8833333333332</v>
      </c>
      <c r="G37" s="280">
        <v>2396.7666666666664</v>
      </c>
      <c r="H37" s="280">
        <v>2726.7666666666664</v>
      </c>
      <c r="I37" s="280">
        <v>2830.8833333333332</v>
      </c>
      <c r="J37" s="280">
        <v>2891.7666666666664</v>
      </c>
      <c r="K37" s="278">
        <v>2770</v>
      </c>
      <c r="L37" s="278">
        <v>2605</v>
      </c>
      <c r="M37" s="278">
        <v>0.64144999999999996</v>
      </c>
    </row>
    <row r="38" spans="1:13">
      <c r="A38" s="302">
        <v>29</v>
      </c>
      <c r="B38" s="278" t="s">
        <v>60</v>
      </c>
      <c r="C38" s="278">
        <v>1244.5</v>
      </c>
      <c r="D38" s="280">
        <v>1242.1833333333334</v>
      </c>
      <c r="E38" s="280">
        <v>1222.3666666666668</v>
      </c>
      <c r="F38" s="280">
        <v>1200.2333333333333</v>
      </c>
      <c r="G38" s="280">
        <v>1180.4166666666667</v>
      </c>
      <c r="H38" s="280">
        <v>1264.3166666666668</v>
      </c>
      <c r="I38" s="280">
        <v>1284.1333333333334</v>
      </c>
      <c r="J38" s="280">
        <v>1306.2666666666669</v>
      </c>
      <c r="K38" s="278">
        <v>1262</v>
      </c>
      <c r="L38" s="278">
        <v>1220.05</v>
      </c>
      <c r="M38" s="278">
        <v>6.1212400000000002</v>
      </c>
    </row>
    <row r="39" spans="1:13">
      <c r="A39" s="302">
        <v>30</v>
      </c>
      <c r="B39" s="278" t="s">
        <v>233</v>
      </c>
      <c r="C39" s="278">
        <v>328.2</v>
      </c>
      <c r="D39" s="280">
        <v>329.08333333333331</v>
      </c>
      <c r="E39" s="280">
        <v>322.31666666666661</v>
      </c>
      <c r="F39" s="280">
        <v>316.43333333333328</v>
      </c>
      <c r="G39" s="280">
        <v>309.66666666666657</v>
      </c>
      <c r="H39" s="280">
        <v>334.96666666666664</v>
      </c>
      <c r="I39" s="280">
        <v>341.73333333333341</v>
      </c>
      <c r="J39" s="280">
        <v>347.61666666666667</v>
      </c>
      <c r="K39" s="278">
        <v>335.85</v>
      </c>
      <c r="L39" s="278">
        <v>323.2</v>
      </c>
      <c r="M39" s="278">
        <v>95.601209999999995</v>
      </c>
    </row>
    <row r="40" spans="1:13">
      <c r="A40" s="302">
        <v>31</v>
      </c>
      <c r="B40" s="278" t="s">
        <v>61</v>
      </c>
      <c r="C40" s="278">
        <v>49.25</v>
      </c>
      <c r="D40" s="280">
        <v>49.9</v>
      </c>
      <c r="E40" s="280">
        <v>48.3</v>
      </c>
      <c r="F40" s="280">
        <v>47.35</v>
      </c>
      <c r="G40" s="280">
        <v>45.75</v>
      </c>
      <c r="H40" s="280">
        <v>50.849999999999994</v>
      </c>
      <c r="I40" s="280">
        <v>52.45</v>
      </c>
      <c r="J40" s="280">
        <v>53.399999999999991</v>
      </c>
      <c r="K40" s="278">
        <v>51.5</v>
      </c>
      <c r="L40" s="278">
        <v>48.95</v>
      </c>
      <c r="M40" s="278">
        <v>336.20836000000003</v>
      </c>
    </row>
    <row r="41" spans="1:13">
      <c r="A41" s="302">
        <v>32</v>
      </c>
      <c r="B41" s="278" t="s">
        <v>62</v>
      </c>
      <c r="C41" s="278">
        <v>49.65</v>
      </c>
      <c r="D41" s="280">
        <v>50.233333333333327</v>
      </c>
      <c r="E41" s="280">
        <v>48.816666666666656</v>
      </c>
      <c r="F41" s="280">
        <v>47.983333333333327</v>
      </c>
      <c r="G41" s="280">
        <v>46.566666666666656</v>
      </c>
      <c r="H41" s="280">
        <v>51.066666666666656</v>
      </c>
      <c r="I41" s="280">
        <v>52.483333333333327</v>
      </c>
      <c r="J41" s="280">
        <v>53.316666666666656</v>
      </c>
      <c r="K41" s="278">
        <v>51.65</v>
      </c>
      <c r="L41" s="278">
        <v>49.4</v>
      </c>
      <c r="M41" s="278">
        <v>39.349580000000003</v>
      </c>
    </row>
    <row r="42" spans="1:13">
      <c r="A42" s="302">
        <v>33</v>
      </c>
      <c r="B42" s="278" t="s">
        <v>63</v>
      </c>
      <c r="C42" s="278">
        <v>1312.4</v>
      </c>
      <c r="D42" s="280">
        <v>1308.7333333333333</v>
      </c>
      <c r="E42" s="280">
        <v>1294.3666666666668</v>
      </c>
      <c r="F42" s="280">
        <v>1276.3333333333335</v>
      </c>
      <c r="G42" s="280">
        <v>1261.9666666666669</v>
      </c>
      <c r="H42" s="280">
        <v>1326.7666666666667</v>
      </c>
      <c r="I42" s="280">
        <v>1341.133333333333</v>
      </c>
      <c r="J42" s="280">
        <v>1359.1666666666665</v>
      </c>
      <c r="K42" s="278">
        <v>1323.1</v>
      </c>
      <c r="L42" s="278">
        <v>1290.7</v>
      </c>
      <c r="M42" s="278">
        <v>9.9541199999999996</v>
      </c>
    </row>
    <row r="43" spans="1:13">
      <c r="A43" s="302">
        <v>34</v>
      </c>
      <c r="B43" s="278" t="s">
        <v>66</v>
      </c>
      <c r="C43" s="278">
        <v>502.2</v>
      </c>
      <c r="D43" s="280">
        <v>507.06666666666661</v>
      </c>
      <c r="E43" s="280">
        <v>495.23333333333323</v>
      </c>
      <c r="F43" s="280">
        <v>488.26666666666665</v>
      </c>
      <c r="G43" s="280">
        <v>476.43333333333328</v>
      </c>
      <c r="H43" s="280">
        <v>514.03333333333319</v>
      </c>
      <c r="I43" s="280">
        <v>525.86666666666667</v>
      </c>
      <c r="J43" s="280">
        <v>532.83333333333314</v>
      </c>
      <c r="K43" s="278">
        <v>518.9</v>
      </c>
      <c r="L43" s="278">
        <v>500.1</v>
      </c>
      <c r="M43" s="278">
        <v>16.57301</v>
      </c>
    </row>
    <row r="44" spans="1:13">
      <c r="A44" s="302">
        <v>35</v>
      </c>
      <c r="B44" s="278" t="s">
        <v>65</v>
      </c>
      <c r="C44" s="278">
        <v>87.55</v>
      </c>
      <c r="D44" s="280">
        <v>86.850000000000009</v>
      </c>
      <c r="E44" s="280">
        <v>85.000000000000014</v>
      </c>
      <c r="F44" s="280">
        <v>82.45</v>
      </c>
      <c r="G44" s="280">
        <v>80.600000000000009</v>
      </c>
      <c r="H44" s="280">
        <v>89.40000000000002</v>
      </c>
      <c r="I44" s="280">
        <v>91.250000000000014</v>
      </c>
      <c r="J44" s="280">
        <v>93.800000000000026</v>
      </c>
      <c r="K44" s="278">
        <v>88.7</v>
      </c>
      <c r="L44" s="278">
        <v>84.3</v>
      </c>
      <c r="M44" s="278">
        <v>233.25345999999999</v>
      </c>
    </row>
    <row r="45" spans="1:13">
      <c r="A45" s="302">
        <v>36</v>
      </c>
      <c r="B45" s="278" t="s">
        <v>67</v>
      </c>
      <c r="C45" s="278">
        <v>316.5</v>
      </c>
      <c r="D45" s="280">
        <v>326.45</v>
      </c>
      <c r="E45" s="280">
        <v>299.29999999999995</v>
      </c>
      <c r="F45" s="280">
        <v>282.09999999999997</v>
      </c>
      <c r="G45" s="280">
        <v>254.94999999999993</v>
      </c>
      <c r="H45" s="280">
        <v>343.65</v>
      </c>
      <c r="I45" s="280">
        <v>370.79999999999995</v>
      </c>
      <c r="J45" s="280">
        <v>388</v>
      </c>
      <c r="K45" s="278">
        <v>353.6</v>
      </c>
      <c r="L45" s="278">
        <v>309.25</v>
      </c>
      <c r="M45" s="278">
        <v>98.085660000000004</v>
      </c>
    </row>
    <row r="46" spans="1:13">
      <c r="A46" s="302">
        <v>37</v>
      </c>
      <c r="B46" s="278" t="s">
        <v>70</v>
      </c>
      <c r="C46" s="278">
        <v>35.75</v>
      </c>
      <c r="D46" s="280">
        <v>35.966666666666669</v>
      </c>
      <c r="E46" s="280">
        <v>35.13333333333334</v>
      </c>
      <c r="F46" s="280">
        <v>34.516666666666673</v>
      </c>
      <c r="G46" s="280">
        <v>33.683333333333344</v>
      </c>
      <c r="H46" s="280">
        <v>36.583333333333336</v>
      </c>
      <c r="I46" s="280">
        <v>37.416666666666664</v>
      </c>
      <c r="J46" s="280">
        <v>38.033333333333331</v>
      </c>
      <c r="K46" s="278">
        <v>36.799999999999997</v>
      </c>
      <c r="L46" s="278">
        <v>35.35</v>
      </c>
      <c r="M46" s="278">
        <v>463.40901000000002</v>
      </c>
    </row>
    <row r="47" spans="1:13">
      <c r="A47" s="302">
        <v>38</v>
      </c>
      <c r="B47" s="278" t="s">
        <v>74</v>
      </c>
      <c r="C47" s="278">
        <v>383.35</v>
      </c>
      <c r="D47" s="280">
        <v>385.76666666666671</v>
      </c>
      <c r="E47" s="280">
        <v>375.93333333333339</v>
      </c>
      <c r="F47" s="280">
        <v>368.51666666666671</v>
      </c>
      <c r="G47" s="280">
        <v>358.68333333333339</v>
      </c>
      <c r="H47" s="280">
        <v>393.18333333333339</v>
      </c>
      <c r="I47" s="280">
        <v>403.01666666666677</v>
      </c>
      <c r="J47" s="280">
        <v>410.43333333333339</v>
      </c>
      <c r="K47" s="278">
        <v>395.6</v>
      </c>
      <c r="L47" s="278">
        <v>378.35</v>
      </c>
      <c r="M47" s="278">
        <v>60.124009999999998</v>
      </c>
    </row>
    <row r="48" spans="1:13">
      <c r="A48" s="302">
        <v>39</v>
      </c>
      <c r="B48" s="278" t="s">
        <v>69</v>
      </c>
      <c r="C48" s="278">
        <v>567.1</v>
      </c>
      <c r="D48" s="280">
        <v>562.41666666666674</v>
      </c>
      <c r="E48" s="280">
        <v>555.88333333333344</v>
      </c>
      <c r="F48" s="280">
        <v>544.66666666666674</v>
      </c>
      <c r="G48" s="280">
        <v>538.13333333333344</v>
      </c>
      <c r="H48" s="280">
        <v>573.63333333333344</v>
      </c>
      <c r="I48" s="280">
        <v>580.16666666666674</v>
      </c>
      <c r="J48" s="280">
        <v>591.38333333333344</v>
      </c>
      <c r="K48" s="278">
        <v>568.95000000000005</v>
      </c>
      <c r="L48" s="278">
        <v>551.20000000000005</v>
      </c>
      <c r="M48" s="278">
        <v>129.20744999999999</v>
      </c>
    </row>
    <row r="49" spans="1:13">
      <c r="A49" s="302">
        <v>40</v>
      </c>
      <c r="B49" s="278" t="s">
        <v>125</v>
      </c>
      <c r="C49" s="278">
        <v>219.25</v>
      </c>
      <c r="D49" s="280">
        <v>218.41666666666666</v>
      </c>
      <c r="E49" s="280">
        <v>211.83333333333331</v>
      </c>
      <c r="F49" s="280">
        <v>204.41666666666666</v>
      </c>
      <c r="G49" s="280">
        <v>197.83333333333331</v>
      </c>
      <c r="H49" s="280">
        <v>225.83333333333331</v>
      </c>
      <c r="I49" s="280">
        <v>232.41666666666663</v>
      </c>
      <c r="J49" s="280">
        <v>239.83333333333331</v>
      </c>
      <c r="K49" s="278">
        <v>225</v>
      </c>
      <c r="L49" s="278">
        <v>211</v>
      </c>
      <c r="M49" s="278">
        <v>127.53382000000001</v>
      </c>
    </row>
    <row r="50" spans="1:13">
      <c r="A50" s="302">
        <v>41</v>
      </c>
      <c r="B50" s="278" t="s">
        <v>71</v>
      </c>
      <c r="C50" s="278">
        <v>397.75</v>
      </c>
      <c r="D50" s="280">
        <v>400.23333333333335</v>
      </c>
      <c r="E50" s="280">
        <v>392.11666666666667</v>
      </c>
      <c r="F50" s="280">
        <v>386.48333333333335</v>
      </c>
      <c r="G50" s="280">
        <v>378.36666666666667</v>
      </c>
      <c r="H50" s="280">
        <v>405.86666666666667</v>
      </c>
      <c r="I50" s="280">
        <v>413.98333333333335</v>
      </c>
      <c r="J50" s="280">
        <v>419.61666666666667</v>
      </c>
      <c r="K50" s="278">
        <v>408.35</v>
      </c>
      <c r="L50" s="278">
        <v>394.6</v>
      </c>
      <c r="M50" s="278">
        <v>40.040019999999998</v>
      </c>
    </row>
    <row r="51" spans="1:13">
      <c r="A51" s="302">
        <v>42</v>
      </c>
      <c r="B51" s="278" t="s">
        <v>234</v>
      </c>
      <c r="C51" s="278">
        <v>1039.9000000000001</v>
      </c>
      <c r="D51" s="280">
        <v>1040.7</v>
      </c>
      <c r="E51" s="280">
        <v>1016.5</v>
      </c>
      <c r="F51" s="280">
        <v>993.09999999999991</v>
      </c>
      <c r="G51" s="280">
        <v>968.89999999999986</v>
      </c>
      <c r="H51" s="280">
        <v>1064.1000000000001</v>
      </c>
      <c r="I51" s="280">
        <v>1088.3000000000004</v>
      </c>
      <c r="J51" s="280">
        <v>1111.7000000000003</v>
      </c>
      <c r="K51" s="278">
        <v>1064.9000000000001</v>
      </c>
      <c r="L51" s="278">
        <v>1017.3</v>
      </c>
      <c r="M51" s="278">
        <v>0.60819999999999996</v>
      </c>
    </row>
    <row r="52" spans="1:13">
      <c r="A52" s="302">
        <v>43</v>
      </c>
      <c r="B52" s="278" t="s">
        <v>72</v>
      </c>
      <c r="C52" s="278">
        <v>10954.55</v>
      </c>
      <c r="D52" s="280">
        <v>11021.199999999999</v>
      </c>
      <c r="E52" s="280">
        <v>10842.399999999998</v>
      </c>
      <c r="F52" s="280">
        <v>10730.249999999998</v>
      </c>
      <c r="G52" s="280">
        <v>10551.449999999997</v>
      </c>
      <c r="H52" s="280">
        <v>11133.349999999999</v>
      </c>
      <c r="I52" s="280">
        <v>11312.149999999998</v>
      </c>
      <c r="J52" s="280">
        <v>11424.3</v>
      </c>
      <c r="K52" s="278">
        <v>11200</v>
      </c>
      <c r="L52" s="278">
        <v>10909.05</v>
      </c>
      <c r="M52" s="278">
        <v>0.35589999999999999</v>
      </c>
    </row>
    <row r="53" spans="1:13">
      <c r="A53" s="302">
        <v>44</v>
      </c>
      <c r="B53" s="278" t="s">
        <v>75</v>
      </c>
      <c r="C53" s="278">
        <v>3519.25</v>
      </c>
      <c r="D53" s="280">
        <v>3503.3000000000006</v>
      </c>
      <c r="E53" s="280">
        <v>3461.7500000000014</v>
      </c>
      <c r="F53" s="280">
        <v>3404.2500000000009</v>
      </c>
      <c r="G53" s="280">
        <v>3362.7000000000016</v>
      </c>
      <c r="H53" s="280">
        <v>3560.8000000000011</v>
      </c>
      <c r="I53" s="280">
        <v>3602.3500000000004</v>
      </c>
      <c r="J53" s="280">
        <v>3659.8500000000008</v>
      </c>
      <c r="K53" s="278">
        <v>3544.85</v>
      </c>
      <c r="L53" s="278">
        <v>3445.8</v>
      </c>
      <c r="M53" s="278">
        <v>9.4018599999999992</v>
      </c>
    </row>
    <row r="54" spans="1:13">
      <c r="A54" s="302">
        <v>45</v>
      </c>
      <c r="B54" s="278" t="s">
        <v>81</v>
      </c>
      <c r="C54" s="278">
        <v>611.54999999999995</v>
      </c>
      <c r="D54" s="280">
        <v>612.34999999999991</v>
      </c>
      <c r="E54" s="280">
        <v>597.79999999999984</v>
      </c>
      <c r="F54" s="280">
        <v>584.04999999999995</v>
      </c>
      <c r="G54" s="280">
        <v>569.49999999999989</v>
      </c>
      <c r="H54" s="280">
        <v>626.0999999999998</v>
      </c>
      <c r="I54" s="280">
        <v>640.65</v>
      </c>
      <c r="J54" s="280">
        <v>654.39999999999975</v>
      </c>
      <c r="K54" s="278">
        <v>626.9</v>
      </c>
      <c r="L54" s="278">
        <v>598.6</v>
      </c>
      <c r="M54" s="278">
        <v>7.6112599999999997</v>
      </c>
    </row>
    <row r="55" spans="1:13">
      <c r="A55" s="302">
        <v>46</v>
      </c>
      <c r="B55" s="278" t="s">
        <v>76</v>
      </c>
      <c r="C55" s="278">
        <v>366.7</v>
      </c>
      <c r="D55" s="280">
        <v>367.25</v>
      </c>
      <c r="E55" s="280">
        <v>363.55</v>
      </c>
      <c r="F55" s="280">
        <v>360.40000000000003</v>
      </c>
      <c r="G55" s="280">
        <v>356.70000000000005</v>
      </c>
      <c r="H55" s="280">
        <v>370.4</v>
      </c>
      <c r="I55" s="280">
        <v>374.1</v>
      </c>
      <c r="J55" s="280">
        <v>377.24999999999994</v>
      </c>
      <c r="K55" s="278">
        <v>370.95</v>
      </c>
      <c r="L55" s="278">
        <v>364.1</v>
      </c>
      <c r="M55" s="278">
        <v>22.46321</v>
      </c>
    </row>
    <row r="56" spans="1:13">
      <c r="A56" s="302">
        <v>47</v>
      </c>
      <c r="B56" s="278" t="s">
        <v>77</v>
      </c>
      <c r="C56" s="278">
        <v>102</v>
      </c>
      <c r="D56" s="280">
        <v>102.11666666666667</v>
      </c>
      <c r="E56" s="280">
        <v>100.08333333333334</v>
      </c>
      <c r="F56" s="280">
        <v>98.166666666666671</v>
      </c>
      <c r="G56" s="280">
        <v>96.13333333333334</v>
      </c>
      <c r="H56" s="280">
        <v>104.03333333333335</v>
      </c>
      <c r="I56" s="280">
        <v>106.06666666666668</v>
      </c>
      <c r="J56" s="280">
        <v>107.98333333333335</v>
      </c>
      <c r="K56" s="278">
        <v>104.15</v>
      </c>
      <c r="L56" s="278">
        <v>100.2</v>
      </c>
      <c r="M56" s="278">
        <v>127.47001</v>
      </c>
    </row>
    <row r="57" spans="1:13">
      <c r="A57" s="302">
        <v>48</v>
      </c>
      <c r="B57" s="278" t="s">
        <v>78</v>
      </c>
      <c r="C57" s="278">
        <v>122.95</v>
      </c>
      <c r="D57" s="280">
        <v>124.61666666666667</v>
      </c>
      <c r="E57" s="280">
        <v>120.48333333333335</v>
      </c>
      <c r="F57" s="280">
        <v>118.01666666666668</v>
      </c>
      <c r="G57" s="280">
        <v>113.88333333333335</v>
      </c>
      <c r="H57" s="280">
        <v>127.08333333333334</v>
      </c>
      <c r="I57" s="280">
        <v>131.21666666666667</v>
      </c>
      <c r="J57" s="280">
        <v>133.68333333333334</v>
      </c>
      <c r="K57" s="278">
        <v>128.75</v>
      </c>
      <c r="L57" s="278">
        <v>122.15</v>
      </c>
      <c r="M57" s="278">
        <v>8.9137500000000003</v>
      </c>
    </row>
    <row r="58" spans="1:13">
      <c r="A58" s="302">
        <v>49</v>
      </c>
      <c r="B58" s="278" t="s">
        <v>82</v>
      </c>
      <c r="C58" s="278">
        <v>193</v>
      </c>
      <c r="D58" s="280">
        <v>193.83333333333334</v>
      </c>
      <c r="E58" s="280">
        <v>187.66666666666669</v>
      </c>
      <c r="F58" s="280">
        <v>182.33333333333334</v>
      </c>
      <c r="G58" s="280">
        <v>176.16666666666669</v>
      </c>
      <c r="H58" s="280">
        <v>199.16666666666669</v>
      </c>
      <c r="I58" s="280">
        <v>205.33333333333337</v>
      </c>
      <c r="J58" s="280">
        <v>210.66666666666669</v>
      </c>
      <c r="K58" s="278">
        <v>200</v>
      </c>
      <c r="L58" s="278">
        <v>188.5</v>
      </c>
      <c r="M58" s="278">
        <v>147.91621000000001</v>
      </c>
    </row>
    <row r="59" spans="1:13">
      <c r="A59" s="302">
        <v>50</v>
      </c>
      <c r="B59" s="278" t="s">
        <v>83</v>
      </c>
      <c r="C59" s="278">
        <v>644.9</v>
      </c>
      <c r="D59" s="280">
        <v>642.76666666666677</v>
      </c>
      <c r="E59" s="280">
        <v>637.53333333333353</v>
      </c>
      <c r="F59" s="280">
        <v>630.16666666666674</v>
      </c>
      <c r="G59" s="280">
        <v>624.93333333333351</v>
      </c>
      <c r="H59" s="280">
        <v>650.13333333333355</v>
      </c>
      <c r="I59" s="280">
        <v>655.3666666666669</v>
      </c>
      <c r="J59" s="280">
        <v>662.73333333333358</v>
      </c>
      <c r="K59" s="278">
        <v>648</v>
      </c>
      <c r="L59" s="278">
        <v>635.4</v>
      </c>
      <c r="M59" s="278">
        <v>67.72345</v>
      </c>
    </row>
    <row r="60" spans="1:13">
      <c r="A60" s="302">
        <v>51</v>
      </c>
      <c r="B60" s="278" t="s">
        <v>235</v>
      </c>
      <c r="C60" s="278">
        <v>121.35</v>
      </c>
      <c r="D60" s="280">
        <v>122.25</v>
      </c>
      <c r="E60" s="280">
        <v>119.6</v>
      </c>
      <c r="F60" s="280">
        <v>117.85</v>
      </c>
      <c r="G60" s="280">
        <v>115.19999999999999</v>
      </c>
      <c r="H60" s="280">
        <v>124</v>
      </c>
      <c r="I60" s="280">
        <v>126.65</v>
      </c>
      <c r="J60" s="280">
        <v>128.4</v>
      </c>
      <c r="K60" s="278">
        <v>124.9</v>
      </c>
      <c r="L60" s="278">
        <v>120.5</v>
      </c>
      <c r="M60" s="278">
        <v>13.824009999999999</v>
      </c>
    </row>
    <row r="61" spans="1:13">
      <c r="A61" s="302">
        <v>52</v>
      </c>
      <c r="B61" s="278" t="s">
        <v>84</v>
      </c>
      <c r="C61" s="278">
        <v>134.85</v>
      </c>
      <c r="D61" s="280">
        <v>136.61666666666667</v>
      </c>
      <c r="E61" s="280">
        <v>132.38333333333335</v>
      </c>
      <c r="F61" s="280">
        <v>129.91666666666669</v>
      </c>
      <c r="G61" s="280">
        <v>125.68333333333337</v>
      </c>
      <c r="H61" s="280">
        <v>139.08333333333334</v>
      </c>
      <c r="I61" s="280">
        <v>143.31666666666669</v>
      </c>
      <c r="J61" s="280">
        <v>145.78333333333333</v>
      </c>
      <c r="K61" s="278">
        <v>140.85</v>
      </c>
      <c r="L61" s="278">
        <v>134.15</v>
      </c>
      <c r="M61" s="278">
        <v>145.76506000000001</v>
      </c>
    </row>
    <row r="62" spans="1:13">
      <c r="A62" s="302">
        <v>53</v>
      </c>
      <c r="B62" s="278" t="s">
        <v>85</v>
      </c>
      <c r="C62" s="278">
        <v>1389.1</v>
      </c>
      <c r="D62" s="280">
        <v>1387.8666666666668</v>
      </c>
      <c r="E62" s="280">
        <v>1367.7333333333336</v>
      </c>
      <c r="F62" s="280">
        <v>1346.3666666666668</v>
      </c>
      <c r="G62" s="280">
        <v>1326.2333333333336</v>
      </c>
      <c r="H62" s="280">
        <v>1409.2333333333336</v>
      </c>
      <c r="I62" s="280">
        <v>1429.3666666666668</v>
      </c>
      <c r="J62" s="280">
        <v>1450.7333333333336</v>
      </c>
      <c r="K62" s="278">
        <v>1408</v>
      </c>
      <c r="L62" s="278">
        <v>1366.5</v>
      </c>
      <c r="M62" s="278">
        <v>9.2470199999999991</v>
      </c>
    </row>
    <row r="63" spans="1:13">
      <c r="A63" s="302">
        <v>54</v>
      </c>
      <c r="B63" s="278" t="s">
        <v>86</v>
      </c>
      <c r="C63" s="278">
        <v>417.95</v>
      </c>
      <c r="D63" s="280">
        <v>421.13333333333338</v>
      </c>
      <c r="E63" s="280">
        <v>407.16666666666674</v>
      </c>
      <c r="F63" s="280">
        <v>396.38333333333338</v>
      </c>
      <c r="G63" s="280">
        <v>382.41666666666674</v>
      </c>
      <c r="H63" s="280">
        <v>431.91666666666674</v>
      </c>
      <c r="I63" s="280">
        <v>445.88333333333333</v>
      </c>
      <c r="J63" s="280">
        <v>456.66666666666674</v>
      </c>
      <c r="K63" s="278">
        <v>435.1</v>
      </c>
      <c r="L63" s="278">
        <v>410.35</v>
      </c>
      <c r="M63" s="278">
        <v>32.846899999999998</v>
      </c>
    </row>
    <row r="64" spans="1:13">
      <c r="A64" s="302">
        <v>55</v>
      </c>
      <c r="B64" s="278" t="s">
        <v>236</v>
      </c>
      <c r="C64" s="278">
        <v>753.7</v>
      </c>
      <c r="D64" s="280">
        <v>752.23333333333323</v>
      </c>
      <c r="E64" s="280">
        <v>744.46666666666647</v>
      </c>
      <c r="F64" s="280">
        <v>735.23333333333323</v>
      </c>
      <c r="G64" s="280">
        <v>727.46666666666647</v>
      </c>
      <c r="H64" s="280">
        <v>761.46666666666647</v>
      </c>
      <c r="I64" s="280">
        <v>769.23333333333312</v>
      </c>
      <c r="J64" s="280">
        <v>778.46666666666647</v>
      </c>
      <c r="K64" s="278">
        <v>760</v>
      </c>
      <c r="L64" s="278">
        <v>743</v>
      </c>
      <c r="M64" s="278">
        <v>3.1723300000000001</v>
      </c>
    </row>
    <row r="65" spans="1:13">
      <c r="A65" s="302">
        <v>56</v>
      </c>
      <c r="B65" s="278" t="s">
        <v>237</v>
      </c>
      <c r="C65" s="278">
        <v>235.05</v>
      </c>
      <c r="D65" s="280">
        <v>233.98333333333335</v>
      </c>
      <c r="E65" s="280">
        <v>229.56666666666669</v>
      </c>
      <c r="F65" s="280">
        <v>224.08333333333334</v>
      </c>
      <c r="G65" s="280">
        <v>219.66666666666669</v>
      </c>
      <c r="H65" s="280">
        <v>239.4666666666667</v>
      </c>
      <c r="I65" s="280">
        <v>243.88333333333333</v>
      </c>
      <c r="J65" s="280">
        <v>249.3666666666667</v>
      </c>
      <c r="K65" s="278">
        <v>238.4</v>
      </c>
      <c r="L65" s="278">
        <v>228.5</v>
      </c>
      <c r="M65" s="278">
        <v>3.42116</v>
      </c>
    </row>
    <row r="66" spans="1:13">
      <c r="A66" s="302">
        <v>57</v>
      </c>
      <c r="B66" s="278" t="s">
        <v>87</v>
      </c>
      <c r="C66" s="278">
        <v>397.6</v>
      </c>
      <c r="D66" s="280">
        <v>402.75</v>
      </c>
      <c r="E66" s="280">
        <v>390.85</v>
      </c>
      <c r="F66" s="280">
        <v>384.1</v>
      </c>
      <c r="G66" s="280">
        <v>372.20000000000005</v>
      </c>
      <c r="H66" s="280">
        <v>409.5</v>
      </c>
      <c r="I66" s="280">
        <v>421.4</v>
      </c>
      <c r="J66" s="280">
        <v>428.15</v>
      </c>
      <c r="K66" s="278">
        <v>414.65</v>
      </c>
      <c r="L66" s="278">
        <v>396</v>
      </c>
      <c r="M66" s="278">
        <v>11.498710000000001</v>
      </c>
    </row>
    <row r="67" spans="1:13">
      <c r="A67" s="302">
        <v>58</v>
      </c>
      <c r="B67" s="278" t="s">
        <v>93</v>
      </c>
      <c r="C67" s="278">
        <v>151.5</v>
      </c>
      <c r="D67" s="280">
        <v>152.16666666666666</v>
      </c>
      <c r="E67" s="280">
        <v>149.0333333333333</v>
      </c>
      <c r="F67" s="280">
        <v>146.56666666666663</v>
      </c>
      <c r="G67" s="280">
        <v>143.43333333333328</v>
      </c>
      <c r="H67" s="280">
        <v>154.63333333333333</v>
      </c>
      <c r="I67" s="280">
        <v>157.76666666666671</v>
      </c>
      <c r="J67" s="280">
        <v>160.23333333333335</v>
      </c>
      <c r="K67" s="278">
        <v>155.30000000000001</v>
      </c>
      <c r="L67" s="278">
        <v>149.69999999999999</v>
      </c>
      <c r="M67" s="278">
        <v>53.70205</v>
      </c>
    </row>
    <row r="68" spans="1:13">
      <c r="A68" s="302">
        <v>59</v>
      </c>
      <c r="B68" s="278" t="s">
        <v>88</v>
      </c>
      <c r="C68" s="278">
        <v>463.75</v>
      </c>
      <c r="D68" s="280">
        <v>463.61666666666662</v>
      </c>
      <c r="E68" s="280">
        <v>458.23333333333323</v>
      </c>
      <c r="F68" s="280">
        <v>452.71666666666664</v>
      </c>
      <c r="G68" s="280">
        <v>447.33333333333326</v>
      </c>
      <c r="H68" s="280">
        <v>469.13333333333321</v>
      </c>
      <c r="I68" s="280">
        <v>474.51666666666654</v>
      </c>
      <c r="J68" s="280">
        <v>480.03333333333319</v>
      </c>
      <c r="K68" s="278">
        <v>469</v>
      </c>
      <c r="L68" s="278">
        <v>458.1</v>
      </c>
      <c r="M68" s="278">
        <v>50.837800000000001</v>
      </c>
    </row>
    <row r="69" spans="1:13">
      <c r="A69" s="302">
        <v>60</v>
      </c>
      <c r="B69" s="278" t="s">
        <v>238</v>
      </c>
      <c r="C69" s="278">
        <v>699.6</v>
      </c>
      <c r="D69" s="280">
        <v>704.19999999999993</v>
      </c>
      <c r="E69" s="280">
        <v>691.39999999999986</v>
      </c>
      <c r="F69" s="280">
        <v>683.19999999999993</v>
      </c>
      <c r="G69" s="280">
        <v>670.39999999999986</v>
      </c>
      <c r="H69" s="280">
        <v>712.39999999999986</v>
      </c>
      <c r="I69" s="280">
        <v>725.19999999999982</v>
      </c>
      <c r="J69" s="280">
        <v>733.39999999999986</v>
      </c>
      <c r="K69" s="278">
        <v>717</v>
      </c>
      <c r="L69" s="278">
        <v>696</v>
      </c>
      <c r="M69" s="278">
        <v>1.1863900000000001</v>
      </c>
    </row>
    <row r="70" spans="1:13">
      <c r="A70" s="302">
        <v>61</v>
      </c>
      <c r="B70" s="278" t="s">
        <v>91</v>
      </c>
      <c r="C70" s="278">
        <v>2316.6</v>
      </c>
      <c r="D70" s="280">
        <v>2330.9</v>
      </c>
      <c r="E70" s="280">
        <v>2293.8000000000002</v>
      </c>
      <c r="F70" s="280">
        <v>2271</v>
      </c>
      <c r="G70" s="280">
        <v>2233.9</v>
      </c>
      <c r="H70" s="280">
        <v>2353.7000000000003</v>
      </c>
      <c r="I70" s="280">
        <v>2390.7999999999997</v>
      </c>
      <c r="J70" s="280">
        <v>2413.6000000000004</v>
      </c>
      <c r="K70" s="278">
        <v>2368</v>
      </c>
      <c r="L70" s="278">
        <v>2308.1</v>
      </c>
      <c r="M70" s="278">
        <v>5.1907500000000004</v>
      </c>
    </row>
    <row r="71" spans="1:13">
      <c r="A71" s="302">
        <v>62</v>
      </c>
      <c r="B71" s="278" t="s">
        <v>94</v>
      </c>
      <c r="C71" s="278">
        <v>3973.85</v>
      </c>
      <c r="D71" s="280">
        <v>3992.2000000000003</v>
      </c>
      <c r="E71" s="280">
        <v>3940.4000000000005</v>
      </c>
      <c r="F71" s="280">
        <v>3906.9500000000003</v>
      </c>
      <c r="G71" s="280">
        <v>3855.1500000000005</v>
      </c>
      <c r="H71" s="280">
        <v>4025.6500000000005</v>
      </c>
      <c r="I71" s="280">
        <v>4077.4500000000007</v>
      </c>
      <c r="J71" s="280">
        <v>4110.9000000000005</v>
      </c>
      <c r="K71" s="278">
        <v>4044</v>
      </c>
      <c r="L71" s="278">
        <v>3958.75</v>
      </c>
      <c r="M71" s="278">
        <v>5.3849299999999998</v>
      </c>
    </row>
    <row r="72" spans="1:13">
      <c r="A72" s="302">
        <v>63</v>
      </c>
      <c r="B72" s="278" t="s">
        <v>239</v>
      </c>
      <c r="C72" s="278">
        <v>59.85</v>
      </c>
      <c r="D72" s="280">
        <v>58.1</v>
      </c>
      <c r="E72" s="280">
        <v>56.35</v>
      </c>
      <c r="F72" s="280">
        <v>52.85</v>
      </c>
      <c r="G72" s="280">
        <v>51.1</v>
      </c>
      <c r="H72" s="280">
        <v>61.6</v>
      </c>
      <c r="I72" s="280">
        <v>63.35</v>
      </c>
      <c r="J72" s="280">
        <v>66.849999999999994</v>
      </c>
      <c r="K72" s="278">
        <v>59.85</v>
      </c>
      <c r="L72" s="278">
        <v>54.6</v>
      </c>
      <c r="M72" s="278">
        <v>81.40231</v>
      </c>
    </row>
    <row r="73" spans="1:13">
      <c r="A73" s="302">
        <v>64</v>
      </c>
      <c r="B73" s="278" t="s">
        <v>95</v>
      </c>
      <c r="C73" s="278">
        <v>18113.5</v>
      </c>
      <c r="D73" s="280">
        <v>18201.166666666668</v>
      </c>
      <c r="E73" s="280">
        <v>17932.333333333336</v>
      </c>
      <c r="F73" s="280">
        <v>17751.166666666668</v>
      </c>
      <c r="G73" s="280">
        <v>17482.333333333336</v>
      </c>
      <c r="H73" s="280">
        <v>18382.333333333336</v>
      </c>
      <c r="I73" s="280">
        <v>18651.166666666672</v>
      </c>
      <c r="J73" s="280">
        <v>18832.333333333336</v>
      </c>
      <c r="K73" s="278">
        <v>18470</v>
      </c>
      <c r="L73" s="278">
        <v>18020</v>
      </c>
      <c r="M73" s="278">
        <v>1.94842</v>
      </c>
    </row>
    <row r="74" spans="1:13">
      <c r="A74" s="302">
        <v>65</v>
      </c>
      <c r="B74" s="278" t="s">
        <v>240</v>
      </c>
      <c r="C74" s="278">
        <v>205.55</v>
      </c>
      <c r="D74" s="280">
        <v>209.98333333333335</v>
      </c>
      <c r="E74" s="280">
        <v>200.06666666666669</v>
      </c>
      <c r="F74" s="280">
        <v>194.58333333333334</v>
      </c>
      <c r="G74" s="280">
        <v>184.66666666666669</v>
      </c>
      <c r="H74" s="280">
        <v>215.4666666666667</v>
      </c>
      <c r="I74" s="280">
        <v>225.38333333333333</v>
      </c>
      <c r="J74" s="280">
        <v>230.8666666666667</v>
      </c>
      <c r="K74" s="278">
        <v>219.9</v>
      </c>
      <c r="L74" s="278">
        <v>204.5</v>
      </c>
      <c r="M74" s="278">
        <v>16.919160000000002</v>
      </c>
    </row>
    <row r="75" spans="1:13">
      <c r="A75" s="302">
        <v>66</v>
      </c>
      <c r="B75" s="278" t="s">
        <v>241</v>
      </c>
      <c r="C75" s="278">
        <v>867.55</v>
      </c>
      <c r="D75" s="280">
        <v>869.48333333333323</v>
      </c>
      <c r="E75" s="280">
        <v>844.11666666666645</v>
      </c>
      <c r="F75" s="280">
        <v>820.68333333333317</v>
      </c>
      <c r="G75" s="280">
        <v>795.31666666666638</v>
      </c>
      <c r="H75" s="280">
        <v>892.91666666666652</v>
      </c>
      <c r="I75" s="280">
        <v>918.2833333333333</v>
      </c>
      <c r="J75" s="280">
        <v>941.71666666666658</v>
      </c>
      <c r="K75" s="278">
        <v>894.85</v>
      </c>
      <c r="L75" s="278">
        <v>846.05</v>
      </c>
      <c r="M75" s="278">
        <v>1.19662</v>
      </c>
    </row>
    <row r="76" spans="1:13">
      <c r="A76" s="302">
        <v>67</v>
      </c>
      <c r="B76" s="278" t="s">
        <v>242</v>
      </c>
      <c r="C76" s="278">
        <v>81.900000000000006</v>
      </c>
      <c r="D76" s="280">
        <v>81.399999999999991</v>
      </c>
      <c r="E76" s="280">
        <v>78.999999999999986</v>
      </c>
      <c r="F76" s="280">
        <v>76.099999999999994</v>
      </c>
      <c r="G76" s="280">
        <v>73.699999999999989</v>
      </c>
      <c r="H76" s="280">
        <v>84.299999999999983</v>
      </c>
      <c r="I76" s="280">
        <v>86.699999999999989</v>
      </c>
      <c r="J76" s="280">
        <v>89.59999999999998</v>
      </c>
      <c r="K76" s="278">
        <v>83.8</v>
      </c>
      <c r="L76" s="278">
        <v>78.5</v>
      </c>
      <c r="M76" s="278">
        <v>93.270499999999998</v>
      </c>
    </row>
    <row r="77" spans="1:13">
      <c r="A77" s="302">
        <v>68</v>
      </c>
      <c r="B77" s="278" t="s">
        <v>97</v>
      </c>
      <c r="C77" s="278">
        <v>1033.45</v>
      </c>
      <c r="D77" s="280">
        <v>1026.4333333333334</v>
      </c>
      <c r="E77" s="280">
        <v>1009.2166666666667</v>
      </c>
      <c r="F77" s="280">
        <v>984.98333333333335</v>
      </c>
      <c r="G77" s="280">
        <v>967.76666666666665</v>
      </c>
      <c r="H77" s="280">
        <v>1050.6666666666667</v>
      </c>
      <c r="I77" s="280">
        <v>1067.8833333333334</v>
      </c>
      <c r="J77" s="280">
        <v>1092.1166666666668</v>
      </c>
      <c r="K77" s="278">
        <v>1043.6500000000001</v>
      </c>
      <c r="L77" s="278">
        <v>1002.2</v>
      </c>
      <c r="M77" s="278">
        <v>21.81625</v>
      </c>
    </row>
    <row r="78" spans="1:13">
      <c r="A78" s="302">
        <v>69</v>
      </c>
      <c r="B78" s="278" t="s">
        <v>98</v>
      </c>
      <c r="C78" s="278">
        <v>147.25</v>
      </c>
      <c r="D78" s="280">
        <v>147.28333333333333</v>
      </c>
      <c r="E78" s="280">
        <v>145.76666666666665</v>
      </c>
      <c r="F78" s="280">
        <v>144.28333333333333</v>
      </c>
      <c r="G78" s="280">
        <v>142.76666666666665</v>
      </c>
      <c r="H78" s="280">
        <v>148.76666666666665</v>
      </c>
      <c r="I78" s="280">
        <v>150.28333333333336</v>
      </c>
      <c r="J78" s="280">
        <v>151.76666666666665</v>
      </c>
      <c r="K78" s="278">
        <v>148.80000000000001</v>
      </c>
      <c r="L78" s="278">
        <v>145.80000000000001</v>
      </c>
      <c r="M78" s="278">
        <v>23.96848</v>
      </c>
    </row>
    <row r="79" spans="1:13">
      <c r="A79" s="302">
        <v>70</v>
      </c>
      <c r="B79" s="278" t="s">
        <v>99</v>
      </c>
      <c r="C79" s="278">
        <v>51.55</v>
      </c>
      <c r="D79" s="280">
        <v>51.916666666666664</v>
      </c>
      <c r="E79" s="280">
        <v>50.883333333333326</v>
      </c>
      <c r="F79" s="280">
        <v>50.216666666666661</v>
      </c>
      <c r="G79" s="280">
        <v>49.183333333333323</v>
      </c>
      <c r="H79" s="280">
        <v>52.583333333333329</v>
      </c>
      <c r="I79" s="280">
        <v>53.616666666666674</v>
      </c>
      <c r="J79" s="280">
        <v>54.283333333333331</v>
      </c>
      <c r="K79" s="278">
        <v>52.95</v>
      </c>
      <c r="L79" s="278">
        <v>51.25</v>
      </c>
      <c r="M79" s="278">
        <v>246.86967000000001</v>
      </c>
    </row>
    <row r="80" spans="1:13">
      <c r="A80" s="302">
        <v>71</v>
      </c>
      <c r="B80" s="278" t="s">
        <v>370</v>
      </c>
      <c r="C80" s="278">
        <v>122.1</v>
      </c>
      <c r="D80" s="280">
        <v>122.23333333333333</v>
      </c>
      <c r="E80" s="280">
        <v>120.86666666666667</v>
      </c>
      <c r="F80" s="280">
        <v>119.63333333333334</v>
      </c>
      <c r="G80" s="280">
        <v>118.26666666666668</v>
      </c>
      <c r="H80" s="280">
        <v>123.46666666666667</v>
      </c>
      <c r="I80" s="280">
        <v>124.83333333333331</v>
      </c>
      <c r="J80" s="280">
        <v>126.06666666666666</v>
      </c>
      <c r="K80" s="278">
        <v>123.6</v>
      </c>
      <c r="L80" s="278">
        <v>121</v>
      </c>
      <c r="M80" s="278">
        <v>16.062159999999999</v>
      </c>
    </row>
    <row r="81" spans="1:13">
      <c r="A81" s="302">
        <v>72</v>
      </c>
      <c r="B81" s="278" t="s">
        <v>243</v>
      </c>
      <c r="C81" s="278">
        <v>17.45</v>
      </c>
      <c r="D81" s="280">
        <v>18.05</v>
      </c>
      <c r="E81" s="280">
        <v>16.850000000000001</v>
      </c>
      <c r="F81" s="280">
        <v>16.25</v>
      </c>
      <c r="G81" s="280">
        <v>15.05</v>
      </c>
      <c r="H81" s="280">
        <v>18.650000000000002</v>
      </c>
      <c r="I81" s="280">
        <v>19.849999999999998</v>
      </c>
      <c r="J81" s="280">
        <v>20.450000000000003</v>
      </c>
      <c r="K81" s="278">
        <v>19.25</v>
      </c>
      <c r="L81" s="278">
        <v>17.45</v>
      </c>
      <c r="M81" s="278">
        <v>285.76988</v>
      </c>
    </row>
    <row r="82" spans="1:13">
      <c r="A82" s="302">
        <v>73</v>
      </c>
      <c r="B82" s="278" t="s">
        <v>244</v>
      </c>
      <c r="C82" s="278">
        <v>135.6</v>
      </c>
      <c r="D82" s="280">
        <v>140.13333333333335</v>
      </c>
      <c r="E82" s="280">
        <v>130.76666666666671</v>
      </c>
      <c r="F82" s="280">
        <v>125.93333333333337</v>
      </c>
      <c r="G82" s="280">
        <v>116.56666666666672</v>
      </c>
      <c r="H82" s="280">
        <v>144.9666666666667</v>
      </c>
      <c r="I82" s="280">
        <v>154.33333333333331</v>
      </c>
      <c r="J82" s="280">
        <v>159.16666666666669</v>
      </c>
      <c r="K82" s="278">
        <v>149.5</v>
      </c>
      <c r="L82" s="278">
        <v>135.30000000000001</v>
      </c>
      <c r="M82" s="278">
        <v>171.78218000000001</v>
      </c>
    </row>
    <row r="83" spans="1:13">
      <c r="A83" s="302">
        <v>74</v>
      </c>
      <c r="B83" s="278" t="s">
        <v>100</v>
      </c>
      <c r="C83" s="278">
        <v>103.6</v>
      </c>
      <c r="D83" s="280">
        <v>104.06666666666666</v>
      </c>
      <c r="E83" s="280">
        <v>102.28333333333333</v>
      </c>
      <c r="F83" s="280">
        <v>100.96666666666667</v>
      </c>
      <c r="G83" s="280">
        <v>99.183333333333337</v>
      </c>
      <c r="H83" s="280">
        <v>105.38333333333333</v>
      </c>
      <c r="I83" s="280">
        <v>107.16666666666666</v>
      </c>
      <c r="J83" s="280">
        <v>108.48333333333332</v>
      </c>
      <c r="K83" s="278">
        <v>105.85</v>
      </c>
      <c r="L83" s="278">
        <v>102.75</v>
      </c>
      <c r="M83" s="278">
        <v>117.12494</v>
      </c>
    </row>
    <row r="84" spans="1:13">
      <c r="A84" s="302">
        <v>75</v>
      </c>
      <c r="B84" s="278" t="s">
        <v>103</v>
      </c>
      <c r="C84" s="278">
        <v>20.05</v>
      </c>
      <c r="D84" s="280">
        <v>20.2</v>
      </c>
      <c r="E84" s="280">
        <v>19.75</v>
      </c>
      <c r="F84" s="280">
        <v>19.45</v>
      </c>
      <c r="G84" s="280">
        <v>19</v>
      </c>
      <c r="H84" s="280">
        <v>20.5</v>
      </c>
      <c r="I84" s="280">
        <v>20.949999999999996</v>
      </c>
      <c r="J84" s="280">
        <v>21.25</v>
      </c>
      <c r="K84" s="278">
        <v>20.65</v>
      </c>
      <c r="L84" s="278">
        <v>19.899999999999999</v>
      </c>
      <c r="M84" s="278">
        <v>89.15558</v>
      </c>
    </row>
    <row r="85" spans="1:13">
      <c r="A85" s="302">
        <v>76</v>
      </c>
      <c r="B85" s="278" t="s">
        <v>245</v>
      </c>
      <c r="C85" s="278">
        <v>148.94999999999999</v>
      </c>
      <c r="D85" s="280">
        <v>149.93333333333331</v>
      </c>
      <c r="E85" s="280">
        <v>145.86666666666662</v>
      </c>
      <c r="F85" s="280">
        <v>142.7833333333333</v>
      </c>
      <c r="G85" s="280">
        <v>138.71666666666661</v>
      </c>
      <c r="H85" s="280">
        <v>153.01666666666662</v>
      </c>
      <c r="I85" s="280">
        <v>157.08333333333329</v>
      </c>
      <c r="J85" s="280">
        <v>160.16666666666663</v>
      </c>
      <c r="K85" s="278">
        <v>154</v>
      </c>
      <c r="L85" s="278">
        <v>146.85</v>
      </c>
      <c r="M85" s="278">
        <v>3.0323099999999998</v>
      </c>
    </row>
    <row r="86" spans="1:13">
      <c r="A86" s="302">
        <v>77</v>
      </c>
      <c r="B86" s="278" t="s">
        <v>101</v>
      </c>
      <c r="C86" s="278">
        <v>467.8</v>
      </c>
      <c r="D86" s="280">
        <v>472.5333333333333</v>
      </c>
      <c r="E86" s="280">
        <v>460.36666666666662</v>
      </c>
      <c r="F86" s="280">
        <v>452.93333333333334</v>
      </c>
      <c r="G86" s="280">
        <v>440.76666666666665</v>
      </c>
      <c r="H86" s="280">
        <v>479.96666666666658</v>
      </c>
      <c r="I86" s="280">
        <v>492.13333333333333</v>
      </c>
      <c r="J86" s="280">
        <v>499.56666666666655</v>
      </c>
      <c r="K86" s="278">
        <v>484.7</v>
      </c>
      <c r="L86" s="278">
        <v>465.1</v>
      </c>
      <c r="M86" s="278">
        <v>148.78963999999999</v>
      </c>
    </row>
    <row r="87" spans="1:13">
      <c r="A87" s="302">
        <v>78</v>
      </c>
      <c r="B87" s="278" t="s">
        <v>246</v>
      </c>
      <c r="C87" s="278">
        <v>447.05</v>
      </c>
      <c r="D87" s="280">
        <v>449.68333333333334</v>
      </c>
      <c r="E87" s="280">
        <v>442.36666666666667</v>
      </c>
      <c r="F87" s="280">
        <v>437.68333333333334</v>
      </c>
      <c r="G87" s="280">
        <v>430.36666666666667</v>
      </c>
      <c r="H87" s="280">
        <v>454.36666666666667</v>
      </c>
      <c r="I87" s="280">
        <v>461.68333333333339</v>
      </c>
      <c r="J87" s="280">
        <v>466.36666666666667</v>
      </c>
      <c r="K87" s="278">
        <v>457</v>
      </c>
      <c r="L87" s="278">
        <v>445</v>
      </c>
      <c r="M87" s="278">
        <v>0.92408999999999997</v>
      </c>
    </row>
    <row r="88" spans="1:13">
      <c r="A88" s="302">
        <v>79</v>
      </c>
      <c r="B88" s="278" t="s">
        <v>104</v>
      </c>
      <c r="C88" s="278">
        <v>687.65</v>
      </c>
      <c r="D88" s="280">
        <v>688.31666666666661</v>
      </c>
      <c r="E88" s="280">
        <v>682.63333333333321</v>
      </c>
      <c r="F88" s="280">
        <v>677.61666666666656</v>
      </c>
      <c r="G88" s="280">
        <v>671.93333333333317</v>
      </c>
      <c r="H88" s="280">
        <v>693.33333333333326</v>
      </c>
      <c r="I88" s="280">
        <v>699.01666666666665</v>
      </c>
      <c r="J88" s="280">
        <v>704.0333333333333</v>
      </c>
      <c r="K88" s="278">
        <v>694</v>
      </c>
      <c r="L88" s="278">
        <v>683.3</v>
      </c>
      <c r="M88" s="278">
        <v>15.0679</v>
      </c>
    </row>
    <row r="89" spans="1:13">
      <c r="A89" s="302">
        <v>80</v>
      </c>
      <c r="B89" s="278" t="s">
        <v>247</v>
      </c>
      <c r="C89" s="278">
        <v>417.1</v>
      </c>
      <c r="D89" s="280">
        <v>417.3</v>
      </c>
      <c r="E89" s="280">
        <v>411.8</v>
      </c>
      <c r="F89" s="280">
        <v>406.5</v>
      </c>
      <c r="G89" s="280">
        <v>401</v>
      </c>
      <c r="H89" s="280">
        <v>422.6</v>
      </c>
      <c r="I89" s="280">
        <v>428.1</v>
      </c>
      <c r="J89" s="280">
        <v>433.40000000000003</v>
      </c>
      <c r="K89" s="278">
        <v>422.8</v>
      </c>
      <c r="L89" s="278">
        <v>412</v>
      </c>
      <c r="M89" s="278">
        <v>0.99826000000000004</v>
      </c>
    </row>
    <row r="90" spans="1:13">
      <c r="A90" s="302">
        <v>81</v>
      </c>
      <c r="B90" s="278" t="s">
        <v>248</v>
      </c>
      <c r="C90" s="278">
        <v>843.1</v>
      </c>
      <c r="D90" s="280">
        <v>846.1</v>
      </c>
      <c r="E90" s="280">
        <v>828.2</v>
      </c>
      <c r="F90" s="280">
        <v>813.30000000000007</v>
      </c>
      <c r="G90" s="280">
        <v>795.40000000000009</v>
      </c>
      <c r="H90" s="280">
        <v>861</v>
      </c>
      <c r="I90" s="280">
        <v>878.89999999999986</v>
      </c>
      <c r="J90" s="280">
        <v>893.8</v>
      </c>
      <c r="K90" s="278">
        <v>864</v>
      </c>
      <c r="L90" s="278">
        <v>831.2</v>
      </c>
      <c r="M90" s="278">
        <v>2.8632599999999999</v>
      </c>
    </row>
    <row r="91" spans="1:13">
      <c r="A91" s="302">
        <v>82</v>
      </c>
      <c r="B91" s="278" t="s">
        <v>249</v>
      </c>
      <c r="C91" s="278">
        <v>183.25</v>
      </c>
      <c r="D91" s="280">
        <v>184.46666666666667</v>
      </c>
      <c r="E91" s="280">
        <v>180.78333333333333</v>
      </c>
      <c r="F91" s="280">
        <v>178.31666666666666</v>
      </c>
      <c r="G91" s="280">
        <v>174.63333333333333</v>
      </c>
      <c r="H91" s="280">
        <v>186.93333333333334</v>
      </c>
      <c r="I91" s="280">
        <v>190.61666666666667</v>
      </c>
      <c r="J91" s="280">
        <v>193.08333333333334</v>
      </c>
      <c r="K91" s="278">
        <v>188.15</v>
      </c>
      <c r="L91" s="278">
        <v>182</v>
      </c>
      <c r="M91" s="278">
        <v>2.66621</v>
      </c>
    </row>
    <row r="92" spans="1:13">
      <c r="A92" s="302">
        <v>83</v>
      </c>
      <c r="B92" s="278" t="s">
        <v>105</v>
      </c>
      <c r="C92" s="278">
        <v>619.25</v>
      </c>
      <c r="D92" s="280">
        <v>614.06666666666672</v>
      </c>
      <c r="E92" s="280">
        <v>603.68333333333339</v>
      </c>
      <c r="F92" s="280">
        <v>588.11666666666667</v>
      </c>
      <c r="G92" s="280">
        <v>577.73333333333335</v>
      </c>
      <c r="H92" s="280">
        <v>629.63333333333344</v>
      </c>
      <c r="I92" s="280">
        <v>640.01666666666688</v>
      </c>
      <c r="J92" s="280">
        <v>655.58333333333348</v>
      </c>
      <c r="K92" s="278">
        <v>624.45000000000005</v>
      </c>
      <c r="L92" s="278">
        <v>598.5</v>
      </c>
      <c r="M92" s="278">
        <v>20.10341</v>
      </c>
    </row>
    <row r="93" spans="1:13">
      <c r="A93" s="302">
        <v>84</v>
      </c>
      <c r="B93" s="278" t="s">
        <v>250</v>
      </c>
      <c r="C93" s="278">
        <v>217.1</v>
      </c>
      <c r="D93" s="280">
        <v>216.80000000000004</v>
      </c>
      <c r="E93" s="280">
        <v>215.10000000000008</v>
      </c>
      <c r="F93" s="280">
        <v>213.10000000000005</v>
      </c>
      <c r="G93" s="280">
        <v>211.40000000000009</v>
      </c>
      <c r="H93" s="280">
        <v>218.80000000000007</v>
      </c>
      <c r="I93" s="280">
        <v>220.50000000000006</v>
      </c>
      <c r="J93" s="280">
        <v>222.50000000000006</v>
      </c>
      <c r="K93" s="278">
        <v>218.5</v>
      </c>
      <c r="L93" s="278">
        <v>214.8</v>
      </c>
      <c r="M93" s="278">
        <v>5.9937399999999998</v>
      </c>
    </row>
    <row r="94" spans="1:13">
      <c r="A94" s="302">
        <v>85</v>
      </c>
      <c r="B94" s="278" t="s">
        <v>251</v>
      </c>
      <c r="C94" s="278">
        <v>844.25</v>
      </c>
      <c r="D94" s="280">
        <v>853.20000000000016</v>
      </c>
      <c r="E94" s="280">
        <v>826.25000000000034</v>
      </c>
      <c r="F94" s="280">
        <v>808.25000000000023</v>
      </c>
      <c r="G94" s="280">
        <v>781.30000000000041</v>
      </c>
      <c r="H94" s="280">
        <v>871.20000000000027</v>
      </c>
      <c r="I94" s="280">
        <v>898.15000000000009</v>
      </c>
      <c r="J94" s="280">
        <v>916.1500000000002</v>
      </c>
      <c r="K94" s="278">
        <v>880.15</v>
      </c>
      <c r="L94" s="278">
        <v>835.2</v>
      </c>
      <c r="M94" s="278">
        <v>1.63679</v>
      </c>
    </row>
    <row r="95" spans="1:13">
      <c r="A95" s="302">
        <v>86</v>
      </c>
      <c r="B95" s="278" t="s">
        <v>108</v>
      </c>
      <c r="C95" s="278">
        <v>553.70000000000005</v>
      </c>
      <c r="D95" s="280">
        <v>556.63333333333333</v>
      </c>
      <c r="E95" s="280">
        <v>547.36666666666667</v>
      </c>
      <c r="F95" s="280">
        <v>541.0333333333333</v>
      </c>
      <c r="G95" s="280">
        <v>531.76666666666665</v>
      </c>
      <c r="H95" s="280">
        <v>562.9666666666667</v>
      </c>
      <c r="I95" s="280">
        <v>572.23333333333335</v>
      </c>
      <c r="J95" s="280">
        <v>578.56666666666672</v>
      </c>
      <c r="K95" s="278">
        <v>565.9</v>
      </c>
      <c r="L95" s="278">
        <v>550.29999999999995</v>
      </c>
      <c r="M95" s="278">
        <v>38.577559999999998</v>
      </c>
    </row>
    <row r="96" spans="1:13">
      <c r="A96" s="302">
        <v>87</v>
      </c>
      <c r="B96" s="278" t="s">
        <v>252</v>
      </c>
      <c r="C96" s="278">
        <v>2482.8000000000002</v>
      </c>
      <c r="D96" s="280">
        <v>2477.2666666666669</v>
      </c>
      <c r="E96" s="280">
        <v>2455.5333333333338</v>
      </c>
      <c r="F96" s="280">
        <v>2428.2666666666669</v>
      </c>
      <c r="G96" s="280">
        <v>2406.5333333333338</v>
      </c>
      <c r="H96" s="280">
        <v>2504.5333333333338</v>
      </c>
      <c r="I96" s="280">
        <v>2526.2666666666664</v>
      </c>
      <c r="J96" s="280">
        <v>2553.5333333333338</v>
      </c>
      <c r="K96" s="278">
        <v>2499</v>
      </c>
      <c r="L96" s="278">
        <v>2450</v>
      </c>
      <c r="M96" s="278">
        <v>3.4950100000000002</v>
      </c>
    </row>
    <row r="97" spans="1:13">
      <c r="A97" s="302">
        <v>88</v>
      </c>
      <c r="B97" s="278" t="s">
        <v>110</v>
      </c>
      <c r="C97" s="278">
        <v>1076.05</v>
      </c>
      <c r="D97" s="280">
        <v>1065.2166666666665</v>
      </c>
      <c r="E97" s="280">
        <v>1047.833333333333</v>
      </c>
      <c r="F97" s="280">
        <v>1019.6166666666666</v>
      </c>
      <c r="G97" s="280">
        <v>1002.2333333333331</v>
      </c>
      <c r="H97" s="280">
        <v>1093.4333333333329</v>
      </c>
      <c r="I97" s="280">
        <v>1110.8166666666666</v>
      </c>
      <c r="J97" s="280">
        <v>1139.0333333333328</v>
      </c>
      <c r="K97" s="278">
        <v>1082.5999999999999</v>
      </c>
      <c r="L97" s="278">
        <v>1037</v>
      </c>
      <c r="M97" s="278">
        <v>230.03725</v>
      </c>
    </row>
    <row r="98" spans="1:13">
      <c r="A98" s="302">
        <v>89</v>
      </c>
      <c r="B98" s="278" t="s">
        <v>253</v>
      </c>
      <c r="C98" s="278">
        <v>537.20000000000005</v>
      </c>
      <c r="D98" s="280">
        <v>538.15000000000009</v>
      </c>
      <c r="E98" s="280">
        <v>531.70000000000016</v>
      </c>
      <c r="F98" s="280">
        <v>526.20000000000005</v>
      </c>
      <c r="G98" s="280">
        <v>519.75000000000011</v>
      </c>
      <c r="H98" s="280">
        <v>543.6500000000002</v>
      </c>
      <c r="I98" s="280">
        <v>550.1</v>
      </c>
      <c r="J98" s="280">
        <v>555.60000000000025</v>
      </c>
      <c r="K98" s="278">
        <v>544.6</v>
      </c>
      <c r="L98" s="278">
        <v>532.65</v>
      </c>
      <c r="M98" s="278">
        <v>16.913900000000002</v>
      </c>
    </row>
    <row r="99" spans="1:13">
      <c r="A99" s="302">
        <v>90</v>
      </c>
      <c r="B99" s="278" t="s">
        <v>106</v>
      </c>
      <c r="C99" s="278">
        <v>578.20000000000005</v>
      </c>
      <c r="D99" s="280">
        <v>577.85</v>
      </c>
      <c r="E99" s="280">
        <v>570.90000000000009</v>
      </c>
      <c r="F99" s="280">
        <v>563.6</v>
      </c>
      <c r="G99" s="280">
        <v>556.65000000000009</v>
      </c>
      <c r="H99" s="280">
        <v>585.15000000000009</v>
      </c>
      <c r="I99" s="280">
        <v>592.10000000000014</v>
      </c>
      <c r="J99" s="280">
        <v>599.40000000000009</v>
      </c>
      <c r="K99" s="278">
        <v>584.79999999999995</v>
      </c>
      <c r="L99" s="278">
        <v>570.54999999999995</v>
      </c>
      <c r="M99" s="278">
        <v>16.449819999999999</v>
      </c>
    </row>
    <row r="100" spans="1:13">
      <c r="A100" s="302">
        <v>91</v>
      </c>
      <c r="B100" s="278" t="s">
        <v>111</v>
      </c>
      <c r="C100" s="278">
        <v>2504.0500000000002</v>
      </c>
      <c r="D100" s="280">
        <v>2500.6833333333334</v>
      </c>
      <c r="E100" s="280">
        <v>2471.3666666666668</v>
      </c>
      <c r="F100" s="280">
        <v>2438.6833333333334</v>
      </c>
      <c r="G100" s="280">
        <v>2409.3666666666668</v>
      </c>
      <c r="H100" s="280">
        <v>2533.3666666666668</v>
      </c>
      <c r="I100" s="280">
        <v>2562.6833333333334</v>
      </c>
      <c r="J100" s="280">
        <v>2595.3666666666668</v>
      </c>
      <c r="K100" s="278">
        <v>2530</v>
      </c>
      <c r="L100" s="278">
        <v>2468</v>
      </c>
      <c r="M100" s="278">
        <v>11.316280000000001</v>
      </c>
    </row>
    <row r="101" spans="1:13">
      <c r="A101" s="302">
        <v>92</v>
      </c>
      <c r="B101" s="278" t="s">
        <v>112</v>
      </c>
      <c r="C101" s="278">
        <v>332.65</v>
      </c>
      <c r="D101" s="280">
        <v>331.88333333333333</v>
      </c>
      <c r="E101" s="280">
        <v>325.86666666666667</v>
      </c>
      <c r="F101" s="280">
        <v>319.08333333333337</v>
      </c>
      <c r="G101" s="280">
        <v>313.06666666666672</v>
      </c>
      <c r="H101" s="280">
        <v>338.66666666666663</v>
      </c>
      <c r="I101" s="280">
        <v>344.68333333333328</v>
      </c>
      <c r="J101" s="280">
        <v>351.46666666666658</v>
      </c>
      <c r="K101" s="278">
        <v>337.9</v>
      </c>
      <c r="L101" s="278">
        <v>325.10000000000002</v>
      </c>
      <c r="M101" s="278">
        <v>15.70059</v>
      </c>
    </row>
    <row r="102" spans="1:13">
      <c r="A102" s="302">
        <v>93</v>
      </c>
      <c r="B102" s="278" t="s">
        <v>114</v>
      </c>
      <c r="C102" s="278">
        <v>145.85</v>
      </c>
      <c r="D102" s="280">
        <v>146.19999999999999</v>
      </c>
      <c r="E102" s="280">
        <v>142.94999999999999</v>
      </c>
      <c r="F102" s="280">
        <v>140.05000000000001</v>
      </c>
      <c r="G102" s="280">
        <v>136.80000000000001</v>
      </c>
      <c r="H102" s="280">
        <v>149.09999999999997</v>
      </c>
      <c r="I102" s="280">
        <v>152.34999999999997</v>
      </c>
      <c r="J102" s="280">
        <v>155.24999999999994</v>
      </c>
      <c r="K102" s="278">
        <v>149.44999999999999</v>
      </c>
      <c r="L102" s="278">
        <v>143.30000000000001</v>
      </c>
      <c r="M102" s="278">
        <v>131.10762</v>
      </c>
    </row>
    <row r="103" spans="1:13">
      <c r="A103" s="302">
        <v>94</v>
      </c>
      <c r="B103" s="278" t="s">
        <v>115</v>
      </c>
      <c r="C103" s="278">
        <v>225.2</v>
      </c>
      <c r="D103" s="280">
        <v>225.54999999999998</v>
      </c>
      <c r="E103" s="280">
        <v>220.14999999999998</v>
      </c>
      <c r="F103" s="280">
        <v>215.1</v>
      </c>
      <c r="G103" s="280">
        <v>209.7</v>
      </c>
      <c r="H103" s="280">
        <v>230.59999999999997</v>
      </c>
      <c r="I103" s="280">
        <v>236</v>
      </c>
      <c r="J103" s="280">
        <v>241.04999999999995</v>
      </c>
      <c r="K103" s="278">
        <v>230.95</v>
      </c>
      <c r="L103" s="278">
        <v>220.5</v>
      </c>
      <c r="M103" s="278">
        <v>63.327199999999998</v>
      </c>
    </row>
    <row r="104" spans="1:13">
      <c r="A104" s="302">
        <v>95</v>
      </c>
      <c r="B104" s="278" t="s">
        <v>116</v>
      </c>
      <c r="C104" s="278">
        <v>2182.9499999999998</v>
      </c>
      <c r="D104" s="280">
        <v>2172.9500000000003</v>
      </c>
      <c r="E104" s="280">
        <v>2150.0000000000005</v>
      </c>
      <c r="F104" s="280">
        <v>2117.0500000000002</v>
      </c>
      <c r="G104" s="280">
        <v>2094.1000000000004</v>
      </c>
      <c r="H104" s="280">
        <v>2205.9000000000005</v>
      </c>
      <c r="I104" s="280">
        <v>2228.8500000000004</v>
      </c>
      <c r="J104" s="280">
        <v>2261.8000000000006</v>
      </c>
      <c r="K104" s="278">
        <v>2195.9</v>
      </c>
      <c r="L104" s="278">
        <v>2140</v>
      </c>
      <c r="M104" s="278">
        <v>32.950499999999998</v>
      </c>
    </row>
    <row r="105" spans="1:13">
      <c r="A105" s="302">
        <v>96</v>
      </c>
      <c r="B105" s="278" t="s">
        <v>254</v>
      </c>
      <c r="C105" s="278">
        <v>193.65</v>
      </c>
      <c r="D105" s="280">
        <v>195.15</v>
      </c>
      <c r="E105" s="280">
        <v>191.3</v>
      </c>
      <c r="F105" s="280">
        <v>188.95000000000002</v>
      </c>
      <c r="G105" s="280">
        <v>185.10000000000002</v>
      </c>
      <c r="H105" s="280">
        <v>197.5</v>
      </c>
      <c r="I105" s="280">
        <v>201.34999999999997</v>
      </c>
      <c r="J105" s="280">
        <v>203.7</v>
      </c>
      <c r="K105" s="278">
        <v>199</v>
      </c>
      <c r="L105" s="278">
        <v>192.8</v>
      </c>
      <c r="M105" s="278">
        <v>10.070970000000001</v>
      </c>
    </row>
    <row r="106" spans="1:13">
      <c r="A106" s="302">
        <v>97</v>
      </c>
      <c r="B106" s="278" t="s">
        <v>255</v>
      </c>
      <c r="C106" s="278">
        <v>33.450000000000003</v>
      </c>
      <c r="D106" s="280">
        <v>32.85</v>
      </c>
      <c r="E106" s="280">
        <v>32.25</v>
      </c>
      <c r="F106" s="280">
        <v>31.049999999999997</v>
      </c>
      <c r="G106" s="280">
        <v>30.449999999999996</v>
      </c>
      <c r="H106" s="280">
        <v>34.050000000000004</v>
      </c>
      <c r="I106" s="280">
        <v>34.650000000000013</v>
      </c>
      <c r="J106" s="280">
        <v>35.850000000000009</v>
      </c>
      <c r="K106" s="278">
        <v>33.450000000000003</v>
      </c>
      <c r="L106" s="278">
        <v>31.65</v>
      </c>
      <c r="M106" s="278">
        <v>184.52304000000001</v>
      </c>
    </row>
    <row r="107" spans="1:13">
      <c r="A107" s="302">
        <v>98</v>
      </c>
      <c r="B107" s="278" t="s">
        <v>109</v>
      </c>
      <c r="C107" s="278">
        <v>1741.15</v>
      </c>
      <c r="D107" s="280">
        <v>1747.4666666666665</v>
      </c>
      <c r="E107" s="280">
        <v>1719.9333333333329</v>
      </c>
      <c r="F107" s="280">
        <v>1698.7166666666665</v>
      </c>
      <c r="G107" s="280">
        <v>1671.1833333333329</v>
      </c>
      <c r="H107" s="280">
        <v>1768.6833333333329</v>
      </c>
      <c r="I107" s="280">
        <v>1796.2166666666662</v>
      </c>
      <c r="J107" s="280">
        <v>1817.4333333333329</v>
      </c>
      <c r="K107" s="278">
        <v>1775</v>
      </c>
      <c r="L107" s="278">
        <v>1726.25</v>
      </c>
      <c r="M107" s="278">
        <v>39.489409999999999</v>
      </c>
    </row>
    <row r="108" spans="1:13">
      <c r="A108" s="302">
        <v>99</v>
      </c>
      <c r="B108" s="278" t="s">
        <v>118</v>
      </c>
      <c r="C108" s="278">
        <v>343.1</v>
      </c>
      <c r="D108" s="280">
        <v>342.40000000000003</v>
      </c>
      <c r="E108" s="280">
        <v>339.20000000000005</v>
      </c>
      <c r="F108" s="280">
        <v>335.3</v>
      </c>
      <c r="G108" s="280">
        <v>332.1</v>
      </c>
      <c r="H108" s="280">
        <v>346.30000000000007</v>
      </c>
      <c r="I108" s="280">
        <v>349.5</v>
      </c>
      <c r="J108" s="280">
        <v>353.40000000000009</v>
      </c>
      <c r="K108" s="278">
        <v>345.6</v>
      </c>
      <c r="L108" s="278">
        <v>338.5</v>
      </c>
      <c r="M108" s="278">
        <v>273.85252000000003</v>
      </c>
    </row>
    <row r="109" spans="1:13">
      <c r="A109" s="302">
        <v>100</v>
      </c>
      <c r="B109" s="278" t="s">
        <v>256</v>
      </c>
      <c r="C109" s="278">
        <v>1239.9000000000001</v>
      </c>
      <c r="D109" s="280">
        <v>1247.5333333333335</v>
      </c>
      <c r="E109" s="280">
        <v>1225.0666666666671</v>
      </c>
      <c r="F109" s="280">
        <v>1210.2333333333336</v>
      </c>
      <c r="G109" s="280">
        <v>1187.7666666666671</v>
      </c>
      <c r="H109" s="280">
        <v>1262.366666666667</v>
      </c>
      <c r="I109" s="280">
        <v>1284.8333333333337</v>
      </c>
      <c r="J109" s="280">
        <v>1299.666666666667</v>
      </c>
      <c r="K109" s="278">
        <v>1270</v>
      </c>
      <c r="L109" s="278">
        <v>1232.7</v>
      </c>
      <c r="M109" s="278">
        <v>7.5004799999999996</v>
      </c>
    </row>
    <row r="110" spans="1:13">
      <c r="A110" s="302">
        <v>101</v>
      </c>
      <c r="B110" s="278" t="s">
        <v>119</v>
      </c>
      <c r="C110" s="278">
        <v>410.35</v>
      </c>
      <c r="D110" s="280">
        <v>414.33333333333331</v>
      </c>
      <c r="E110" s="280">
        <v>404.51666666666665</v>
      </c>
      <c r="F110" s="280">
        <v>398.68333333333334</v>
      </c>
      <c r="G110" s="280">
        <v>388.86666666666667</v>
      </c>
      <c r="H110" s="280">
        <v>420.16666666666663</v>
      </c>
      <c r="I110" s="280">
        <v>429.98333333333335</v>
      </c>
      <c r="J110" s="280">
        <v>435.81666666666661</v>
      </c>
      <c r="K110" s="278">
        <v>424.15</v>
      </c>
      <c r="L110" s="278">
        <v>408.5</v>
      </c>
      <c r="M110" s="278">
        <v>26.372330000000002</v>
      </c>
    </row>
    <row r="111" spans="1:13">
      <c r="A111" s="302">
        <v>102</v>
      </c>
      <c r="B111" s="278" t="s">
        <v>257</v>
      </c>
      <c r="C111" s="278">
        <v>42</v>
      </c>
      <c r="D111" s="280">
        <v>40.85</v>
      </c>
      <c r="E111" s="280">
        <v>39.700000000000003</v>
      </c>
      <c r="F111" s="280">
        <v>37.4</v>
      </c>
      <c r="G111" s="280">
        <v>36.25</v>
      </c>
      <c r="H111" s="280">
        <v>43.150000000000006</v>
      </c>
      <c r="I111" s="280">
        <v>44.3</v>
      </c>
      <c r="J111" s="280">
        <v>46.600000000000009</v>
      </c>
      <c r="K111" s="278">
        <v>42</v>
      </c>
      <c r="L111" s="278">
        <v>38.549999999999997</v>
      </c>
      <c r="M111" s="278">
        <v>223.87064000000001</v>
      </c>
    </row>
    <row r="112" spans="1:13">
      <c r="A112" s="302">
        <v>103</v>
      </c>
      <c r="B112" s="278" t="s">
        <v>121</v>
      </c>
      <c r="C112" s="278">
        <v>25.95</v>
      </c>
      <c r="D112" s="280">
        <v>26.116666666666664</v>
      </c>
      <c r="E112" s="280">
        <v>25.383333333333326</v>
      </c>
      <c r="F112" s="280">
        <v>24.816666666666663</v>
      </c>
      <c r="G112" s="280">
        <v>24.083333333333325</v>
      </c>
      <c r="H112" s="280">
        <v>26.683333333333326</v>
      </c>
      <c r="I112" s="280">
        <v>27.416666666666668</v>
      </c>
      <c r="J112" s="280">
        <v>27.983333333333327</v>
      </c>
      <c r="K112" s="278">
        <v>26.85</v>
      </c>
      <c r="L112" s="278">
        <v>25.55</v>
      </c>
      <c r="M112" s="278">
        <v>378.99112000000002</v>
      </c>
    </row>
    <row r="113" spans="1:13">
      <c r="A113" s="302">
        <v>104</v>
      </c>
      <c r="B113" s="278" t="s">
        <v>128</v>
      </c>
      <c r="C113" s="278">
        <v>197.25</v>
      </c>
      <c r="D113" s="280">
        <v>198.81666666666669</v>
      </c>
      <c r="E113" s="280">
        <v>194.63333333333338</v>
      </c>
      <c r="F113" s="280">
        <v>192.01666666666668</v>
      </c>
      <c r="G113" s="280">
        <v>187.83333333333337</v>
      </c>
      <c r="H113" s="280">
        <v>201.43333333333339</v>
      </c>
      <c r="I113" s="280">
        <v>205.61666666666673</v>
      </c>
      <c r="J113" s="280">
        <v>208.23333333333341</v>
      </c>
      <c r="K113" s="278">
        <v>203</v>
      </c>
      <c r="L113" s="278">
        <v>196.2</v>
      </c>
      <c r="M113" s="278">
        <v>915.04651000000001</v>
      </c>
    </row>
    <row r="114" spans="1:13">
      <c r="A114" s="302">
        <v>105</v>
      </c>
      <c r="B114" s="278" t="s">
        <v>117</v>
      </c>
      <c r="C114" s="278">
        <v>216.65</v>
      </c>
      <c r="D114" s="280">
        <v>217.81666666666669</v>
      </c>
      <c r="E114" s="280">
        <v>207.38333333333338</v>
      </c>
      <c r="F114" s="280">
        <v>198.1166666666667</v>
      </c>
      <c r="G114" s="280">
        <v>187.68333333333339</v>
      </c>
      <c r="H114" s="280">
        <v>227.08333333333337</v>
      </c>
      <c r="I114" s="280">
        <v>237.51666666666671</v>
      </c>
      <c r="J114" s="280">
        <v>246.78333333333336</v>
      </c>
      <c r="K114" s="278">
        <v>228.25</v>
      </c>
      <c r="L114" s="278">
        <v>208.55</v>
      </c>
      <c r="M114" s="278">
        <v>340.77359999999999</v>
      </c>
    </row>
    <row r="115" spans="1:13">
      <c r="A115" s="302">
        <v>106</v>
      </c>
      <c r="B115" s="278" t="s">
        <v>258</v>
      </c>
      <c r="C115" s="278">
        <v>116.05</v>
      </c>
      <c r="D115" s="280">
        <v>112.55</v>
      </c>
      <c r="E115" s="280">
        <v>108.8</v>
      </c>
      <c r="F115" s="280">
        <v>101.55</v>
      </c>
      <c r="G115" s="280">
        <v>97.8</v>
      </c>
      <c r="H115" s="280">
        <v>119.8</v>
      </c>
      <c r="I115" s="280">
        <v>123.55</v>
      </c>
      <c r="J115" s="280">
        <v>130.80000000000001</v>
      </c>
      <c r="K115" s="278">
        <v>116.3</v>
      </c>
      <c r="L115" s="278">
        <v>105.3</v>
      </c>
      <c r="M115" s="278">
        <v>84.92</v>
      </c>
    </row>
    <row r="116" spans="1:13">
      <c r="A116" s="302">
        <v>107</v>
      </c>
      <c r="B116" s="278" t="s">
        <v>259</v>
      </c>
      <c r="C116" s="278">
        <v>64.400000000000006</v>
      </c>
      <c r="D116" s="280">
        <v>64.63333333333334</v>
      </c>
      <c r="E116" s="280">
        <v>63.366666666666674</v>
      </c>
      <c r="F116" s="280">
        <v>62.333333333333336</v>
      </c>
      <c r="G116" s="280">
        <v>61.06666666666667</v>
      </c>
      <c r="H116" s="280">
        <v>65.666666666666686</v>
      </c>
      <c r="I116" s="280">
        <v>66.933333333333366</v>
      </c>
      <c r="J116" s="280">
        <v>67.966666666666683</v>
      </c>
      <c r="K116" s="278">
        <v>65.900000000000006</v>
      </c>
      <c r="L116" s="278">
        <v>63.6</v>
      </c>
      <c r="M116" s="278">
        <v>21.333819999999999</v>
      </c>
    </row>
    <row r="117" spans="1:13">
      <c r="A117" s="302">
        <v>108</v>
      </c>
      <c r="B117" s="278" t="s">
        <v>260</v>
      </c>
      <c r="C117" s="278">
        <v>79.349999999999994</v>
      </c>
      <c r="D117" s="280">
        <v>80.416666666666671</v>
      </c>
      <c r="E117" s="280">
        <v>77.933333333333337</v>
      </c>
      <c r="F117" s="280">
        <v>76.516666666666666</v>
      </c>
      <c r="G117" s="280">
        <v>74.033333333333331</v>
      </c>
      <c r="H117" s="280">
        <v>81.833333333333343</v>
      </c>
      <c r="I117" s="280">
        <v>84.316666666666663</v>
      </c>
      <c r="J117" s="280">
        <v>85.733333333333348</v>
      </c>
      <c r="K117" s="278">
        <v>82.9</v>
      </c>
      <c r="L117" s="278">
        <v>79</v>
      </c>
      <c r="M117" s="278">
        <v>20.034949999999998</v>
      </c>
    </row>
    <row r="118" spans="1:13">
      <c r="A118" s="302">
        <v>109</v>
      </c>
      <c r="B118" s="278" t="s">
        <v>127</v>
      </c>
      <c r="C118" s="278">
        <v>87.1</v>
      </c>
      <c r="D118" s="280">
        <v>88.100000000000009</v>
      </c>
      <c r="E118" s="280">
        <v>85.500000000000014</v>
      </c>
      <c r="F118" s="280">
        <v>83.9</v>
      </c>
      <c r="G118" s="280">
        <v>81.300000000000011</v>
      </c>
      <c r="H118" s="280">
        <v>89.700000000000017</v>
      </c>
      <c r="I118" s="280">
        <v>92.300000000000011</v>
      </c>
      <c r="J118" s="280">
        <v>93.90000000000002</v>
      </c>
      <c r="K118" s="278">
        <v>90.7</v>
      </c>
      <c r="L118" s="278">
        <v>86.5</v>
      </c>
      <c r="M118" s="278">
        <v>214.51435000000001</v>
      </c>
    </row>
    <row r="119" spans="1:13">
      <c r="A119" s="302">
        <v>110</v>
      </c>
      <c r="B119" s="278" t="s">
        <v>122</v>
      </c>
      <c r="C119" s="278">
        <v>444.45</v>
      </c>
      <c r="D119" s="280">
        <v>443.15000000000003</v>
      </c>
      <c r="E119" s="280">
        <v>438.30000000000007</v>
      </c>
      <c r="F119" s="280">
        <v>432.15000000000003</v>
      </c>
      <c r="G119" s="280">
        <v>427.30000000000007</v>
      </c>
      <c r="H119" s="280">
        <v>449.30000000000007</v>
      </c>
      <c r="I119" s="280">
        <v>454.15000000000009</v>
      </c>
      <c r="J119" s="280">
        <v>460.30000000000007</v>
      </c>
      <c r="K119" s="278">
        <v>448</v>
      </c>
      <c r="L119" s="278">
        <v>437</v>
      </c>
      <c r="M119" s="278">
        <v>27.05545</v>
      </c>
    </row>
    <row r="120" spans="1:13">
      <c r="A120" s="302">
        <v>111</v>
      </c>
      <c r="B120" s="278" t="s">
        <v>124</v>
      </c>
      <c r="C120" s="278">
        <v>480</v>
      </c>
      <c r="D120" s="280">
        <v>479.83333333333331</v>
      </c>
      <c r="E120" s="280">
        <v>472.66666666666663</v>
      </c>
      <c r="F120" s="280">
        <v>465.33333333333331</v>
      </c>
      <c r="G120" s="280">
        <v>458.16666666666663</v>
      </c>
      <c r="H120" s="280">
        <v>487.16666666666663</v>
      </c>
      <c r="I120" s="280">
        <v>494.33333333333326</v>
      </c>
      <c r="J120" s="280">
        <v>501.66666666666663</v>
      </c>
      <c r="K120" s="278">
        <v>487</v>
      </c>
      <c r="L120" s="278">
        <v>472.5</v>
      </c>
      <c r="M120" s="278">
        <v>195.99121</v>
      </c>
    </row>
    <row r="121" spans="1:13">
      <c r="A121" s="302">
        <v>112</v>
      </c>
      <c r="B121" s="278" t="s">
        <v>261</v>
      </c>
      <c r="C121" s="278">
        <v>2764.35</v>
      </c>
      <c r="D121" s="280">
        <v>2760.0833333333335</v>
      </c>
      <c r="E121" s="280">
        <v>2741.0166666666669</v>
      </c>
      <c r="F121" s="280">
        <v>2717.6833333333334</v>
      </c>
      <c r="G121" s="280">
        <v>2698.6166666666668</v>
      </c>
      <c r="H121" s="280">
        <v>2783.416666666667</v>
      </c>
      <c r="I121" s="280">
        <v>2802.4833333333336</v>
      </c>
      <c r="J121" s="280">
        <v>2825.8166666666671</v>
      </c>
      <c r="K121" s="278">
        <v>2779.15</v>
      </c>
      <c r="L121" s="278">
        <v>2736.75</v>
      </c>
      <c r="M121" s="278">
        <v>2.7973699999999999</v>
      </c>
    </row>
    <row r="122" spans="1:13">
      <c r="A122" s="302">
        <v>113</v>
      </c>
      <c r="B122" s="278" t="s">
        <v>126</v>
      </c>
      <c r="C122" s="278">
        <v>731.75</v>
      </c>
      <c r="D122" s="280">
        <v>735.51666666666677</v>
      </c>
      <c r="E122" s="280">
        <v>726.33333333333348</v>
      </c>
      <c r="F122" s="280">
        <v>720.91666666666674</v>
      </c>
      <c r="G122" s="280">
        <v>711.73333333333346</v>
      </c>
      <c r="H122" s="280">
        <v>740.93333333333351</v>
      </c>
      <c r="I122" s="280">
        <v>750.11666666666667</v>
      </c>
      <c r="J122" s="280">
        <v>755.53333333333353</v>
      </c>
      <c r="K122" s="278">
        <v>744.7</v>
      </c>
      <c r="L122" s="278">
        <v>730.1</v>
      </c>
      <c r="M122" s="278">
        <v>89.544899999999998</v>
      </c>
    </row>
    <row r="123" spans="1:13">
      <c r="A123" s="302">
        <v>114</v>
      </c>
      <c r="B123" s="278" t="s">
        <v>123</v>
      </c>
      <c r="C123" s="278">
        <v>1009.1</v>
      </c>
      <c r="D123" s="280">
        <v>1013.4166666666666</v>
      </c>
      <c r="E123" s="280">
        <v>993.88333333333321</v>
      </c>
      <c r="F123" s="280">
        <v>978.66666666666663</v>
      </c>
      <c r="G123" s="280">
        <v>959.13333333333321</v>
      </c>
      <c r="H123" s="280">
        <v>1028.6333333333332</v>
      </c>
      <c r="I123" s="280">
        <v>1048.1666666666667</v>
      </c>
      <c r="J123" s="280">
        <v>1063.3833333333332</v>
      </c>
      <c r="K123" s="278">
        <v>1032.95</v>
      </c>
      <c r="L123" s="278">
        <v>998.2</v>
      </c>
      <c r="M123" s="278">
        <v>14.48006</v>
      </c>
    </row>
    <row r="124" spans="1:13">
      <c r="A124" s="302">
        <v>115</v>
      </c>
      <c r="B124" s="278" t="s">
        <v>262</v>
      </c>
      <c r="C124" s="278">
        <v>1682.2</v>
      </c>
      <c r="D124" s="280">
        <v>1678.7333333333333</v>
      </c>
      <c r="E124" s="280">
        <v>1648.4666666666667</v>
      </c>
      <c r="F124" s="280">
        <v>1614.7333333333333</v>
      </c>
      <c r="G124" s="280">
        <v>1584.4666666666667</v>
      </c>
      <c r="H124" s="280">
        <v>1712.4666666666667</v>
      </c>
      <c r="I124" s="280">
        <v>1742.7333333333336</v>
      </c>
      <c r="J124" s="280">
        <v>1776.4666666666667</v>
      </c>
      <c r="K124" s="278">
        <v>1709</v>
      </c>
      <c r="L124" s="278">
        <v>1645</v>
      </c>
      <c r="M124" s="278">
        <v>2.69455</v>
      </c>
    </row>
    <row r="125" spans="1:13">
      <c r="A125" s="302">
        <v>116</v>
      </c>
      <c r="B125" s="278" t="s">
        <v>263</v>
      </c>
      <c r="C125" s="278">
        <v>47.85</v>
      </c>
      <c r="D125" s="280">
        <v>47.783333333333339</v>
      </c>
      <c r="E125" s="280">
        <v>46.616666666666674</v>
      </c>
      <c r="F125" s="280">
        <v>45.383333333333333</v>
      </c>
      <c r="G125" s="280">
        <v>44.216666666666669</v>
      </c>
      <c r="H125" s="280">
        <v>49.01666666666668</v>
      </c>
      <c r="I125" s="280">
        <v>50.183333333333351</v>
      </c>
      <c r="J125" s="280">
        <v>51.416666666666686</v>
      </c>
      <c r="K125" s="278">
        <v>48.95</v>
      </c>
      <c r="L125" s="278">
        <v>46.55</v>
      </c>
      <c r="M125" s="278">
        <v>12.526400000000001</v>
      </c>
    </row>
    <row r="126" spans="1:13">
      <c r="A126" s="302">
        <v>117</v>
      </c>
      <c r="B126" s="278" t="s">
        <v>130</v>
      </c>
      <c r="C126" s="278">
        <v>190.7</v>
      </c>
      <c r="D126" s="280">
        <v>189.76666666666665</v>
      </c>
      <c r="E126" s="280">
        <v>186.58333333333331</v>
      </c>
      <c r="F126" s="280">
        <v>182.46666666666667</v>
      </c>
      <c r="G126" s="280">
        <v>179.28333333333333</v>
      </c>
      <c r="H126" s="280">
        <v>193.8833333333333</v>
      </c>
      <c r="I126" s="280">
        <v>197.06666666666663</v>
      </c>
      <c r="J126" s="280">
        <v>201.18333333333328</v>
      </c>
      <c r="K126" s="278">
        <v>192.95</v>
      </c>
      <c r="L126" s="278">
        <v>185.65</v>
      </c>
      <c r="M126" s="278">
        <v>75.603009999999998</v>
      </c>
    </row>
    <row r="127" spans="1:13">
      <c r="A127" s="302">
        <v>118</v>
      </c>
      <c r="B127" s="278" t="s">
        <v>129</v>
      </c>
      <c r="C127" s="278">
        <v>153.05000000000001</v>
      </c>
      <c r="D127" s="280">
        <v>153.28333333333333</v>
      </c>
      <c r="E127" s="280">
        <v>148.51666666666665</v>
      </c>
      <c r="F127" s="280">
        <v>143.98333333333332</v>
      </c>
      <c r="G127" s="280">
        <v>139.21666666666664</v>
      </c>
      <c r="H127" s="280">
        <v>157.81666666666666</v>
      </c>
      <c r="I127" s="280">
        <v>162.58333333333337</v>
      </c>
      <c r="J127" s="280">
        <v>167.11666666666667</v>
      </c>
      <c r="K127" s="278">
        <v>158.05000000000001</v>
      </c>
      <c r="L127" s="278">
        <v>148.75</v>
      </c>
      <c r="M127" s="278">
        <v>156.81531000000001</v>
      </c>
    </row>
    <row r="128" spans="1:13">
      <c r="A128" s="302">
        <v>119</v>
      </c>
      <c r="B128" s="278" t="s">
        <v>131</v>
      </c>
      <c r="C128" s="278">
        <v>1749.1</v>
      </c>
      <c r="D128" s="280">
        <v>1752.75</v>
      </c>
      <c r="E128" s="280">
        <v>1737.55</v>
      </c>
      <c r="F128" s="280">
        <v>1726</v>
      </c>
      <c r="G128" s="280">
        <v>1710.8</v>
      </c>
      <c r="H128" s="280">
        <v>1764.3</v>
      </c>
      <c r="I128" s="280">
        <v>1779.4999999999998</v>
      </c>
      <c r="J128" s="280">
        <v>1791.05</v>
      </c>
      <c r="K128" s="278">
        <v>1767.95</v>
      </c>
      <c r="L128" s="278">
        <v>1741.2</v>
      </c>
      <c r="M128" s="278">
        <v>3.7594500000000002</v>
      </c>
    </row>
    <row r="129" spans="1:13">
      <c r="A129" s="302">
        <v>120</v>
      </c>
      <c r="B129" s="278" t="s">
        <v>264</v>
      </c>
      <c r="C129" s="278">
        <v>649.54999999999995</v>
      </c>
      <c r="D129" s="280">
        <v>651.75</v>
      </c>
      <c r="E129" s="280">
        <v>642.79999999999995</v>
      </c>
      <c r="F129" s="280">
        <v>636.04999999999995</v>
      </c>
      <c r="G129" s="280">
        <v>627.09999999999991</v>
      </c>
      <c r="H129" s="280">
        <v>658.5</v>
      </c>
      <c r="I129" s="280">
        <v>667.45</v>
      </c>
      <c r="J129" s="280">
        <v>674.2</v>
      </c>
      <c r="K129" s="278">
        <v>660.7</v>
      </c>
      <c r="L129" s="278">
        <v>645</v>
      </c>
      <c r="M129" s="278">
        <v>1.17482</v>
      </c>
    </row>
    <row r="130" spans="1:13">
      <c r="A130" s="302">
        <v>121</v>
      </c>
      <c r="B130" s="278" t="s">
        <v>133</v>
      </c>
      <c r="C130" s="278">
        <v>1355.65</v>
      </c>
      <c r="D130" s="280">
        <v>1345.1833333333334</v>
      </c>
      <c r="E130" s="280">
        <v>1323.4666666666667</v>
      </c>
      <c r="F130" s="280">
        <v>1291.2833333333333</v>
      </c>
      <c r="G130" s="280">
        <v>1269.5666666666666</v>
      </c>
      <c r="H130" s="280">
        <v>1377.3666666666668</v>
      </c>
      <c r="I130" s="280">
        <v>1399.0833333333335</v>
      </c>
      <c r="J130" s="280">
        <v>1431.2666666666669</v>
      </c>
      <c r="K130" s="278">
        <v>1366.9</v>
      </c>
      <c r="L130" s="278">
        <v>1313</v>
      </c>
      <c r="M130" s="278">
        <v>38.196829999999999</v>
      </c>
    </row>
    <row r="131" spans="1:13">
      <c r="A131" s="302">
        <v>122</v>
      </c>
      <c r="B131" s="278" t="s">
        <v>134</v>
      </c>
      <c r="C131" s="278">
        <v>66.95</v>
      </c>
      <c r="D131" s="280">
        <v>67.316666666666663</v>
      </c>
      <c r="E131" s="280">
        <v>65.833333333333329</v>
      </c>
      <c r="F131" s="280">
        <v>64.716666666666669</v>
      </c>
      <c r="G131" s="280">
        <v>63.233333333333334</v>
      </c>
      <c r="H131" s="280">
        <v>68.433333333333323</v>
      </c>
      <c r="I131" s="280">
        <v>69.916666666666671</v>
      </c>
      <c r="J131" s="280">
        <v>71.033333333333317</v>
      </c>
      <c r="K131" s="278">
        <v>68.8</v>
      </c>
      <c r="L131" s="278">
        <v>66.2</v>
      </c>
      <c r="M131" s="278">
        <v>97.614149999999995</v>
      </c>
    </row>
    <row r="132" spans="1:13">
      <c r="A132" s="302">
        <v>123</v>
      </c>
      <c r="B132" s="278" t="s">
        <v>265</v>
      </c>
      <c r="C132" s="278">
        <v>1296.8499999999999</v>
      </c>
      <c r="D132" s="280">
        <v>1296.6166666666666</v>
      </c>
      <c r="E132" s="280">
        <v>1275.2333333333331</v>
      </c>
      <c r="F132" s="280">
        <v>1253.6166666666666</v>
      </c>
      <c r="G132" s="280">
        <v>1232.2333333333331</v>
      </c>
      <c r="H132" s="280">
        <v>1318.2333333333331</v>
      </c>
      <c r="I132" s="280">
        <v>1339.6166666666668</v>
      </c>
      <c r="J132" s="280">
        <v>1361.2333333333331</v>
      </c>
      <c r="K132" s="278">
        <v>1318</v>
      </c>
      <c r="L132" s="278">
        <v>1275</v>
      </c>
      <c r="M132" s="278">
        <v>0.90756000000000003</v>
      </c>
    </row>
    <row r="133" spans="1:13">
      <c r="A133" s="302">
        <v>124</v>
      </c>
      <c r="B133" s="278" t="s">
        <v>135</v>
      </c>
      <c r="C133" s="278">
        <v>264.55</v>
      </c>
      <c r="D133" s="280">
        <v>265.20000000000005</v>
      </c>
      <c r="E133" s="280">
        <v>259.05000000000007</v>
      </c>
      <c r="F133" s="280">
        <v>253.55</v>
      </c>
      <c r="G133" s="280">
        <v>247.40000000000003</v>
      </c>
      <c r="H133" s="280">
        <v>270.7000000000001</v>
      </c>
      <c r="I133" s="280">
        <v>276.85000000000008</v>
      </c>
      <c r="J133" s="280">
        <v>282.35000000000014</v>
      </c>
      <c r="K133" s="278">
        <v>271.35000000000002</v>
      </c>
      <c r="L133" s="278">
        <v>259.7</v>
      </c>
      <c r="M133" s="278">
        <v>50.399349999999998</v>
      </c>
    </row>
    <row r="134" spans="1:13">
      <c r="A134" s="302">
        <v>125</v>
      </c>
      <c r="B134" s="278" t="s">
        <v>266</v>
      </c>
      <c r="C134" s="278">
        <v>1936.45</v>
      </c>
      <c r="D134" s="280">
        <v>1923.8666666666668</v>
      </c>
      <c r="E134" s="280">
        <v>1902.7333333333336</v>
      </c>
      <c r="F134" s="280">
        <v>1869.0166666666669</v>
      </c>
      <c r="G134" s="280">
        <v>1847.8833333333337</v>
      </c>
      <c r="H134" s="280">
        <v>1957.5833333333335</v>
      </c>
      <c r="I134" s="280">
        <v>1978.7166666666667</v>
      </c>
      <c r="J134" s="280">
        <v>2012.4333333333334</v>
      </c>
      <c r="K134" s="278">
        <v>1945</v>
      </c>
      <c r="L134" s="278">
        <v>1890.15</v>
      </c>
      <c r="M134" s="278">
        <v>0.61906000000000005</v>
      </c>
    </row>
    <row r="135" spans="1:13">
      <c r="A135" s="302">
        <v>126</v>
      </c>
      <c r="B135" s="278" t="s">
        <v>136</v>
      </c>
      <c r="C135" s="278">
        <v>936.6</v>
      </c>
      <c r="D135" s="280">
        <v>940.9</v>
      </c>
      <c r="E135" s="280">
        <v>925.69999999999993</v>
      </c>
      <c r="F135" s="280">
        <v>914.8</v>
      </c>
      <c r="G135" s="280">
        <v>899.59999999999991</v>
      </c>
      <c r="H135" s="280">
        <v>951.8</v>
      </c>
      <c r="I135" s="280">
        <v>967</v>
      </c>
      <c r="J135" s="280">
        <v>977.9</v>
      </c>
      <c r="K135" s="278">
        <v>956.1</v>
      </c>
      <c r="L135" s="278">
        <v>930</v>
      </c>
      <c r="M135" s="278">
        <v>45.759810000000002</v>
      </c>
    </row>
    <row r="136" spans="1:13">
      <c r="A136" s="302">
        <v>127</v>
      </c>
      <c r="B136" s="278" t="s">
        <v>137</v>
      </c>
      <c r="C136" s="278">
        <v>924.6</v>
      </c>
      <c r="D136" s="280">
        <v>926.51666666666677</v>
      </c>
      <c r="E136" s="280">
        <v>917.08333333333348</v>
      </c>
      <c r="F136" s="280">
        <v>909.56666666666672</v>
      </c>
      <c r="G136" s="280">
        <v>900.13333333333344</v>
      </c>
      <c r="H136" s="280">
        <v>934.03333333333353</v>
      </c>
      <c r="I136" s="280">
        <v>943.4666666666667</v>
      </c>
      <c r="J136" s="280">
        <v>950.98333333333358</v>
      </c>
      <c r="K136" s="278">
        <v>935.95</v>
      </c>
      <c r="L136" s="278">
        <v>919</v>
      </c>
      <c r="M136" s="278">
        <v>12.54936</v>
      </c>
    </row>
    <row r="137" spans="1:13">
      <c r="A137" s="302">
        <v>128</v>
      </c>
      <c r="B137" s="278" t="s">
        <v>148</v>
      </c>
      <c r="C137" s="278">
        <v>65196.9</v>
      </c>
      <c r="D137" s="280">
        <v>65609.25</v>
      </c>
      <c r="E137" s="280">
        <v>64417.7</v>
      </c>
      <c r="F137" s="280">
        <v>63638.5</v>
      </c>
      <c r="G137" s="280">
        <v>62446.95</v>
      </c>
      <c r="H137" s="280">
        <v>66388.45</v>
      </c>
      <c r="I137" s="280">
        <v>67579.999999999985</v>
      </c>
      <c r="J137" s="280">
        <v>68359.199999999997</v>
      </c>
      <c r="K137" s="278">
        <v>66800.800000000003</v>
      </c>
      <c r="L137" s="278">
        <v>64830.05</v>
      </c>
      <c r="M137" s="278">
        <v>0.1933</v>
      </c>
    </row>
    <row r="138" spans="1:13">
      <c r="A138" s="302">
        <v>129</v>
      </c>
      <c r="B138" s="278" t="s">
        <v>145</v>
      </c>
      <c r="C138" s="278">
        <v>1043.6500000000001</v>
      </c>
      <c r="D138" s="280">
        <v>1056.55</v>
      </c>
      <c r="E138" s="280">
        <v>1026.0999999999999</v>
      </c>
      <c r="F138" s="280">
        <v>1008.55</v>
      </c>
      <c r="G138" s="280">
        <v>978.09999999999991</v>
      </c>
      <c r="H138" s="280">
        <v>1074.0999999999999</v>
      </c>
      <c r="I138" s="280">
        <v>1104.5500000000002</v>
      </c>
      <c r="J138" s="280">
        <v>1122.0999999999999</v>
      </c>
      <c r="K138" s="278">
        <v>1087</v>
      </c>
      <c r="L138" s="278">
        <v>1039</v>
      </c>
      <c r="M138" s="278">
        <v>6.9642200000000001</v>
      </c>
    </row>
    <row r="139" spans="1:13">
      <c r="A139" s="302">
        <v>130</v>
      </c>
      <c r="B139" s="278" t="s">
        <v>139</v>
      </c>
      <c r="C139" s="278">
        <v>168.8</v>
      </c>
      <c r="D139" s="280">
        <v>170.73333333333335</v>
      </c>
      <c r="E139" s="280">
        <v>164.66666666666669</v>
      </c>
      <c r="F139" s="280">
        <v>160.53333333333333</v>
      </c>
      <c r="G139" s="280">
        <v>154.46666666666667</v>
      </c>
      <c r="H139" s="280">
        <v>174.8666666666667</v>
      </c>
      <c r="I139" s="280">
        <v>180.93333333333337</v>
      </c>
      <c r="J139" s="280">
        <v>185.06666666666672</v>
      </c>
      <c r="K139" s="278">
        <v>176.8</v>
      </c>
      <c r="L139" s="278">
        <v>166.6</v>
      </c>
      <c r="M139" s="278">
        <v>120.92648</v>
      </c>
    </row>
    <row r="140" spans="1:13">
      <c r="A140" s="302">
        <v>131</v>
      </c>
      <c r="B140" s="278" t="s">
        <v>138</v>
      </c>
      <c r="C140" s="278">
        <v>507.45</v>
      </c>
      <c r="D140" s="280">
        <v>503.81666666666666</v>
      </c>
      <c r="E140" s="280">
        <v>496.68333333333334</v>
      </c>
      <c r="F140" s="280">
        <v>485.91666666666669</v>
      </c>
      <c r="G140" s="280">
        <v>478.78333333333336</v>
      </c>
      <c r="H140" s="280">
        <v>514.58333333333326</v>
      </c>
      <c r="I140" s="280">
        <v>521.7166666666667</v>
      </c>
      <c r="J140" s="280">
        <v>532.48333333333335</v>
      </c>
      <c r="K140" s="278">
        <v>510.95</v>
      </c>
      <c r="L140" s="278">
        <v>493.05</v>
      </c>
      <c r="M140" s="278">
        <v>44.599620000000002</v>
      </c>
    </row>
    <row r="141" spans="1:13">
      <c r="A141" s="302">
        <v>132</v>
      </c>
      <c r="B141" s="278" t="s">
        <v>140</v>
      </c>
      <c r="C141" s="278">
        <v>152.75</v>
      </c>
      <c r="D141" s="280">
        <v>153.71666666666667</v>
      </c>
      <c r="E141" s="280">
        <v>150.53333333333333</v>
      </c>
      <c r="F141" s="280">
        <v>148.31666666666666</v>
      </c>
      <c r="G141" s="280">
        <v>145.13333333333333</v>
      </c>
      <c r="H141" s="280">
        <v>155.93333333333334</v>
      </c>
      <c r="I141" s="280">
        <v>159.11666666666667</v>
      </c>
      <c r="J141" s="280">
        <v>161.33333333333334</v>
      </c>
      <c r="K141" s="278">
        <v>156.9</v>
      </c>
      <c r="L141" s="278">
        <v>151.5</v>
      </c>
      <c r="M141" s="278">
        <v>91.230440000000002</v>
      </c>
    </row>
    <row r="142" spans="1:13">
      <c r="A142" s="302">
        <v>133</v>
      </c>
      <c r="B142" s="278" t="s">
        <v>267</v>
      </c>
      <c r="C142" s="278">
        <v>38.200000000000003</v>
      </c>
      <c r="D142" s="280">
        <v>38.516666666666666</v>
      </c>
      <c r="E142" s="280">
        <v>37.383333333333333</v>
      </c>
      <c r="F142" s="280">
        <v>36.56666666666667</v>
      </c>
      <c r="G142" s="280">
        <v>35.433333333333337</v>
      </c>
      <c r="H142" s="280">
        <v>39.333333333333329</v>
      </c>
      <c r="I142" s="280">
        <v>40.466666666666654</v>
      </c>
      <c r="J142" s="280">
        <v>41.283333333333324</v>
      </c>
      <c r="K142" s="278">
        <v>39.65</v>
      </c>
      <c r="L142" s="278">
        <v>37.700000000000003</v>
      </c>
      <c r="M142" s="278">
        <v>12.92924</v>
      </c>
    </row>
    <row r="143" spans="1:13">
      <c r="A143" s="302">
        <v>134</v>
      </c>
      <c r="B143" s="278" t="s">
        <v>141</v>
      </c>
      <c r="C143" s="278">
        <v>346</v>
      </c>
      <c r="D143" s="280">
        <v>346.83333333333331</v>
      </c>
      <c r="E143" s="280">
        <v>343.66666666666663</v>
      </c>
      <c r="F143" s="280">
        <v>341.33333333333331</v>
      </c>
      <c r="G143" s="280">
        <v>338.16666666666663</v>
      </c>
      <c r="H143" s="280">
        <v>349.16666666666663</v>
      </c>
      <c r="I143" s="280">
        <v>352.33333333333326</v>
      </c>
      <c r="J143" s="280">
        <v>354.66666666666663</v>
      </c>
      <c r="K143" s="278">
        <v>350</v>
      </c>
      <c r="L143" s="278">
        <v>344.5</v>
      </c>
      <c r="M143" s="278">
        <v>28.960650000000001</v>
      </c>
    </row>
    <row r="144" spans="1:13">
      <c r="A144" s="302">
        <v>135</v>
      </c>
      <c r="B144" s="278" t="s">
        <v>142</v>
      </c>
      <c r="C144" s="278">
        <v>5678.7</v>
      </c>
      <c r="D144" s="280">
        <v>5709.5666666666666</v>
      </c>
      <c r="E144" s="280">
        <v>5619.1333333333332</v>
      </c>
      <c r="F144" s="280">
        <v>5559.5666666666666</v>
      </c>
      <c r="G144" s="280">
        <v>5469.1333333333332</v>
      </c>
      <c r="H144" s="280">
        <v>5769.1333333333332</v>
      </c>
      <c r="I144" s="280">
        <v>5859.5666666666657</v>
      </c>
      <c r="J144" s="280">
        <v>5919.1333333333332</v>
      </c>
      <c r="K144" s="278">
        <v>5800</v>
      </c>
      <c r="L144" s="278">
        <v>5650</v>
      </c>
      <c r="M144" s="278">
        <v>11.02655</v>
      </c>
    </row>
    <row r="145" spans="1:13">
      <c r="A145" s="302">
        <v>136</v>
      </c>
      <c r="B145" s="278" t="s">
        <v>144</v>
      </c>
      <c r="C145" s="278">
        <v>516.29999999999995</v>
      </c>
      <c r="D145" s="280">
        <v>511.61666666666662</v>
      </c>
      <c r="E145" s="280">
        <v>500.98333333333323</v>
      </c>
      <c r="F145" s="280">
        <v>485.66666666666663</v>
      </c>
      <c r="G145" s="280">
        <v>475.03333333333325</v>
      </c>
      <c r="H145" s="280">
        <v>526.93333333333317</v>
      </c>
      <c r="I145" s="280">
        <v>537.56666666666661</v>
      </c>
      <c r="J145" s="280">
        <v>552.88333333333321</v>
      </c>
      <c r="K145" s="278">
        <v>522.25</v>
      </c>
      <c r="L145" s="278">
        <v>496.3</v>
      </c>
      <c r="M145" s="278">
        <v>9.54941</v>
      </c>
    </row>
    <row r="146" spans="1:13">
      <c r="A146" s="302">
        <v>137</v>
      </c>
      <c r="B146" s="278" t="s">
        <v>146</v>
      </c>
      <c r="C146" s="278">
        <v>930.7</v>
      </c>
      <c r="D146" s="280">
        <v>942.4666666666667</v>
      </c>
      <c r="E146" s="280">
        <v>915.68333333333339</v>
      </c>
      <c r="F146" s="280">
        <v>900.66666666666674</v>
      </c>
      <c r="G146" s="280">
        <v>873.88333333333344</v>
      </c>
      <c r="H146" s="280">
        <v>957.48333333333335</v>
      </c>
      <c r="I146" s="280">
        <v>984.26666666666665</v>
      </c>
      <c r="J146" s="280">
        <v>999.2833333333333</v>
      </c>
      <c r="K146" s="278">
        <v>969.25</v>
      </c>
      <c r="L146" s="278">
        <v>927.45</v>
      </c>
      <c r="M146" s="278">
        <v>10.738289999999999</v>
      </c>
    </row>
    <row r="147" spans="1:13">
      <c r="A147" s="302">
        <v>138</v>
      </c>
      <c r="B147" s="278" t="s">
        <v>147</v>
      </c>
      <c r="C147" s="278">
        <v>95.3</v>
      </c>
      <c r="D147" s="280">
        <v>94.683333333333323</v>
      </c>
      <c r="E147" s="280">
        <v>93.266666666666652</v>
      </c>
      <c r="F147" s="280">
        <v>91.233333333333334</v>
      </c>
      <c r="G147" s="280">
        <v>89.816666666666663</v>
      </c>
      <c r="H147" s="280">
        <v>96.71666666666664</v>
      </c>
      <c r="I147" s="280">
        <v>98.133333333333297</v>
      </c>
      <c r="J147" s="280">
        <v>100.16666666666663</v>
      </c>
      <c r="K147" s="278">
        <v>96.1</v>
      </c>
      <c r="L147" s="278">
        <v>92.65</v>
      </c>
      <c r="M147" s="278">
        <v>98.756640000000004</v>
      </c>
    </row>
    <row r="148" spans="1:13">
      <c r="A148" s="302">
        <v>139</v>
      </c>
      <c r="B148" s="278" t="s">
        <v>268</v>
      </c>
      <c r="C148" s="278">
        <v>906.45</v>
      </c>
      <c r="D148" s="280">
        <v>904.63333333333333</v>
      </c>
      <c r="E148" s="280">
        <v>889.26666666666665</v>
      </c>
      <c r="F148" s="280">
        <v>872.08333333333337</v>
      </c>
      <c r="G148" s="280">
        <v>856.7166666666667</v>
      </c>
      <c r="H148" s="280">
        <v>921.81666666666661</v>
      </c>
      <c r="I148" s="280">
        <v>937.18333333333317</v>
      </c>
      <c r="J148" s="280">
        <v>954.36666666666656</v>
      </c>
      <c r="K148" s="278">
        <v>920</v>
      </c>
      <c r="L148" s="278">
        <v>887.45</v>
      </c>
      <c r="M148" s="278">
        <v>1.93703</v>
      </c>
    </row>
    <row r="149" spans="1:13">
      <c r="A149" s="302">
        <v>140</v>
      </c>
      <c r="B149" s="278" t="s">
        <v>149</v>
      </c>
      <c r="C149" s="278">
        <v>1085.05</v>
      </c>
      <c r="D149" s="280">
        <v>1089.3500000000001</v>
      </c>
      <c r="E149" s="280">
        <v>1066.7000000000003</v>
      </c>
      <c r="F149" s="280">
        <v>1048.3500000000001</v>
      </c>
      <c r="G149" s="280">
        <v>1025.7000000000003</v>
      </c>
      <c r="H149" s="280">
        <v>1107.7000000000003</v>
      </c>
      <c r="I149" s="280">
        <v>1130.3500000000004</v>
      </c>
      <c r="J149" s="280">
        <v>1148.7000000000003</v>
      </c>
      <c r="K149" s="278">
        <v>1112</v>
      </c>
      <c r="L149" s="278">
        <v>1071</v>
      </c>
      <c r="M149" s="278">
        <v>22.542770000000001</v>
      </c>
    </row>
    <row r="150" spans="1:13">
      <c r="A150" s="302">
        <v>141</v>
      </c>
      <c r="B150" s="278" t="s">
        <v>269</v>
      </c>
      <c r="C150" s="278">
        <v>625.20000000000005</v>
      </c>
      <c r="D150" s="280">
        <v>625.73333333333335</v>
      </c>
      <c r="E150" s="280">
        <v>619.51666666666665</v>
      </c>
      <c r="F150" s="280">
        <v>613.83333333333326</v>
      </c>
      <c r="G150" s="280">
        <v>607.61666666666656</v>
      </c>
      <c r="H150" s="280">
        <v>631.41666666666674</v>
      </c>
      <c r="I150" s="280">
        <v>637.63333333333344</v>
      </c>
      <c r="J150" s="280">
        <v>643.31666666666683</v>
      </c>
      <c r="K150" s="278">
        <v>631.95000000000005</v>
      </c>
      <c r="L150" s="278">
        <v>620.04999999999995</v>
      </c>
      <c r="M150" s="278">
        <v>1.6066199999999999</v>
      </c>
    </row>
    <row r="151" spans="1:13">
      <c r="A151" s="302">
        <v>142</v>
      </c>
      <c r="B151" s="278" t="s">
        <v>151</v>
      </c>
      <c r="C151" s="278">
        <v>23.4</v>
      </c>
      <c r="D151" s="280">
        <v>23.5</v>
      </c>
      <c r="E151" s="280">
        <v>23.05</v>
      </c>
      <c r="F151" s="280">
        <v>22.7</v>
      </c>
      <c r="G151" s="280">
        <v>22.25</v>
      </c>
      <c r="H151" s="280">
        <v>23.85</v>
      </c>
      <c r="I151" s="280">
        <v>24.300000000000004</v>
      </c>
      <c r="J151" s="280">
        <v>24.650000000000002</v>
      </c>
      <c r="K151" s="278">
        <v>23.95</v>
      </c>
      <c r="L151" s="278">
        <v>23.15</v>
      </c>
      <c r="M151" s="278">
        <v>60.533670000000001</v>
      </c>
    </row>
    <row r="152" spans="1:13">
      <c r="A152" s="302">
        <v>143</v>
      </c>
      <c r="B152" s="278" t="s">
        <v>270</v>
      </c>
      <c r="C152" s="278">
        <v>20.2</v>
      </c>
      <c r="D152" s="280">
        <v>20.349999999999998</v>
      </c>
      <c r="E152" s="280">
        <v>19.999999999999996</v>
      </c>
      <c r="F152" s="280">
        <v>19.799999999999997</v>
      </c>
      <c r="G152" s="280">
        <v>19.449999999999996</v>
      </c>
      <c r="H152" s="280">
        <v>20.549999999999997</v>
      </c>
      <c r="I152" s="280">
        <v>20.9</v>
      </c>
      <c r="J152" s="280">
        <v>21.099999999999998</v>
      </c>
      <c r="K152" s="278">
        <v>20.7</v>
      </c>
      <c r="L152" s="278">
        <v>20.149999999999999</v>
      </c>
      <c r="M152" s="278">
        <v>51.633299999999998</v>
      </c>
    </row>
    <row r="153" spans="1:13">
      <c r="A153" s="302">
        <v>144</v>
      </c>
      <c r="B153" s="278" t="s">
        <v>155</v>
      </c>
      <c r="C153" s="278">
        <v>81</v>
      </c>
      <c r="D153" s="280">
        <v>81.566666666666663</v>
      </c>
      <c r="E153" s="280">
        <v>79.033333333333331</v>
      </c>
      <c r="F153" s="280">
        <v>77.066666666666663</v>
      </c>
      <c r="G153" s="280">
        <v>74.533333333333331</v>
      </c>
      <c r="H153" s="280">
        <v>83.533333333333331</v>
      </c>
      <c r="I153" s="280">
        <v>86.066666666666663</v>
      </c>
      <c r="J153" s="280">
        <v>88.033333333333331</v>
      </c>
      <c r="K153" s="278">
        <v>84.1</v>
      </c>
      <c r="L153" s="278">
        <v>79.599999999999994</v>
      </c>
      <c r="M153" s="278">
        <v>79.903840000000002</v>
      </c>
    </row>
    <row r="154" spans="1:13">
      <c r="A154" s="302">
        <v>145</v>
      </c>
      <c r="B154" s="278" t="s">
        <v>156</v>
      </c>
      <c r="C154" s="278">
        <v>94.9</v>
      </c>
      <c r="D154" s="280">
        <v>95.8</v>
      </c>
      <c r="E154" s="280">
        <v>93.55</v>
      </c>
      <c r="F154" s="280">
        <v>92.2</v>
      </c>
      <c r="G154" s="280">
        <v>89.95</v>
      </c>
      <c r="H154" s="280">
        <v>97.149999999999991</v>
      </c>
      <c r="I154" s="280">
        <v>99.399999999999991</v>
      </c>
      <c r="J154" s="280">
        <v>100.74999999999999</v>
      </c>
      <c r="K154" s="278">
        <v>98.05</v>
      </c>
      <c r="L154" s="278">
        <v>94.45</v>
      </c>
      <c r="M154" s="278">
        <v>181.35588000000001</v>
      </c>
    </row>
    <row r="155" spans="1:13">
      <c r="A155" s="302">
        <v>146</v>
      </c>
      <c r="B155" s="278" t="s">
        <v>150</v>
      </c>
      <c r="C155" s="278">
        <v>31.9</v>
      </c>
      <c r="D155" s="280">
        <v>32.300000000000004</v>
      </c>
      <c r="E155" s="280">
        <v>30.95000000000001</v>
      </c>
      <c r="F155" s="280">
        <v>30.000000000000007</v>
      </c>
      <c r="G155" s="280">
        <v>28.650000000000013</v>
      </c>
      <c r="H155" s="280">
        <v>33.250000000000007</v>
      </c>
      <c r="I155" s="280">
        <v>34.6</v>
      </c>
      <c r="J155" s="280">
        <v>35.550000000000004</v>
      </c>
      <c r="K155" s="278">
        <v>33.65</v>
      </c>
      <c r="L155" s="278">
        <v>31.35</v>
      </c>
      <c r="M155" s="278">
        <v>214.38668000000001</v>
      </c>
    </row>
    <row r="156" spans="1:13">
      <c r="A156" s="302">
        <v>147</v>
      </c>
      <c r="B156" s="278" t="s">
        <v>153</v>
      </c>
      <c r="C156" s="278">
        <v>16724.849999999999</v>
      </c>
      <c r="D156" s="280">
        <v>16748.483333333334</v>
      </c>
      <c r="E156" s="280">
        <v>16516.366666666669</v>
      </c>
      <c r="F156" s="280">
        <v>16307.883333333335</v>
      </c>
      <c r="G156" s="280">
        <v>16075.76666666667</v>
      </c>
      <c r="H156" s="280">
        <v>16956.966666666667</v>
      </c>
      <c r="I156" s="280">
        <v>17189.083333333328</v>
      </c>
      <c r="J156" s="280">
        <v>17397.566666666666</v>
      </c>
      <c r="K156" s="278">
        <v>16980.599999999999</v>
      </c>
      <c r="L156" s="278">
        <v>16540</v>
      </c>
      <c r="M156" s="278">
        <v>1.6964600000000001</v>
      </c>
    </row>
    <row r="157" spans="1:13">
      <c r="A157" s="302">
        <v>148</v>
      </c>
      <c r="B157" s="278" t="s">
        <v>3162</v>
      </c>
      <c r="C157" s="278">
        <v>309.95</v>
      </c>
      <c r="D157" s="280">
        <v>307.58333333333331</v>
      </c>
      <c r="E157" s="280">
        <v>302.46666666666664</v>
      </c>
      <c r="F157" s="280">
        <v>294.98333333333335</v>
      </c>
      <c r="G157" s="280">
        <v>289.86666666666667</v>
      </c>
      <c r="H157" s="280">
        <v>315.06666666666661</v>
      </c>
      <c r="I157" s="280">
        <v>320.18333333333328</v>
      </c>
      <c r="J157" s="280">
        <v>327.66666666666657</v>
      </c>
      <c r="K157" s="278">
        <v>312.7</v>
      </c>
      <c r="L157" s="278">
        <v>300.10000000000002</v>
      </c>
      <c r="M157" s="278">
        <v>16.53171</v>
      </c>
    </row>
    <row r="158" spans="1:13">
      <c r="A158" s="302">
        <v>149</v>
      </c>
      <c r="B158" s="278" t="s">
        <v>271</v>
      </c>
      <c r="C158" s="278">
        <v>361.8</v>
      </c>
      <c r="D158" s="280">
        <v>370.9666666666667</v>
      </c>
      <c r="E158" s="280">
        <v>350.93333333333339</v>
      </c>
      <c r="F158" s="280">
        <v>340.06666666666672</v>
      </c>
      <c r="G158" s="280">
        <v>320.03333333333342</v>
      </c>
      <c r="H158" s="280">
        <v>381.83333333333337</v>
      </c>
      <c r="I158" s="280">
        <v>401.86666666666667</v>
      </c>
      <c r="J158" s="280">
        <v>412.73333333333335</v>
      </c>
      <c r="K158" s="278">
        <v>391</v>
      </c>
      <c r="L158" s="278">
        <v>360.1</v>
      </c>
      <c r="M158" s="278">
        <v>2.4187400000000001</v>
      </c>
    </row>
    <row r="159" spans="1:13">
      <c r="A159" s="302">
        <v>150</v>
      </c>
      <c r="B159" s="278" t="s">
        <v>158</v>
      </c>
      <c r="C159" s="278">
        <v>82.4</v>
      </c>
      <c r="D159" s="280">
        <v>82.7</v>
      </c>
      <c r="E159" s="280">
        <v>81.300000000000011</v>
      </c>
      <c r="F159" s="280">
        <v>80.2</v>
      </c>
      <c r="G159" s="280">
        <v>78.800000000000011</v>
      </c>
      <c r="H159" s="280">
        <v>83.800000000000011</v>
      </c>
      <c r="I159" s="280">
        <v>85.200000000000017</v>
      </c>
      <c r="J159" s="280">
        <v>86.300000000000011</v>
      </c>
      <c r="K159" s="278">
        <v>84.1</v>
      </c>
      <c r="L159" s="278">
        <v>81.599999999999994</v>
      </c>
      <c r="M159" s="278">
        <v>142.99404000000001</v>
      </c>
    </row>
    <row r="160" spans="1:13">
      <c r="A160" s="302">
        <v>151</v>
      </c>
      <c r="B160" s="278" t="s">
        <v>157</v>
      </c>
      <c r="C160" s="278">
        <v>95.65</v>
      </c>
      <c r="D160" s="280">
        <v>95.649999999999991</v>
      </c>
      <c r="E160" s="280">
        <v>93.499999999999986</v>
      </c>
      <c r="F160" s="280">
        <v>91.35</v>
      </c>
      <c r="G160" s="280">
        <v>89.199999999999989</v>
      </c>
      <c r="H160" s="280">
        <v>97.799999999999983</v>
      </c>
      <c r="I160" s="280">
        <v>99.949999999999989</v>
      </c>
      <c r="J160" s="280">
        <v>102.09999999999998</v>
      </c>
      <c r="K160" s="278">
        <v>97.8</v>
      </c>
      <c r="L160" s="278">
        <v>93.5</v>
      </c>
      <c r="M160" s="278">
        <v>27.066020000000002</v>
      </c>
    </row>
    <row r="161" spans="1:13">
      <c r="A161" s="302">
        <v>152</v>
      </c>
      <c r="B161" s="278" t="s">
        <v>272</v>
      </c>
      <c r="C161" s="278">
        <v>2851</v>
      </c>
      <c r="D161" s="280">
        <v>2817.5499999999997</v>
      </c>
      <c r="E161" s="280">
        <v>2740.1499999999996</v>
      </c>
      <c r="F161" s="280">
        <v>2629.2999999999997</v>
      </c>
      <c r="G161" s="280">
        <v>2551.8999999999996</v>
      </c>
      <c r="H161" s="280">
        <v>2928.3999999999996</v>
      </c>
      <c r="I161" s="280">
        <v>3005.8</v>
      </c>
      <c r="J161" s="280">
        <v>3116.6499999999996</v>
      </c>
      <c r="K161" s="278">
        <v>2894.95</v>
      </c>
      <c r="L161" s="278">
        <v>2706.7</v>
      </c>
      <c r="M161" s="278">
        <v>0.80496999999999996</v>
      </c>
    </row>
    <row r="162" spans="1:13">
      <c r="A162" s="302">
        <v>153</v>
      </c>
      <c r="B162" s="278" t="s">
        <v>273</v>
      </c>
      <c r="C162" s="278">
        <v>1524.75</v>
      </c>
      <c r="D162" s="280">
        <v>1533.45</v>
      </c>
      <c r="E162" s="280">
        <v>1511.8000000000002</v>
      </c>
      <c r="F162" s="280">
        <v>1498.8500000000001</v>
      </c>
      <c r="G162" s="280">
        <v>1477.2000000000003</v>
      </c>
      <c r="H162" s="280">
        <v>1546.4</v>
      </c>
      <c r="I162" s="280">
        <v>1568.0500000000002</v>
      </c>
      <c r="J162" s="280">
        <v>1581</v>
      </c>
      <c r="K162" s="278">
        <v>1555.1</v>
      </c>
      <c r="L162" s="278">
        <v>1520.5</v>
      </c>
      <c r="M162" s="278">
        <v>0.74892000000000003</v>
      </c>
    </row>
    <row r="163" spans="1:13">
      <c r="A163" s="302">
        <v>154</v>
      </c>
      <c r="B163" s="278" t="s">
        <v>274</v>
      </c>
      <c r="C163" s="278">
        <v>212.5</v>
      </c>
      <c r="D163" s="280">
        <v>215.38333333333333</v>
      </c>
      <c r="E163" s="280">
        <v>208.81666666666666</v>
      </c>
      <c r="F163" s="280">
        <v>205.13333333333333</v>
      </c>
      <c r="G163" s="280">
        <v>198.56666666666666</v>
      </c>
      <c r="H163" s="280">
        <v>219.06666666666666</v>
      </c>
      <c r="I163" s="280">
        <v>225.63333333333333</v>
      </c>
      <c r="J163" s="280">
        <v>229.31666666666666</v>
      </c>
      <c r="K163" s="278">
        <v>221.95</v>
      </c>
      <c r="L163" s="278">
        <v>211.7</v>
      </c>
      <c r="M163" s="278">
        <v>4.1580700000000004</v>
      </c>
    </row>
    <row r="164" spans="1:13">
      <c r="A164" s="302">
        <v>155</v>
      </c>
      <c r="B164" s="278" t="s">
        <v>159</v>
      </c>
      <c r="C164" s="278">
        <v>20105.5</v>
      </c>
      <c r="D164" s="280">
        <v>20066.133333333335</v>
      </c>
      <c r="E164" s="280">
        <v>19883.366666666669</v>
      </c>
      <c r="F164" s="280">
        <v>19661.233333333334</v>
      </c>
      <c r="G164" s="280">
        <v>19478.466666666667</v>
      </c>
      <c r="H164" s="280">
        <v>20288.26666666667</v>
      </c>
      <c r="I164" s="280">
        <v>20471.03333333334</v>
      </c>
      <c r="J164" s="280">
        <v>20693.166666666672</v>
      </c>
      <c r="K164" s="278">
        <v>20248.900000000001</v>
      </c>
      <c r="L164" s="278">
        <v>19844</v>
      </c>
      <c r="M164" s="278">
        <v>0.22639000000000001</v>
      </c>
    </row>
    <row r="165" spans="1:13">
      <c r="A165" s="302">
        <v>156</v>
      </c>
      <c r="B165" s="278" t="s">
        <v>161</v>
      </c>
      <c r="C165" s="278">
        <v>262.75</v>
      </c>
      <c r="D165" s="280">
        <v>264.15000000000003</v>
      </c>
      <c r="E165" s="280">
        <v>260.35000000000008</v>
      </c>
      <c r="F165" s="280">
        <v>257.95000000000005</v>
      </c>
      <c r="G165" s="280">
        <v>254.15000000000009</v>
      </c>
      <c r="H165" s="280">
        <v>266.55000000000007</v>
      </c>
      <c r="I165" s="280">
        <v>270.35000000000002</v>
      </c>
      <c r="J165" s="280">
        <v>272.75000000000006</v>
      </c>
      <c r="K165" s="278">
        <v>267.95</v>
      </c>
      <c r="L165" s="278">
        <v>261.75</v>
      </c>
      <c r="M165" s="278">
        <v>20.162569999999999</v>
      </c>
    </row>
    <row r="166" spans="1:13">
      <c r="A166" s="302">
        <v>157</v>
      </c>
      <c r="B166" s="278" t="s">
        <v>275</v>
      </c>
      <c r="C166" s="278">
        <v>4034.85</v>
      </c>
      <c r="D166" s="280">
        <v>4063.3666666666668</v>
      </c>
      <c r="E166" s="280">
        <v>3987.4833333333336</v>
      </c>
      <c r="F166" s="280">
        <v>3940.1166666666668</v>
      </c>
      <c r="G166" s="280">
        <v>3864.2333333333336</v>
      </c>
      <c r="H166" s="280">
        <v>4110.7333333333336</v>
      </c>
      <c r="I166" s="280">
        <v>4186.6166666666668</v>
      </c>
      <c r="J166" s="280">
        <v>4233.9833333333336</v>
      </c>
      <c r="K166" s="278">
        <v>4139.25</v>
      </c>
      <c r="L166" s="278">
        <v>4016</v>
      </c>
      <c r="M166" s="278">
        <v>0.40706999999999999</v>
      </c>
    </row>
    <row r="167" spans="1:13">
      <c r="A167" s="302">
        <v>158</v>
      </c>
      <c r="B167" s="278" t="s">
        <v>163</v>
      </c>
      <c r="C167" s="278">
        <v>1384.9</v>
      </c>
      <c r="D167" s="280">
        <v>1388.6833333333334</v>
      </c>
      <c r="E167" s="280">
        <v>1377.3666666666668</v>
      </c>
      <c r="F167" s="280">
        <v>1369.8333333333335</v>
      </c>
      <c r="G167" s="280">
        <v>1358.5166666666669</v>
      </c>
      <c r="H167" s="280">
        <v>1396.2166666666667</v>
      </c>
      <c r="I167" s="280">
        <v>1407.5333333333333</v>
      </c>
      <c r="J167" s="280">
        <v>1415.0666666666666</v>
      </c>
      <c r="K167" s="278">
        <v>1400</v>
      </c>
      <c r="L167" s="278">
        <v>1381.15</v>
      </c>
      <c r="M167" s="278">
        <v>3.8137400000000001</v>
      </c>
    </row>
    <row r="168" spans="1:13">
      <c r="A168" s="302">
        <v>159</v>
      </c>
      <c r="B168" s="278" t="s">
        <v>160</v>
      </c>
      <c r="C168" s="278">
        <v>1387</v>
      </c>
      <c r="D168" s="280">
        <v>1363.1666666666667</v>
      </c>
      <c r="E168" s="280">
        <v>1326.7333333333336</v>
      </c>
      <c r="F168" s="280">
        <v>1266.4666666666669</v>
      </c>
      <c r="G168" s="280">
        <v>1230.0333333333338</v>
      </c>
      <c r="H168" s="280">
        <v>1423.4333333333334</v>
      </c>
      <c r="I168" s="280">
        <v>1459.8666666666663</v>
      </c>
      <c r="J168" s="280">
        <v>1520.1333333333332</v>
      </c>
      <c r="K168" s="278">
        <v>1399.6</v>
      </c>
      <c r="L168" s="278">
        <v>1302.9000000000001</v>
      </c>
      <c r="M168" s="278">
        <v>55.247700000000002</v>
      </c>
    </row>
    <row r="169" spans="1:13">
      <c r="A169" s="302">
        <v>160</v>
      </c>
      <c r="B169" s="278" t="s">
        <v>162</v>
      </c>
      <c r="C169" s="278">
        <v>87.15</v>
      </c>
      <c r="D169" s="280">
        <v>87.883333333333326</v>
      </c>
      <c r="E169" s="280">
        <v>85.916666666666657</v>
      </c>
      <c r="F169" s="280">
        <v>84.683333333333337</v>
      </c>
      <c r="G169" s="280">
        <v>82.716666666666669</v>
      </c>
      <c r="H169" s="280">
        <v>89.116666666666646</v>
      </c>
      <c r="I169" s="280">
        <v>91.083333333333314</v>
      </c>
      <c r="J169" s="280">
        <v>92.316666666666634</v>
      </c>
      <c r="K169" s="278">
        <v>89.85</v>
      </c>
      <c r="L169" s="278">
        <v>86.65</v>
      </c>
      <c r="M169" s="278">
        <v>36.356119999999997</v>
      </c>
    </row>
    <row r="170" spans="1:13">
      <c r="A170" s="302">
        <v>161</v>
      </c>
      <c r="B170" s="278" t="s">
        <v>165</v>
      </c>
      <c r="C170" s="278">
        <v>178.25</v>
      </c>
      <c r="D170" s="280">
        <v>178.56666666666669</v>
      </c>
      <c r="E170" s="280">
        <v>176.83333333333337</v>
      </c>
      <c r="F170" s="280">
        <v>175.41666666666669</v>
      </c>
      <c r="G170" s="280">
        <v>173.68333333333337</v>
      </c>
      <c r="H170" s="280">
        <v>179.98333333333338</v>
      </c>
      <c r="I170" s="280">
        <v>181.71666666666667</v>
      </c>
      <c r="J170" s="280">
        <v>183.13333333333338</v>
      </c>
      <c r="K170" s="278">
        <v>180.3</v>
      </c>
      <c r="L170" s="278">
        <v>177.15</v>
      </c>
      <c r="M170" s="278">
        <v>42.453009999999999</v>
      </c>
    </row>
    <row r="171" spans="1:13">
      <c r="A171" s="302">
        <v>162</v>
      </c>
      <c r="B171" s="278" t="s">
        <v>276</v>
      </c>
      <c r="C171" s="278">
        <v>214.6</v>
      </c>
      <c r="D171" s="280">
        <v>218.31666666666669</v>
      </c>
      <c r="E171" s="280">
        <v>209.63333333333338</v>
      </c>
      <c r="F171" s="280">
        <v>204.66666666666669</v>
      </c>
      <c r="G171" s="280">
        <v>195.98333333333338</v>
      </c>
      <c r="H171" s="280">
        <v>223.28333333333339</v>
      </c>
      <c r="I171" s="280">
        <v>231.96666666666673</v>
      </c>
      <c r="J171" s="280">
        <v>236.93333333333339</v>
      </c>
      <c r="K171" s="278">
        <v>227</v>
      </c>
      <c r="L171" s="278">
        <v>213.35</v>
      </c>
      <c r="M171" s="278">
        <v>3.6569500000000001</v>
      </c>
    </row>
    <row r="172" spans="1:13">
      <c r="A172" s="302">
        <v>163</v>
      </c>
      <c r="B172" s="278" t="s">
        <v>277</v>
      </c>
      <c r="C172" s="278">
        <v>10175.1</v>
      </c>
      <c r="D172" s="280">
        <v>10124.699999999999</v>
      </c>
      <c r="E172" s="280">
        <v>10049.399999999998</v>
      </c>
      <c r="F172" s="280">
        <v>9923.6999999999989</v>
      </c>
      <c r="G172" s="280">
        <v>9848.3999999999978</v>
      </c>
      <c r="H172" s="280">
        <v>10250.399999999998</v>
      </c>
      <c r="I172" s="280">
        <v>10325.699999999997</v>
      </c>
      <c r="J172" s="280">
        <v>10451.399999999998</v>
      </c>
      <c r="K172" s="278">
        <v>10200</v>
      </c>
      <c r="L172" s="278">
        <v>9999</v>
      </c>
      <c r="M172" s="278">
        <v>2.4740000000000002E-2</v>
      </c>
    </row>
    <row r="173" spans="1:13">
      <c r="A173" s="302">
        <v>164</v>
      </c>
      <c r="B173" s="278" t="s">
        <v>164</v>
      </c>
      <c r="C173" s="278">
        <v>35.35</v>
      </c>
      <c r="D173" s="280">
        <v>35.633333333333333</v>
      </c>
      <c r="E173" s="280">
        <v>34.866666666666667</v>
      </c>
      <c r="F173" s="280">
        <v>34.383333333333333</v>
      </c>
      <c r="G173" s="280">
        <v>33.616666666666667</v>
      </c>
      <c r="H173" s="280">
        <v>36.116666666666667</v>
      </c>
      <c r="I173" s="280">
        <v>36.883333333333333</v>
      </c>
      <c r="J173" s="280">
        <v>37.366666666666667</v>
      </c>
      <c r="K173" s="278">
        <v>36.4</v>
      </c>
      <c r="L173" s="278">
        <v>35.15</v>
      </c>
      <c r="M173" s="278">
        <v>290.70143999999999</v>
      </c>
    </row>
    <row r="174" spans="1:13">
      <c r="A174" s="302">
        <v>165</v>
      </c>
      <c r="B174" s="278" t="s">
        <v>278</v>
      </c>
      <c r="C174" s="278">
        <v>385</v>
      </c>
      <c r="D174" s="280">
        <v>386.34999999999997</v>
      </c>
      <c r="E174" s="280">
        <v>376.44999999999993</v>
      </c>
      <c r="F174" s="280">
        <v>367.9</v>
      </c>
      <c r="G174" s="280">
        <v>357.99999999999994</v>
      </c>
      <c r="H174" s="280">
        <v>394.89999999999992</v>
      </c>
      <c r="I174" s="280">
        <v>404.7999999999999</v>
      </c>
      <c r="J174" s="280">
        <v>413.34999999999991</v>
      </c>
      <c r="K174" s="278">
        <v>396.25</v>
      </c>
      <c r="L174" s="278">
        <v>377.8</v>
      </c>
      <c r="M174" s="278">
        <v>10.821859999999999</v>
      </c>
    </row>
    <row r="175" spans="1:13">
      <c r="A175" s="302">
        <v>166</v>
      </c>
      <c r="B175" s="278" t="s">
        <v>168</v>
      </c>
      <c r="C175" s="278">
        <v>179.65</v>
      </c>
      <c r="D175" s="280">
        <v>181.63333333333335</v>
      </c>
      <c r="E175" s="280">
        <v>175.31666666666672</v>
      </c>
      <c r="F175" s="280">
        <v>170.98333333333338</v>
      </c>
      <c r="G175" s="280">
        <v>164.66666666666674</v>
      </c>
      <c r="H175" s="280">
        <v>185.9666666666667</v>
      </c>
      <c r="I175" s="280">
        <v>192.28333333333336</v>
      </c>
      <c r="J175" s="280">
        <v>196.61666666666667</v>
      </c>
      <c r="K175" s="278">
        <v>187.95</v>
      </c>
      <c r="L175" s="278">
        <v>177.3</v>
      </c>
      <c r="M175" s="278">
        <v>320.72453000000002</v>
      </c>
    </row>
    <row r="176" spans="1:13">
      <c r="A176" s="302">
        <v>167</v>
      </c>
      <c r="B176" s="278" t="s">
        <v>169</v>
      </c>
      <c r="C176" s="278">
        <v>109.7</v>
      </c>
      <c r="D176" s="280">
        <v>110.18333333333334</v>
      </c>
      <c r="E176" s="280">
        <v>107.51666666666668</v>
      </c>
      <c r="F176" s="280">
        <v>105.33333333333334</v>
      </c>
      <c r="G176" s="280">
        <v>102.66666666666669</v>
      </c>
      <c r="H176" s="280">
        <v>112.36666666666667</v>
      </c>
      <c r="I176" s="280">
        <v>115.03333333333333</v>
      </c>
      <c r="J176" s="280">
        <v>117.21666666666667</v>
      </c>
      <c r="K176" s="278">
        <v>112.85</v>
      </c>
      <c r="L176" s="278">
        <v>108</v>
      </c>
      <c r="M176" s="278">
        <v>72.179900000000004</v>
      </c>
    </row>
    <row r="177" spans="1:13">
      <c r="A177" s="302">
        <v>168</v>
      </c>
      <c r="B177" s="278" t="s">
        <v>279</v>
      </c>
      <c r="C177" s="278">
        <v>483.95</v>
      </c>
      <c r="D177" s="280">
        <v>481.48333333333335</v>
      </c>
      <c r="E177" s="280">
        <v>477.4666666666667</v>
      </c>
      <c r="F177" s="280">
        <v>470.98333333333335</v>
      </c>
      <c r="G177" s="280">
        <v>466.9666666666667</v>
      </c>
      <c r="H177" s="280">
        <v>487.9666666666667</v>
      </c>
      <c r="I177" s="280">
        <v>491.98333333333335</v>
      </c>
      <c r="J177" s="280">
        <v>498.4666666666667</v>
      </c>
      <c r="K177" s="278">
        <v>485.5</v>
      </c>
      <c r="L177" s="278">
        <v>475</v>
      </c>
      <c r="M177" s="278">
        <v>0.93513000000000002</v>
      </c>
    </row>
    <row r="178" spans="1:13">
      <c r="A178" s="302">
        <v>169</v>
      </c>
      <c r="B178" s="278" t="s">
        <v>170</v>
      </c>
      <c r="C178" s="278">
        <v>1723.15</v>
      </c>
      <c r="D178" s="280">
        <v>1726.1499999999999</v>
      </c>
      <c r="E178" s="280">
        <v>1712.5499999999997</v>
      </c>
      <c r="F178" s="280">
        <v>1701.9499999999998</v>
      </c>
      <c r="G178" s="280">
        <v>1688.3499999999997</v>
      </c>
      <c r="H178" s="280">
        <v>1736.7499999999998</v>
      </c>
      <c r="I178" s="280">
        <v>1750.3499999999997</v>
      </c>
      <c r="J178" s="280">
        <v>1760.9499999999998</v>
      </c>
      <c r="K178" s="278">
        <v>1739.75</v>
      </c>
      <c r="L178" s="278">
        <v>1715.55</v>
      </c>
      <c r="M178" s="278">
        <v>118.25126</v>
      </c>
    </row>
    <row r="179" spans="1:13">
      <c r="A179" s="302">
        <v>170</v>
      </c>
      <c r="B179" s="278" t="s">
        <v>280</v>
      </c>
      <c r="C179" s="278">
        <v>786.8</v>
      </c>
      <c r="D179" s="280">
        <v>783.65</v>
      </c>
      <c r="E179" s="280">
        <v>777.44999999999993</v>
      </c>
      <c r="F179" s="280">
        <v>768.09999999999991</v>
      </c>
      <c r="G179" s="280">
        <v>761.89999999999986</v>
      </c>
      <c r="H179" s="280">
        <v>793</v>
      </c>
      <c r="I179" s="280">
        <v>799.2</v>
      </c>
      <c r="J179" s="280">
        <v>808.55000000000007</v>
      </c>
      <c r="K179" s="278">
        <v>789.85</v>
      </c>
      <c r="L179" s="278">
        <v>774.3</v>
      </c>
      <c r="M179" s="278">
        <v>5.9737099999999996</v>
      </c>
    </row>
    <row r="180" spans="1:13">
      <c r="A180" s="302">
        <v>171</v>
      </c>
      <c r="B180" s="278" t="s">
        <v>175</v>
      </c>
      <c r="C180" s="278">
        <v>3603.5</v>
      </c>
      <c r="D180" s="280">
        <v>3609.1666666666665</v>
      </c>
      <c r="E180" s="280">
        <v>3578.3833333333332</v>
      </c>
      <c r="F180" s="280">
        <v>3553.2666666666669</v>
      </c>
      <c r="G180" s="280">
        <v>3522.4833333333336</v>
      </c>
      <c r="H180" s="280">
        <v>3634.2833333333328</v>
      </c>
      <c r="I180" s="280">
        <v>3665.0666666666666</v>
      </c>
      <c r="J180" s="280">
        <v>3690.1833333333325</v>
      </c>
      <c r="K180" s="278">
        <v>3639.95</v>
      </c>
      <c r="L180" s="278">
        <v>3584.05</v>
      </c>
      <c r="M180" s="278">
        <v>1.1141000000000001</v>
      </c>
    </row>
    <row r="181" spans="1:13">
      <c r="A181" s="302">
        <v>172</v>
      </c>
      <c r="B181" s="278" t="s">
        <v>173</v>
      </c>
      <c r="C181" s="278">
        <v>22341.95</v>
      </c>
      <c r="D181" s="280">
        <v>22251.133333333331</v>
      </c>
      <c r="E181" s="280">
        <v>22018.416666666664</v>
      </c>
      <c r="F181" s="280">
        <v>21694.883333333331</v>
      </c>
      <c r="G181" s="280">
        <v>21462.166666666664</v>
      </c>
      <c r="H181" s="280">
        <v>22574.666666666664</v>
      </c>
      <c r="I181" s="280">
        <v>22807.383333333331</v>
      </c>
      <c r="J181" s="280">
        <v>23130.916666666664</v>
      </c>
      <c r="K181" s="278">
        <v>22483.85</v>
      </c>
      <c r="L181" s="278">
        <v>21927.599999999999</v>
      </c>
      <c r="M181" s="278">
        <v>0.49397000000000002</v>
      </c>
    </row>
    <row r="182" spans="1:13">
      <c r="A182" s="302">
        <v>173</v>
      </c>
      <c r="B182" s="278" t="s">
        <v>176</v>
      </c>
      <c r="C182" s="278">
        <v>690.6</v>
      </c>
      <c r="D182" s="280">
        <v>692.18333333333339</v>
      </c>
      <c r="E182" s="280">
        <v>682.61666666666679</v>
      </c>
      <c r="F182" s="280">
        <v>674.63333333333344</v>
      </c>
      <c r="G182" s="280">
        <v>665.06666666666683</v>
      </c>
      <c r="H182" s="280">
        <v>700.16666666666674</v>
      </c>
      <c r="I182" s="280">
        <v>709.73333333333335</v>
      </c>
      <c r="J182" s="280">
        <v>717.7166666666667</v>
      </c>
      <c r="K182" s="278">
        <v>701.75</v>
      </c>
      <c r="L182" s="278">
        <v>684.2</v>
      </c>
      <c r="M182" s="278">
        <v>37.817529999999998</v>
      </c>
    </row>
    <row r="183" spans="1:13">
      <c r="A183" s="302">
        <v>174</v>
      </c>
      <c r="B183" s="278" t="s">
        <v>174</v>
      </c>
      <c r="C183" s="278">
        <v>1099.2</v>
      </c>
      <c r="D183" s="280">
        <v>1102.6000000000001</v>
      </c>
      <c r="E183" s="280">
        <v>1089.2500000000002</v>
      </c>
      <c r="F183" s="280">
        <v>1079.3000000000002</v>
      </c>
      <c r="G183" s="280">
        <v>1065.9500000000003</v>
      </c>
      <c r="H183" s="280">
        <v>1112.5500000000002</v>
      </c>
      <c r="I183" s="280">
        <v>1125.9000000000001</v>
      </c>
      <c r="J183" s="280">
        <v>1135.8500000000001</v>
      </c>
      <c r="K183" s="278">
        <v>1115.95</v>
      </c>
      <c r="L183" s="278">
        <v>1092.6500000000001</v>
      </c>
      <c r="M183" s="278">
        <v>2.8881600000000001</v>
      </c>
    </row>
    <row r="184" spans="1:13">
      <c r="A184" s="302">
        <v>175</v>
      </c>
      <c r="B184" s="278" t="s">
        <v>172</v>
      </c>
      <c r="C184" s="278">
        <v>179.25</v>
      </c>
      <c r="D184" s="280">
        <v>180.28333333333333</v>
      </c>
      <c r="E184" s="280">
        <v>177.46666666666667</v>
      </c>
      <c r="F184" s="280">
        <v>175.68333333333334</v>
      </c>
      <c r="G184" s="280">
        <v>172.86666666666667</v>
      </c>
      <c r="H184" s="280">
        <v>182.06666666666666</v>
      </c>
      <c r="I184" s="280">
        <v>184.88333333333333</v>
      </c>
      <c r="J184" s="280">
        <v>186.66666666666666</v>
      </c>
      <c r="K184" s="278">
        <v>183.1</v>
      </c>
      <c r="L184" s="278">
        <v>178.5</v>
      </c>
      <c r="M184" s="278">
        <v>509.67079000000001</v>
      </c>
    </row>
    <row r="185" spans="1:13">
      <c r="A185" s="302">
        <v>176</v>
      </c>
      <c r="B185" s="278" t="s">
        <v>171</v>
      </c>
      <c r="C185" s="278">
        <v>29.55</v>
      </c>
      <c r="D185" s="280">
        <v>29.816666666666666</v>
      </c>
      <c r="E185" s="280">
        <v>28.933333333333334</v>
      </c>
      <c r="F185" s="280">
        <v>28.316666666666666</v>
      </c>
      <c r="G185" s="280">
        <v>27.433333333333334</v>
      </c>
      <c r="H185" s="280">
        <v>30.433333333333334</v>
      </c>
      <c r="I185" s="280">
        <v>31.316666666666666</v>
      </c>
      <c r="J185" s="280">
        <v>31.933333333333334</v>
      </c>
      <c r="K185" s="278">
        <v>30.7</v>
      </c>
      <c r="L185" s="278">
        <v>29.2</v>
      </c>
      <c r="M185" s="278">
        <v>215.71370999999999</v>
      </c>
    </row>
    <row r="186" spans="1:13">
      <c r="A186" s="302">
        <v>177</v>
      </c>
      <c r="B186" s="278" t="s">
        <v>281</v>
      </c>
      <c r="C186" s="278">
        <v>115.55</v>
      </c>
      <c r="D186" s="280">
        <v>115.78333333333335</v>
      </c>
      <c r="E186" s="280">
        <v>114.01666666666669</v>
      </c>
      <c r="F186" s="280">
        <v>112.48333333333335</v>
      </c>
      <c r="G186" s="280">
        <v>110.7166666666667</v>
      </c>
      <c r="H186" s="280">
        <v>117.31666666666669</v>
      </c>
      <c r="I186" s="280">
        <v>119.08333333333334</v>
      </c>
      <c r="J186" s="280">
        <v>120.61666666666669</v>
      </c>
      <c r="K186" s="278">
        <v>117.55</v>
      </c>
      <c r="L186" s="278">
        <v>114.25</v>
      </c>
      <c r="M186" s="278">
        <v>11.0524</v>
      </c>
    </row>
    <row r="187" spans="1:13">
      <c r="A187" s="302">
        <v>178</v>
      </c>
      <c r="B187" s="278" t="s">
        <v>178</v>
      </c>
      <c r="C187" s="278">
        <v>482</v>
      </c>
      <c r="D187" s="280">
        <v>481.45</v>
      </c>
      <c r="E187" s="280">
        <v>475.54999999999995</v>
      </c>
      <c r="F187" s="280">
        <v>469.09999999999997</v>
      </c>
      <c r="G187" s="280">
        <v>463.19999999999993</v>
      </c>
      <c r="H187" s="280">
        <v>487.9</v>
      </c>
      <c r="I187" s="280">
        <v>493.79999999999995</v>
      </c>
      <c r="J187" s="280">
        <v>500.25</v>
      </c>
      <c r="K187" s="278">
        <v>487.35</v>
      </c>
      <c r="L187" s="278">
        <v>475</v>
      </c>
      <c r="M187" s="278">
        <v>57.2789</v>
      </c>
    </row>
    <row r="188" spans="1:13">
      <c r="A188" s="302">
        <v>179</v>
      </c>
      <c r="B188" s="278" t="s">
        <v>179</v>
      </c>
      <c r="C188" s="278">
        <v>397.4</v>
      </c>
      <c r="D188" s="280">
        <v>403.90000000000003</v>
      </c>
      <c r="E188" s="280">
        <v>387.80000000000007</v>
      </c>
      <c r="F188" s="280">
        <v>378.20000000000005</v>
      </c>
      <c r="G188" s="280">
        <v>362.10000000000008</v>
      </c>
      <c r="H188" s="280">
        <v>413.50000000000006</v>
      </c>
      <c r="I188" s="280">
        <v>429.60000000000008</v>
      </c>
      <c r="J188" s="280">
        <v>439.20000000000005</v>
      </c>
      <c r="K188" s="278">
        <v>420</v>
      </c>
      <c r="L188" s="278">
        <v>394.3</v>
      </c>
      <c r="M188" s="278">
        <v>43.926360000000003</v>
      </c>
    </row>
    <row r="189" spans="1:13">
      <c r="A189" s="302">
        <v>180</v>
      </c>
      <c r="B189" s="278" t="s">
        <v>282</v>
      </c>
      <c r="C189" s="278">
        <v>410.05</v>
      </c>
      <c r="D189" s="280">
        <v>410.58333333333331</v>
      </c>
      <c r="E189" s="280">
        <v>406.66666666666663</v>
      </c>
      <c r="F189" s="280">
        <v>403.2833333333333</v>
      </c>
      <c r="G189" s="280">
        <v>399.36666666666662</v>
      </c>
      <c r="H189" s="280">
        <v>413.96666666666664</v>
      </c>
      <c r="I189" s="280">
        <v>417.88333333333327</v>
      </c>
      <c r="J189" s="280">
        <v>421.26666666666665</v>
      </c>
      <c r="K189" s="278">
        <v>414.5</v>
      </c>
      <c r="L189" s="278">
        <v>407.2</v>
      </c>
      <c r="M189" s="278">
        <v>3.2813599999999998</v>
      </c>
    </row>
    <row r="190" spans="1:13">
      <c r="A190" s="302">
        <v>181</v>
      </c>
      <c r="B190" s="278" t="s">
        <v>192</v>
      </c>
      <c r="C190" s="278">
        <v>378.3</v>
      </c>
      <c r="D190" s="280">
        <v>378.65000000000003</v>
      </c>
      <c r="E190" s="280">
        <v>373.65000000000009</v>
      </c>
      <c r="F190" s="280">
        <v>369.00000000000006</v>
      </c>
      <c r="G190" s="280">
        <v>364.00000000000011</v>
      </c>
      <c r="H190" s="280">
        <v>383.30000000000007</v>
      </c>
      <c r="I190" s="280">
        <v>388.29999999999995</v>
      </c>
      <c r="J190" s="280">
        <v>392.95000000000005</v>
      </c>
      <c r="K190" s="278">
        <v>383.65</v>
      </c>
      <c r="L190" s="278">
        <v>374</v>
      </c>
      <c r="M190" s="278">
        <v>14.868359999999999</v>
      </c>
    </row>
    <row r="191" spans="1:13">
      <c r="A191" s="302">
        <v>182</v>
      </c>
      <c r="B191" s="278" t="s">
        <v>187</v>
      </c>
      <c r="C191" s="278">
        <v>2101.65</v>
      </c>
      <c r="D191" s="280">
        <v>2106.85</v>
      </c>
      <c r="E191" s="280">
        <v>2086.1</v>
      </c>
      <c r="F191" s="280">
        <v>2070.5500000000002</v>
      </c>
      <c r="G191" s="280">
        <v>2049.8000000000002</v>
      </c>
      <c r="H191" s="280">
        <v>2122.3999999999996</v>
      </c>
      <c r="I191" s="280">
        <v>2143.1499999999996</v>
      </c>
      <c r="J191" s="280">
        <v>2158.6999999999994</v>
      </c>
      <c r="K191" s="278">
        <v>2127.6</v>
      </c>
      <c r="L191" s="278">
        <v>2091.3000000000002</v>
      </c>
      <c r="M191" s="278">
        <v>30.763439999999999</v>
      </c>
    </row>
    <row r="192" spans="1:13">
      <c r="A192" s="302">
        <v>183</v>
      </c>
      <c r="B192" s="278" t="s">
        <v>3465</v>
      </c>
      <c r="C192" s="278">
        <v>386.55</v>
      </c>
      <c r="D192" s="280">
        <v>387</v>
      </c>
      <c r="E192" s="280">
        <v>381.7</v>
      </c>
      <c r="F192" s="280">
        <v>376.84999999999997</v>
      </c>
      <c r="G192" s="280">
        <v>371.54999999999995</v>
      </c>
      <c r="H192" s="280">
        <v>391.85</v>
      </c>
      <c r="I192" s="280">
        <v>397.15</v>
      </c>
      <c r="J192" s="280">
        <v>402.00000000000006</v>
      </c>
      <c r="K192" s="278">
        <v>392.3</v>
      </c>
      <c r="L192" s="278">
        <v>382.15</v>
      </c>
      <c r="M192" s="278">
        <v>27.644100000000002</v>
      </c>
    </row>
    <row r="193" spans="1:13">
      <c r="A193" s="302">
        <v>184</v>
      </c>
      <c r="B193" s="278" t="s">
        <v>184</v>
      </c>
      <c r="C193" s="278">
        <v>40.65</v>
      </c>
      <c r="D193" s="280">
        <v>40.583333333333336</v>
      </c>
      <c r="E193" s="280">
        <v>39.916666666666671</v>
      </c>
      <c r="F193" s="280">
        <v>39.183333333333337</v>
      </c>
      <c r="G193" s="280">
        <v>38.516666666666673</v>
      </c>
      <c r="H193" s="280">
        <v>41.31666666666667</v>
      </c>
      <c r="I193" s="280">
        <v>41.983333333333341</v>
      </c>
      <c r="J193" s="280">
        <v>42.716666666666669</v>
      </c>
      <c r="K193" s="278">
        <v>41.25</v>
      </c>
      <c r="L193" s="278">
        <v>39.85</v>
      </c>
      <c r="M193" s="278">
        <v>38.789619999999999</v>
      </c>
    </row>
    <row r="194" spans="1:13">
      <c r="A194" s="302">
        <v>185</v>
      </c>
      <c r="B194" s="278" t="s">
        <v>183</v>
      </c>
      <c r="C194" s="278">
        <v>99.45</v>
      </c>
      <c r="D194" s="280">
        <v>99.63333333333334</v>
      </c>
      <c r="E194" s="280">
        <v>97.866666666666674</v>
      </c>
      <c r="F194" s="280">
        <v>96.283333333333331</v>
      </c>
      <c r="G194" s="280">
        <v>94.516666666666666</v>
      </c>
      <c r="H194" s="280">
        <v>101.21666666666668</v>
      </c>
      <c r="I194" s="280">
        <v>102.98333333333336</v>
      </c>
      <c r="J194" s="280">
        <v>104.56666666666669</v>
      </c>
      <c r="K194" s="278">
        <v>101.4</v>
      </c>
      <c r="L194" s="278">
        <v>98.05</v>
      </c>
      <c r="M194" s="278">
        <v>432.75076000000001</v>
      </c>
    </row>
    <row r="195" spans="1:13">
      <c r="A195" s="302">
        <v>186</v>
      </c>
      <c r="B195" s="278" t="s">
        <v>185</v>
      </c>
      <c r="C195" s="278">
        <v>44.85</v>
      </c>
      <c r="D195" s="280">
        <v>45.516666666666673</v>
      </c>
      <c r="E195" s="280">
        <v>43.783333333333346</v>
      </c>
      <c r="F195" s="280">
        <v>42.716666666666676</v>
      </c>
      <c r="G195" s="280">
        <v>40.983333333333348</v>
      </c>
      <c r="H195" s="280">
        <v>46.583333333333343</v>
      </c>
      <c r="I195" s="280">
        <v>48.316666666666677</v>
      </c>
      <c r="J195" s="280">
        <v>49.38333333333334</v>
      </c>
      <c r="K195" s="278">
        <v>47.25</v>
      </c>
      <c r="L195" s="278">
        <v>44.45</v>
      </c>
      <c r="M195" s="278">
        <v>293.30081000000001</v>
      </c>
    </row>
    <row r="196" spans="1:13">
      <c r="A196" s="302">
        <v>187</v>
      </c>
      <c r="B196" s="278" t="s">
        <v>186</v>
      </c>
      <c r="C196" s="278">
        <v>320.85000000000002</v>
      </c>
      <c r="D196" s="280">
        <v>319.65000000000003</v>
      </c>
      <c r="E196" s="280">
        <v>313.30000000000007</v>
      </c>
      <c r="F196" s="280">
        <v>305.75000000000006</v>
      </c>
      <c r="G196" s="280">
        <v>299.40000000000009</v>
      </c>
      <c r="H196" s="280">
        <v>327.20000000000005</v>
      </c>
      <c r="I196" s="280">
        <v>333.55000000000007</v>
      </c>
      <c r="J196" s="280">
        <v>341.1</v>
      </c>
      <c r="K196" s="278">
        <v>326</v>
      </c>
      <c r="L196" s="278">
        <v>312.10000000000002</v>
      </c>
      <c r="M196" s="278">
        <v>119.61198</v>
      </c>
    </row>
    <row r="197" spans="1:13">
      <c r="A197" s="302">
        <v>188</v>
      </c>
      <c r="B197" s="269" t="s">
        <v>188</v>
      </c>
      <c r="C197" s="269">
        <v>541.54999999999995</v>
      </c>
      <c r="D197" s="309">
        <v>546.54999999999995</v>
      </c>
      <c r="E197" s="309">
        <v>534.19999999999993</v>
      </c>
      <c r="F197" s="309">
        <v>526.85</v>
      </c>
      <c r="G197" s="309">
        <v>514.5</v>
      </c>
      <c r="H197" s="309">
        <v>553.89999999999986</v>
      </c>
      <c r="I197" s="309">
        <v>566.24999999999977</v>
      </c>
      <c r="J197" s="309">
        <v>573.5999999999998</v>
      </c>
      <c r="K197" s="269">
        <v>558.9</v>
      </c>
      <c r="L197" s="269">
        <v>539.20000000000005</v>
      </c>
      <c r="M197" s="269">
        <v>33.049880000000002</v>
      </c>
    </row>
    <row r="198" spans="1:13">
      <c r="A198" s="302">
        <v>189</v>
      </c>
      <c r="B198" s="269" t="s">
        <v>283</v>
      </c>
      <c r="C198" s="269">
        <v>113.8</v>
      </c>
      <c r="D198" s="309">
        <v>113.88333333333333</v>
      </c>
      <c r="E198" s="309">
        <v>112.76666666666665</v>
      </c>
      <c r="F198" s="309">
        <v>111.73333333333332</v>
      </c>
      <c r="G198" s="309">
        <v>110.61666666666665</v>
      </c>
      <c r="H198" s="309">
        <v>114.91666666666666</v>
      </c>
      <c r="I198" s="309">
        <v>116.03333333333333</v>
      </c>
      <c r="J198" s="309">
        <v>117.06666666666666</v>
      </c>
      <c r="K198" s="269">
        <v>115</v>
      </c>
      <c r="L198" s="269">
        <v>112.85</v>
      </c>
      <c r="M198" s="269">
        <v>2.6737000000000002</v>
      </c>
    </row>
    <row r="199" spans="1:13">
      <c r="A199" s="302">
        <v>190</v>
      </c>
      <c r="B199" s="269" t="s">
        <v>167</v>
      </c>
      <c r="C199" s="269">
        <v>635.4</v>
      </c>
      <c r="D199" s="309">
        <v>633.69999999999993</v>
      </c>
      <c r="E199" s="309">
        <v>623.69999999999982</v>
      </c>
      <c r="F199" s="309">
        <v>611.99999999999989</v>
      </c>
      <c r="G199" s="309">
        <v>601.99999999999977</v>
      </c>
      <c r="H199" s="309">
        <v>645.39999999999986</v>
      </c>
      <c r="I199" s="309">
        <v>655.40000000000009</v>
      </c>
      <c r="J199" s="309">
        <v>667.09999999999991</v>
      </c>
      <c r="K199" s="269">
        <v>643.70000000000005</v>
      </c>
      <c r="L199" s="269">
        <v>622</v>
      </c>
      <c r="M199" s="269">
        <v>3.8018900000000002</v>
      </c>
    </row>
    <row r="200" spans="1:13">
      <c r="A200" s="302">
        <v>191</v>
      </c>
      <c r="B200" s="269" t="s">
        <v>189</v>
      </c>
      <c r="C200" s="269">
        <v>957.45</v>
      </c>
      <c r="D200" s="309">
        <v>954.68333333333339</v>
      </c>
      <c r="E200" s="309">
        <v>937.76666666666677</v>
      </c>
      <c r="F200" s="309">
        <v>918.08333333333337</v>
      </c>
      <c r="G200" s="309">
        <v>901.16666666666674</v>
      </c>
      <c r="H200" s="309">
        <v>974.36666666666679</v>
      </c>
      <c r="I200" s="309">
        <v>991.2833333333333</v>
      </c>
      <c r="J200" s="309">
        <v>1010.9666666666668</v>
      </c>
      <c r="K200" s="269">
        <v>971.6</v>
      </c>
      <c r="L200" s="269">
        <v>935</v>
      </c>
      <c r="M200" s="269">
        <v>34.229970000000002</v>
      </c>
    </row>
    <row r="201" spans="1:13">
      <c r="A201" s="302">
        <v>192</v>
      </c>
      <c r="B201" s="269" t="s">
        <v>190</v>
      </c>
      <c r="C201" s="269">
        <v>2437.75</v>
      </c>
      <c r="D201" s="309">
        <v>2458</v>
      </c>
      <c r="E201" s="309">
        <v>2406</v>
      </c>
      <c r="F201" s="309">
        <v>2374.25</v>
      </c>
      <c r="G201" s="309">
        <v>2322.25</v>
      </c>
      <c r="H201" s="309">
        <v>2489.75</v>
      </c>
      <c r="I201" s="309">
        <v>2541.75</v>
      </c>
      <c r="J201" s="309">
        <v>2573.5</v>
      </c>
      <c r="K201" s="269">
        <v>2510</v>
      </c>
      <c r="L201" s="269">
        <v>2426.25</v>
      </c>
      <c r="M201" s="269">
        <v>4.12723</v>
      </c>
    </row>
    <row r="202" spans="1:13">
      <c r="A202" s="302">
        <v>193</v>
      </c>
      <c r="B202" s="269" t="s">
        <v>191</v>
      </c>
      <c r="C202" s="269">
        <v>320.64999999999998</v>
      </c>
      <c r="D202" s="309">
        <v>322.33333333333331</v>
      </c>
      <c r="E202" s="309">
        <v>316.86666666666662</v>
      </c>
      <c r="F202" s="309">
        <v>313.08333333333331</v>
      </c>
      <c r="G202" s="309">
        <v>307.61666666666662</v>
      </c>
      <c r="H202" s="309">
        <v>326.11666666666662</v>
      </c>
      <c r="I202" s="309">
        <v>331.58333333333331</v>
      </c>
      <c r="J202" s="309">
        <v>335.36666666666662</v>
      </c>
      <c r="K202" s="269">
        <v>327.8</v>
      </c>
      <c r="L202" s="269">
        <v>318.55</v>
      </c>
      <c r="M202" s="269">
        <v>7.6997099999999996</v>
      </c>
    </row>
    <row r="203" spans="1:13">
      <c r="A203" s="302">
        <v>194</v>
      </c>
      <c r="B203" s="269" t="s">
        <v>197</v>
      </c>
      <c r="C203" s="269">
        <v>431.9</v>
      </c>
      <c r="D203" s="309">
        <v>433.76666666666665</v>
      </c>
      <c r="E203" s="309">
        <v>427.2833333333333</v>
      </c>
      <c r="F203" s="309">
        <v>422.66666666666663</v>
      </c>
      <c r="G203" s="309">
        <v>416.18333333333328</v>
      </c>
      <c r="H203" s="309">
        <v>438.38333333333333</v>
      </c>
      <c r="I203" s="309">
        <v>444.86666666666667</v>
      </c>
      <c r="J203" s="309">
        <v>449.48333333333335</v>
      </c>
      <c r="K203" s="269">
        <v>440.25</v>
      </c>
      <c r="L203" s="269">
        <v>429.15</v>
      </c>
      <c r="M203" s="269">
        <v>23.17361</v>
      </c>
    </row>
    <row r="204" spans="1:13">
      <c r="A204" s="302">
        <v>195</v>
      </c>
      <c r="B204" s="269" t="s">
        <v>195</v>
      </c>
      <c r="C204" s="269">
        <v>3807</v>
      </c>
      <c r="D204" s="309">
        <v>3801.3333333333335</v>
      </c>
      <c r="E204" s="309">
        <v>3762.666666666667</v>
      </c>
      <c r="F204" s="309">
        <v>3718.3333333333335</v>
      </c>
      <c r="G204" s="309">
        <v>3679.666666666667</v>
      </c>
      <c r="H204" s="309">
        <v>3845.666666666667</v>
      </c>
      <c r="I204" s="309">
        <v>3884.3333333333339</v>
      </c>
      <c r="J204" s="309">
        <v>3928.666666666667</v>
      </c>
      <c r="K204" s="269">
        <v>3840</v>
      </c>
      <c r="L204" s="269">
        <v>3757</v>
      </c>
      <c r="M204" s="269">
        <v>6.9212400000000001</v>
      </c>
    </row>
    <row r="205" spans="1:13">
      <c r="A205" s="302">
        <v>196</v>
      </c>
      <c r="B205" s="269" t="s">
        <v>196</v>
      </c>
      <c r="C205" s="269">
        <v>32.75</v>
      </c>
      <c r="D205" s="309">
        <v>32.883333333333333</v>
      </c>
      <c r="E205" s="309">
        <v>32.216666666666669</v>
      </c>
      <c r="F205" s="309">
        <v>31.683333333333337</v>
      </c>
      <c r="G205" s="309">
        <v>31.016666666666673</v>
      </c>
      <c r="H205" s="309">
        <v>33.416666666666664</v>
      </c>
      <c r="I205" s="309">
        <v>34.083333333333336</v>
      </c>
      <c r="J205" s="309">
        <v>34.61666666666666</v>
      </c>
      <c r="K205" s="269">
        <v>33.549999999999997</v>
      </c>
      <c r="L205" s="269">
        <v>32.35</v>
      </c>
      <c r="M205" s="269">
        <v>42.23319</v>
      </c>
    </row>
    <row r="206" spans="1:13">
      <c r="A206" s="302">
        <v>197</v>
      </c>
      <c r="B206" s="269" t="s">
        <v>193</v>
      </c>
      <c r="C206" s="269">
        <v>1005.8</v>
      </c>
      <c r="D206" s="309">
        <v>1010.4</v>
      </c>
      <c r="E206" s="309">
        <v>995.8</v>
      </c>
      <c r="F206" s="309">
        <v>985.8</v>
      </c>
      <c r="G206" s="309">
        <v>971.19999999999993</v>
      </c>
      <c r="H206" s="309">
        <v>1020.4</v>
      </c>
      <c r="I206" s="309">
        <v>1035</v>
      </c>
      <c r="J206" s="309">
        <v>1045</v>
      </c>
      <c r="K206" s="269">
        <v>1025</v>
      </c>
      <c r="L206" s="269">
        <v>1000.4</v>
      </c>
      <c r="M206" s="269">
        <v>5.5818000000000003</v>
      </c>
    </row>
    <row r="207" spans="1:13">
      <c r="A207" s="302">
        <v>198</v>
      </c>
      <c r="B207" s="269" t="s">
        <v>143</v>
      </c>
      <c r="C207" s="269">
        <v>584.04999999999995</v>
      </c>
      <c r="D207" s="309">
        <v>586.65</v>
      </c>
      <c r="E207" s="309">
        <v>578.44999999999993</v>
      </c>
      <c r="F207" s="309">
        <v>572.84999999999991</v>
      </c>
      <c r="G207" s="309">
        <v>564.64999999999986</v>
      </c>
      <c r="H207" s="309">
        <v>592.25</v>
      </c>
      <c r="I207" s="309">
        <v>600.45000000000005</v>
      </c>
      <c r="J207" s="309">
        <v>606.05000000000007</v>
      </c>
      <c r="K207" s="269">
        <v>594.85</v>
      </c>
      <c r="L207" s="269">
        <v>581.04999999999995</v>
      </c>
      <c r="M207" s="269">
        <v>19.787299999999998</v>
      </c>
    </row>
    <row r="208" spans="1:13">
      <c r="A208" s="302">
        <v>199</v>
      </c>
      <c r="B208" s="269" t="s">
        <v>284</v>
      </c>
      <c r="C208" s="269">
        <v>171.9</v>
      </c>
      <c r="D208" s="309">
        <v>172.88333333333333</v>
      </c>
      <c r="E208" s="309">
        <v>170.51666666666665</v>
      </c>
      <c r="F208" s="309">
        <v>169.13333333333333</v>
      </c>
      <c r="G208" s="309">
        <v>166.76666666666665</v>
      </c>
      <c r="H208" s="309">
        <v>174.26666666666665</v>
      </c>
      <c r="I208" s="309">
        <v>176.63333333333333</v>
      </c>
      <c r="J208" s="309">
        <v>178.01666666666665</v>
      </c>
      <c r="K208" s="269">
        <v>175.25</v>
      </c>
      <c r="L208" s="269">
        <v>171.5</v>
      </c>
      <c r="M208" s="269">
        <v>3.5527000000000002</v>
      </c>
    </row>
    <row r="209" spans="1:13">
      <c r="A209" s="302">
        <v>200</v>
      </c>
      <c r="B209" s="269" t="s">
        <v>285</v>
      </c>
      <c r="C209" s="269">
        <v>182.45</v>
      </c>
      <c r="D209" s="309">
        <v>185.04999999999998</v>
      </c>
      <c r="E209" s="309">
        <v>178.39999999999998</v>
      </c>
      <c r="F209" s="309">
        <v>174.35</v>
      </c>
      <c r="G209" s="309">
        <v>167.7</v>
      </c>
      <c r="H209" s="309">
        <v>189.09999999999997</v>
      </c>
      <c r="I209" s="309">
        <v>195.75</v>
      </c>
      <c r="J209" s="309">
        <v>199.79999999999995</v>
      </c>
      <c r="K209" s="269">
        <v>191.7</v>
      </c>
      <c r="L209" s="269">
        <v>181</v>
      </c>
      <c r="M209" s="269">
        <v>3.0628000000000002</v>
      </c>
    </row>
    <row r="210" spans="1:13">
      <c r="A210" s="302">
        <v>201</v>
      </c>
      <c r="B210" s="269" t="s">
        <v>563</v>
      </c>
      <c r="C210" s="269">
        <v>682.15</v>
      </c>
      <c r="D210" s="309">
        <v>686.05000000000007</v>
      </c>
      <c r="E210" s="309">
        <v>668.10000000000014</v>
      </c>
      <c r="F210" s="309">
        <v>654.05000000000007</v>
      </c>
      <c r="G210" s="309">
        <v>636.10000000000014</v>
      </c>
      <c r="H210" s="309">
        <v>700.10000000000014</v>
      </c>
      <c r="I210" s="309">
        <v>718.05000000000018</v>
      </c>
      <c r="J210" s="309">
        <v>732.10000000000014</v>
      </c>
      <c r="K210" s="269">
        <v>704</v>
      </c>
      <c r="L210" s="269">
        <v>672</v>
      </c>
      <c r="M210" s="269">
        <v>2.02325</v>
      </c>
    </row>
    <row r="211" spans="1:13">
      <c r="A211" s="302">
        <v>202</v>
      </c>
      <c r="B211" s="269" t="s">
        <v>198</v>
      </c>
      <c r="C211" s="269">
        <v>107.95</v>
      </c>
      <c r="D211" s="309">
        <v>107.83333333333333</v>
      </c>
      <c r="E211" s="309">
        <v>105.66666666666666</v>
      </c>
      <c r="F211" s="309">
        <v>103.38333333333333</v>
      </c>
      <c r="G211" s="309">
        <v>101.21666666666665</v>
      </c>
      <c r="H211" s="309">
        <v>110.11666666666666</v>
      </c>
      <c r="I211" s="309">
        <v>112.28333333333332</v>
      </c>
      <c r="J211" s="309">
        <v>114.56666666666666</v>
      </c>
      <c r="K211" s="269">
        <v>110</v>
      </c>
      <c r="L211" s="269">
        <v>105.55</v>
      </c>
      <c r="M211" s="269">
        <v>169.27576999999999</v>
      </c>
    </row>
    <row r="212" spans="1:13">
      <c r="A212" s="302">
        <v>203</v>
      </c>
      <c r="B212" s="269" t="s">
        <v>120</v>
      </c>
      <c r="C212" s="269">
        <v>11.1</v>
      </c>
      <c r="D212" s="309">
        <v>10.816666666666668</v>
      </c>
      <c r="E212" s="309">
        <v>10.383333333333336</v>
      </c>
      <c r="F212" s="309">
        <v>9.6666666666666679</v>
      </c>
      <c r="G212" s="309">
        <v>9.2333333333333361</v>
      </c>
      <c r="H212" s="309">
        <v>11.533333333333337</v>
      </c>
      <c r="I212" s="309">
        <v>11.96666666666667</v>
      </c>
      <c r="J212" s="309">
        <v>12.683333333333337</v>
      </c>
      <c r="K212" s="269">
        <v>11.25</v>
      </c>
      <c r="L212" s="269">
        <v>10.1</v>
      </c>
      <c r="M212" s="269">
        <v>9942.9091599999992</v>
      </c>
    </row>
    <row r="213" spans="1:13">
      <c r="A213" s="302">
        <v>204</v>
      </c>
      <c r="B213" s="269" t="s">
        <v>199</v>
      </c>
      <c r="C213" s="269">
        <v>536.70000000000005</v>
      </c>
      <c r="D213" s="309">
        <v>539.44999999999993</v>
      </c>
      <c r="E213" s="309">
        <v>531.89999999999986</v>
      </c>
      <c r="F213" s="309">
        <v>527.09999999999991</v>
      </c>
      <c r="G213" s="309">
        <v>519.54999999999984</v>
      </c>
      <c r="H213" s="309">
        <v>544.24999999999989</v>
      </c>
      <c r="I213" s="309">
        <v>551.79999999999984</v>
      </c>
      <c r="J213" s="309">
        <v>556.59999999999991</v>
      </c>
      <c r="K213" s="269">
        <v>547</v>
      </c>
      <c r="L213" s="269">
        <v>534.65</v>
      </c>
      <c r="M213" s="269">
        <v>8.9024599999999996</v>
      </c>
    </row>
    <row r="214" spans="1:13">
      <c r="A214" s="302">
        <v>205</v>
      </c>
      <c r="B214" s="269" t="s">
        <v>569</v>
      </c>
      <c r="C214" s="269">
        <v>2024.3</v>
      </c>
      <c r="D214" s="309">
        <v>2027.3833333333332</v>
      </c>
      <c r="E214" s="309">
        <v>2002.5666666666666</v>
      </c>
      <c r="F214" s="309">
        <v>1980.8333333333335</v>
      </c>
      <c r="G214" s="309">
        <v>1956.0166666666669</v>
      </c>
      <c r="H214" s="309">
        <v>2049.1166666666663</v>
      </c>
      <c r="I214" s="309">
        <v>2073.9333333333329</v>
      </c>
      <c r="J214" s="309">
        <v>2095.6666666666661</v>
      </c>
      <c r="K214" s="269">
        <v>2052.1999999999998</v>
      </c>
      <c r="L214" s="269">
        <v>2005.65</v>
      </c>
      <c r="M214" s="269">
        <v>0.76346000000000003</v>
      </c>
    </row>
    <row r="215" spans="1:13">
      <c r="A215" s="302">
        <v>206</v>
      </c>
      <c r="B215" s="269" t="s">
        <v>200</v>
      </c>
      <c r="C215" s="309">
        <v>219.7</v>
      </c>
      <c r="D215" s="309">
        <v>221.43333333333331</v>
      </c>
      <c r="E215" s="309">
        <v>216.96666666666661</v>
      </c>
      <c r="F215" s="309">
        <v>214.23333333333329</v>
      </c>
      <c r="G215" s="309">
        <v>209.76666666666659</v>
      </c>
      <c r="H215" s="309">
        <v>224.16666666666663</v>
      </c>
      <c r="I215" s="309">
        <v>228.63333333333333</v>
      </c>
      <c r="J215" s="309">
        <v>231.36666666666665</v>
      </c>
      <c r="K215" s="309">
        <v>225.9</v>
      </c>
      <c r="L215" s="309">
        <v>218.7</v>
      </c>
      <c r="M215" s="309">
        <v>66.87961</v>
      </c>
    </row>
    <row r="216" spans="1:13">
      <c r="A216" s="302">
        <v>207</v>
      </c>
      <c r="B216" s="269" t="s">
        <v>201</v>
      </c>
      <c r="C216" s="309">
        <v>26.1</v>
      </c>
      <c r="D216" s="309">
        <v>26.333333333333332</v>
      </c>
      <c r="E216" s="309">
        <v>25.766666666666666</v>
      </c>
      <c r="F216" s="309">
        <v>25.433333333333334</v>
      </c>
      <c r="G216" s="309">
        <v>24.866666666666667</v>
      </c>
      <c r="H216" s="309">
        <v>26.666666666666664</v>
      </c>
      <c r="I216" s="309">
        <v>27.233333333333334</v>
      </c>
      <c r="J216" s="309">
        <v>27.566666666666663</v>
      </c>
      <c r="K216" s="309">
        <v>26.9</v>
      </c>
      <c r="L216" s="309">
        <v>26</v>
      </c>
      <c r="M216" s="309">
        <v>106.32406</v>
      </c>
    </row>
    <row r="217" spans="1:13">
      <c r="A217" s="302">
        <v>208</v>
      </c>
      <c r="B217" s="269" t="s">
        <v>202</v>
      </c>
      <c r="C217" s="309">
        <v>172.05</v>
      </c>
      <c r="D217" s="309">
        <v>171.65</v>
      </c>
      <c r="E217" s="309">
        <v>168.20000000000002</v>
      </c>
      <c r="F217" s="309">
        <v>164.35000000000002</v>
      </c>
      <c r="G217" s="309">
        <v>160.90000000000003</v>
      </c>
      <c r="H217" s="309">
        <v>175.5</v>
      </c>
      <c r="I217" s="309">
        <v>178.95</v>
      </c>
      <c r="J217" s="309">
        <v>182.79999999999998</v>
      </c>
      <c r="K217" s="309">
        <v>175.1</v>
      </c>
      <c r="L217" s="309">
        <v>167.8</v>
      </c>
      <c r="M217" s="309">
        <v>146.24428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286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287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288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203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204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205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206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207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208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209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210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211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212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213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214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215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216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217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 xr:uid="{00000000-0004-0000-0200-000000000000}"/>
    <hyperlink ref="M5" location="Main!A1" display="Back to Main Page" xr:uid="{00000000-0004-0000-0200-000001000000}"/>
    <hyperlink ref="A166:M166" location="Future Intra!R1C1" display="157" xr:uid="{00000000-0004-0000-0200-000002000000}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45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ColWidth="9.109375" defaultRowHeight="13.2"/>
  <cols>
    <col min="1" max="1" width="7.33203125" style="11" customWidth="1"/>
    <col min="2" max="2" width="14.33203125" style="11" customWidth="1"/>
    <col min="3" max="3" width="12.6640625" style="11" customWidth="1"/>
    <col min="4" max="4" width="12.33203125" style="11" customWidth="1"/>
    <col min="5" max="6" width="9.6640625" style="11" customWidth="1"/>
    <col min="7" max="10" width="11.44140625" style="11" customWidth="1"/>
    <col min="11" max="11" width="10" style="11" customWidth="1"/>
    <col min="12" max="12" width="10.5546875" style="11" customWidth="1"/>
    <col min="13" max="13" width="11.88671875" style="11" customWidth="1"/>
    <col min="14" max="16384" width="9.109375" style="11"/>
  </cols>
  <sheetData>
    <row r="1" spans="1:15">
      <c r="A1" s="572"/>
      <c r="B1" s="57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289</v>
      </c>
    </row>
    <row r="6" spans="1:15">
      <c r="A6" s="271" t="s">
        <v>15</v>
      </c>
      <c r="K6" s="281">
        <f>Main!B10</f>
        <v>44012</v>
      </c>
    </row>
    <row r="7" spans="1:15">
      <c r="A7"/>
      <c r="C7" s="11" t="s">
        <v>290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5"/>
      <c r="L9" s="282"/>
      <c r="M9" s="283"/>
    </row>
    <row r="10" spans="1:15" ht="42.75" customHeight="1">
      <c r="A10" s="564"/>
      <c r="B10" s="566"/>
      <c r="C10" s="571" t="s">
        <v>23</v>
      </c>
      <c r="D10" s="57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218</v>
      </c>
    </row>
    <row r="11" spans="1:15" ht="12" customHeight="1">
      <c r="A11" s="269">
        <v>1</v>
      </c>
      <c r="B11" s="278" t="s">
        <v>291</v>
      </c>
      <c r="C11" s="279">
        <v>19113.849999999999</v>
      </c>
      <c r="D11" s="280">
        <v>19045.283333333333</v>
      </c>
      <c r="E11" s="280">
        <v>18890.566666666666</v>
      </c>
      <c r="F11" s="280">
        <v>18667.283333333333</v>
      </c>
      <c r="G11" s="280">
        <v>18512.566666666666</v>
      </c>
      <c r="H11" s="280">
        <v>19268.566666666666</v>
      </c>
      <c r="I11" s="280">
        <v>19423.283333333333</v>
      </c>
      <c r="J11" s="280">
        <v>19646.566666666666</v>
      </c>
      <c r="K11" s="278">
        <v>19200</v>
      </c>
      <c r="L11" s="278">
        <v>18822</v>
      </c>
      <c r="M11" s="278">
        <v>4.684E-2</v>
      </c>
    </row>
    <row r="12" spans="1:15" ht="12" customHeight="1">
      <c r="A12" s="269">
        <v>2</v>
      </c>
      <c r="B12" s="278" t="s">
        <v>803</v>
      </c>
      <c r="C12" s="279">
        <v>924.55</v>
      </c>
      <c r="D12" s="280">
        <v>931.5333333333333</v>
      </c>
      <c r="E12" s="280">
        <v>914.66666666666663</v>
      </c>
      <c r="F12" s="280">
        <v>904.7833333333333</v>
      </c>
      <c r="G12" s="280">
        <v>887.91666666666663</v>
      </c>
      <c r="H12" s="280">
        <v>941.41666666666663</v>
      </c>
      <c r="I12" s="280">
        <v>958.28333333333342</v>
      </c>
      <c r="J12" s="280">
        <v>968.16666666666663</v>
      </c>
      <c r="K12" s="278">
        <v>948.4</v>
      </c>
      <c r="L12" s="278">
        <v>921.65</v>
      </c>
      <c r="M12" s="278">
        <v>2.4837500000000001</v>
      </c>
    </row>
    <row r="13" spans="1:15" ht="12" customHeight="1">
      <c r="A13" s="269">
        <v>3</v>
      </c>
      <c r="B13" s="278" t="s">
        <v>294</v>
      </c>
      <c r="C13" s="279">
        <v>1370.25</v>
      </c>
      <c r="D13" s="280">
        <v>1343.4166666666667</v>
      </c>
      <c r="E13" s="280">
        <v>1307.8333333333335</v>
      </c>
      <c r="F13" s="280">
        <v>1245.4166666666667</v>
      </c>
      <c r="G13" s="280">
        <v>1209.8333333333335</v>
      </c>
      <c r="H13" s="280">
        <v>1405.8333333333335</v>
      </c>
      <c r="I13" s="280">
        <v>1441.416666666667</v>
      </c>
      <c r="J13" s="280">
        <v>1503.8333333333335</v>
      </c>
      <c r="K13" s="278">
        <v>1379</v>
      </c>
      <c r="L13" s="278">
        <v>1281</v>
      </c>
      <c r="M13" s="278">
        <v>1.2178</v>
      </c>
    </row>
    <row r="14" spans="1:15" ht="12" customHeight="1">
      <c r="A14" s="269">
        <v>4</v>
      </c>
      <c r="B14" s="278" t="s">
        <v>295</v>
      </c>
      <c r="C14" s="279">
        <v>15727</v>
      </c>
      <c r="D14" s="280">
        <v>15784.050000000001</v>
      </c>
      <c r="E14" s="280">
        <v>15594.150000000001</v>
      </c>
      <c r="F14" s="280">
        <v>15461.300000000001</v>
      </c>
      <c r="G14" s="280">
        <v>15271.400000000001</v>
      </c>
      <c r="H14" s="280">
        <v>15916.900000000001</v>
      </c>
      <c r="I14" s="280">
        <v>16106.8</v>
      </c>
      <c r="J14" s="280">
        <v>16239.650000000001</v>
      </c>
      <c r="K14" s="278">
        <v>15973.95</v>
      </c>
      <c r="L14" s="278">
        <v>15651.2</v>
      </c>
      <c r="M14" s="278">
        <v>8.7580000000000005E-2</v>
      </c>
    </row>
    <row r="15" spans="1:15" ht="12" customHeight="1">
      <c r="A15" s="269">
        <v>5</v>
      </c>
      <c r="B15" s="278" t="s">
        <v>227</v>
      </c>
      <c r="C15" s="279">
        <v>65.75</v>
      </c>
      <c r="D15" s="280">
        <v>64.166666666666671</v>
      </c>
      <c r="E15" s="280">
        <v>61.733333333333348</v>
      </c>
      <c r="F15" s="280">
        <v>57.716666666666676</v>
      </c>
      <c r="G15" s="280">
        <v>55.283333333333353</v>
      </c>
      <c r="H15" s="280">
        <v>68.183333333333337</v>
      </c>
      <c r="I15" s="280">
        <v>70.616666666666646</v>
      </c>
      <c r="J15" s="280">
        <v>74.63333333333334</v>
      </c>
      <c r="K15" s="278">
        <v>66.599999999999994</v>
      </c>
      <c r="L15" s="278">
        <v>60.15</v>
      </c>
      <c r="M15" s="278">
        <v>51.353610000000003</v>
      </c>
    </row>
    <row r="16" spans="1:15" ht="12" customHeight="1">
      <c r="A16" s="269">
        <v>6</v>
      </c>
      <c r="B16" s="278" t="s">
        <v>228</v>
      </c>
      <c r="C16" s="279">
        <v>127.4</v>
      </c>
      <c r="D16" s="280">
        <v>127.78333333333335</v>
      </c>
      <c r="E16" s="280">
        <v>124.6166666666667</v>
      </c>
      <c r="F16" s="280">
        <v>121.83333333333336</v>
      </c>
      <c r="G16" s="280">
        <v>118.66666666666671</v>
      </c>
      <c r="H16" s="280">
        <v>130.56666666666669</v>
      </c>
      <c r="I16" s="280">
        <v>133.73333333333335</v>
      </c>
      <c r="J16" s="280">
        <v>136.51666666666668</v>
      </c>
      <c r="K16" s="278">
        <v>130.94999999999999</v>
      </c>
      <c r="L16" s="278">
        <v>125</v>
      </c>
      <c r="M16" s="278">
        <v>20.246379999999998</v>
      </c>
    </row>
    <row r="17" spans="1:13" ht="12" customHeight="1">
      <c r="A17" s="269">
        <v>7</v>
      </c>
      <c r="B17" s="278" t="s">
        <v>38</v>
      </c>
      <c r="C17" s="279">
        <v>1289.2</v>
      </c>
      <c r="D17" s="280">
        <v>1282.8500000000001</v>
      </c>
      <c r="E17" s="280">
        <v>1271.8500000000004</v>
      </c>
      <c r="F17" s="280">
        <v>1254.5000000000002</v>
      </c>
      <c r="G17" s="280">
        <v>1243.5000000000005</v>
      </c>
      <c r="H17" s="280">
        <v>1300.2000000000003</v>
      </c>
      <c r="I17" s="280">
        <v>1311.1999999999998</v>
      </c>
      <c r="J17" s="280">
        <v>1328.5500000000002</v>
      </c>
      <c r="K17" s="278">
        <v>1293.8499999999999</v>
      </c>
      <c r="L17" s="278">
        <v>1265.5</v>
      </c>
      <c r="M17" s="278">
        <v>8.2589000000000006</v>
      </c>
    </row>
    <row r="18" spans="1:13" ht="12" customHeight="1">
      <c r="A18" s="269">
        <v>8</v>
      </c>
      <c r="B18" s="278" t="s">
        <v>296</v>
      </c>
      <c r="C18" s="279">
        <v>157.35</v>
      </c>
      <c r="D18" s="280">
        <v>159.23333333333332</v>
      </c>
      <c r="E18" s="280">
        <v>153.61666666666665</v>
      </c>
      <c r="F18" s="280">
        <v>149.88333333333333</v>
      </c>
      <c r="G18" s="280">
        <v>144.26666666666665</v>
      </c>
      <c r="H18" s="280">
        <v>162.96666666666664</v>
      </c>
      <c r="I18" s="280">
        <v>168.58333333333331</v>
      </c>
      <c r="J18" s="280">
        <v>172.31666666666663</v>
      </c>
      <c r="K18" s="278">
        <v>164.85</v>
      </c>
      <c r="L18" s="278">
        <v>155.5</v>
      </c>
      <c r="M18" s="278">
        <v>26.112850000000002</v>
      </c>
    </row>
    <row r="19" spans="1:13" ht="12" customHeight="1">
      <c r="A19" s="269">
        <v>9</v>
      </c>
      <c r="B19" s="278" t="s">
        <v>297</v>
      </c>
      <c r="C19" s="279">
        <v>377.7</v>
      </c>
      <c r="D19" s="280">
        <v>377.7</v>
      </c>
      <c r="E19" s="280">
        <v>377.7</v>
      </c>
      <c r="F19" s="280">
        <v>377.7</v>
      </c>
      <c r="G19" s="280">
        <v>377.7</v>
      </c>
      <c r="H19" s="280">
        <v>377.7</v>
      </c>
      <c r="I19" s="280">
        <v>377.7</v>
      </c>
      <c r="J19" s="280">
        <v>377.7</v>
      </c>
      <c r="K19" s="278">
        <v>377.7</v>
      </c>
      <c r="L19" s="278">
        <v>377.7</v>
      </c>
      <c r="M19" s="278">
        <v>0.94452999999999998</v>
      </c>
    </row>
    <row r="20" spans="1:13" ht="12" customHeight="1">
      <c r="A20" s="269">
        <v>10</v>
      </c>
      <c r="B20" s="278" t="s">
        <v>41</v>
      </c>
      <c r="C20" s="279">
        <v>342.65</v>
      </c>
      <c r="D20" s="280">
        <v>341.93333333333339</v>
      </c>
      <c r="E20" s="280">
        <v>339.81666666666678</v>
      </c>
      <c r="F20" s="280">
        <v>336.98333333333341</v>
      </c>
      <c r="G20" s="280">
        <v>334.86666666666679</v>
      </c>
      <c r="H20" s="280">
        <v>344.76666666666677</v>
      </c>
      <c r="I20" s="280">
        <v>346.88333333333333</v>
      </c>
      <c r="J20" s="280">
        <v>349.71666666666675</v>
      </c>
      <c r="K20" s="278">
        <v>344.05</v>
      </c>
      <c r="L20" s="278">
        <v>339.1</v>
      </c>
      <c r="M20" s="278">
        <v>32.637569999999997</v>
      </c>
    </row>
    <row r="21" spans="1:13" ht="12" customHeight="1">
      <c r="A21" s="269">
        <v>11</v>
      </c>
      <c r="B21" s="278" t="s">
        <v>43</v>
      </c>
      <c r="C21" s="279">
        <v>36.25</v>
      </c>
      <c r="D21" s="280">
        <v>36.483333333333334</v>
      </c>
      <c r="E21" s="280">
        <v>35.716666666666669</v>
      </c>
      <c r="F21" s="280">
        <v>35.183333333333337</v>
      </c>
      <c r="G21" s="280">
        <v>34.416666666666671</v>
      </c>
      <c r="H21" s="280">
        <v>37.016666666666666</v>
      </c>
      <c r="I21" s="280">
        <v>37.783333333333331</v>
      </c>
      <c r="J21" s="280">
        <v>38.316666666666663</v>
      </c>
      <c r="K21" s="278">
        <v>37.25</v>
      </c>
      <c r="L21" s="278">
        <v>35.950000000000003</v>
      </c>
      <c r="M21" s="278">
        <v>43.708860000000001</v>
      </c>
    </row>
    <row r="22" spans="1:13" ht="12" customHeight="1">
      <c r="A22" s="269">
        <v>12</v>
      </c>
      <c r="B22" s="278" t="s">
        <v>298</v>
      </c>
      <c r="C22" s="279">
        <v>270.45</v>
      </c>
      <c r="D22" s="280">
        <v>272.18333333333334</v>
      </c>
      <c r="E22" s="280">
        <v>264.4666666666667</v>
      </c>
      <c r="F22" s="280">
        <v>258.48333333333335</v>
      </c>
      <c r="G22" s="280">
        <v>250.76666666666671</v>
      </c>
      <c r="H22" s="280">
        <v>278.16666666666669</v>
      </c>
      <c r="I22" s="280">
        <v>285.88333333333327</v>
      </c>
      <c r="J22" s="280">
        <v>291.86666666666667</v>
      </c>
      <c r="K22" s="278">
        <v>279.89999999999998</v>
      </c>
      <c r="L22" s="278">
        <v>266.2</v>
      </c>
      <c r="M22" s="278">
        <v>6.6548400000000001</v>
      </c>
    </row>
    <row r="23" spans="1:13">
      <c r="A23" s="269">
        <v>13</v>
      </c>
      <c r="B23" s="278" t="s">
        <v>299</v>
      </c>
      <c r="C23" s="279">
        <v>173.5</v>
      </c>
      <c r="D23" s="280">
        <v>172.5</v>
      </c>
      <c r="E23" s="280">
        <v>170</v>
      </c>
      <c r="F23" s="280">
        <v>166.5</v>
      </c>
      <c r="G23" s="280">
        <v>164</v>
      </c>
      <c r="H23" s="280">
        <v>176</v>
      </c>
      <c r="I23" s="280">
        <v>178.5</v>
      </c>
      <c r="J23" s="280">
        <v>182</v>
      </c>
      <c r="K23" s="278">
        <v>175</v>
      </c>
      <c r="L23" s="278">
        <v>169</v>
      </c>
      <c r="M23" s="278">
        <v>1.13314</v>
      </c>
    </row>
    <row r="24" spans="1:13">
      <c r="A24" s="269">
        <v>14</v>
      </c>
      <c r="B24" s="278" t="s">
        <v>300</v>
      </c>
      <c r="C24" s="279">
        <v>179.1</v>
      </c>
      <c r="D24" s="280">
        <v>180.23333333333335</v>
      </c>
      <c r="E24" s="280">
        <v>175.66666666666669</v>
      </c>
      <c r="F24" s="280">
        <v>172.23333333333335</v>
      </c>
      <c r="G24" s="280">
        <v>167.66666666666669</v>
      </c>
      <c r="H24" s="280">
        <v>183.66666666666669</v>
      </c>
      <c r="I24" s="280">
        <v>188.23333333333335</v>
      </c>
      <c r="J24" s="280">
        <v>191.66666666666669</v>
      </c>
      <c r="K24" s="278">
        <v>184.8</v>
      </c>
      <c r="L24" s="278">
        <v>176.8</v>
      </c>
      <c r="M24" s="278">
        <v>1.5093300000000001</v>
      </c>
    </row>
    <row r="25" spans="1:13">
      <c r="A25" s="269">
        <v>15</v>
      </c>
      <c r="B25" s="278" t="s">
        <v>833</v>
      </c>
      <c r="C25" s="279">
        <v>1480.45</v>
      </c>
      <c r="D25" s="280">
        <v>1483.5666666666668</v>
      </c>
      <c r="E25" s="280">
        <v>1458.2333333333336</v>
      </c>
      <c r="F25" s="280">
        <v>1436.0166666666667</v>
      </c>
      <c r="G25" s="280">
        <v>1410.6833333333334</v>
      </c>
      <c r="H25" s="280">
        <v>1505.7833333333338</v>
      </c>
      <c r="I25" s="280">
        <v>1531.1166666666672</v>
      </c>
      <c r="J25" s="280">
        <v>1553.3333333333339</v>
      </c>
      <c r="K25" s="278">
        <v>1508.9</v>
      </c>
      <c r="L25" s="278">
        <v>1461.35</v>
      </c>
      <c r="M25" s="278">
        <v>0.30270000000000002</v>
      </c>
    </row>
    <row r="26" spans="1:13">
      <c r="A26" s="269">
        <v>16</v>
      </c>
      <c r="B26" s="278" t="s">
        <v>292</v>
      </c>
      <c r="C26" s="279">
        <v>1629.85</v>
      </c>
      <c r="D26" s="280">
        <v>1622.9333333333334</v>
      </c>
      <c r="E26" s="280">
        <v>1609.1166666666668</v>
      </c>
      <c r="F26" s="280">
        <v>1588.3833333333334</v>
      </c>
      <c r="G26" s="280">
        <v>1574.5666666666668</v>
      </c>
      <c r="H26" s="280">
        <v>1643.6666666666667</v>
      </c>
      <c r="I26" s="280">
        <v>1657.4833333333333</v>
      </c>
      <c r="J26" s="280">
        <v>1678.2166666666667</v>
      </c>
      <c r="K26" s="278">
        <v>1636.75</v>
      </c>
      <c r="L26" s="278">
        <v>1602.2</v>
      </c>
      <c r="M26" s="278">
        <v>0.15264</v>
      </c>
    </row>
    <row r="27" spans="1:13">
      <c r="A27" s="269">
        <v>17</v>
      </c>
      <c r="B27" s="278" t="s">
        <v>229</v>
      </c>
      <c r="C27" s="279">
        <v>1436.2</v>
      </c>
      <c r="D27" s="280">
        <v>1429.8666666666668</v>
      </c>
      <c r="E27" s="280">
        <v>1405.7333333333336</v>
      </c>
      <c r="F27" s="280">
        <v>1375.2666666666669</v>
      </c>
      <c r="G27" s="280">
        <v>1351.1333333333337</v>
      </c>
      <c r="H27" s="280">
        <v>1460.3333333333335</v>
      </c>
      <c r="I27" s="280">
        <v>1484.4666666666667</v>
      </c>
      <c r="J27" s="280">
        <v>1514.9333333333334</v>
      </c>
      <c r="K27" s="278">
        <v>1454</v>
      </c>
      <c r="L27" s="278">
        <v>1399.4</v>
      </c>
      <c r="M27" s="278">
        <v>1.3463000000000001</v>
      </c>
    </row>
    <row r="28" spans="1:13">
      <c r="A28" s="269">
        <v>18</v>
      </c>
      <c r="B28" s="278" t="s">
        <v>301</v>
      </c>
      <c r="C28" s="279">
        <v>1837.65</v>
      </c>
      <c r="D28" s="280">
        <v>1843.3833333333332</v>
      </c>
      <c r="E28" s="280">
        <v>1829.2666666666664</v>
      </c>
      <c r="F28" s="280">
        <v>1820.8833333333332</v>
      </c>
      <c r="G28" s="280">
        <v>1806.7666666666664</v>
      </c>
      <c r="H28" s="280">
        <v>1851.7666666666664</v>
      </c>
      <c r="I28" s="280">
        <v>1865.8833333333332</v>
      </c>
      <c r="J28" s="280">
        <v>1874.2666666666664</v>
      </c>
      <c r="K28" s="278">
        <v>1857.5</v>
      </c>
      <c r="L28" s="278">
        <v>1835</v>
      </c>
      <c r="M28" s="278">
        <v>7.1989999999999998E-2</v>
      </c>
    </row>
    <row r="29" spans="1:13">
      <c r="A29" s="269">
        <v>19</v>
      </c>
      <c r="B29" s="278" t="s">
        <v>230</v>
      </c>
      <c r="C29" s="279">
        <v>2353.6999999999998</v>
      </c>
      <c r="D29" s="280">
        <v>2359.2333333333331</v>
      </c>
      <c r="E29" s="280">
        <v>2329.4666666666662</v>
      </c>
      <c r="F29" s="280">
        <v>2305.2333333333331</v>
      </c>
      <c r="G29" s="280">
        <v>2275.4666666666662</v>
      </c>
      <c r="H29" s="280">
        <v>2383.4666666666662</v>
      </c>
      <c r="I29" s="280">
        <v>2413.2333333333336</v>
      </c>
      <c r="J29" s="280">
        <v>2437.4666666666662</v>
      </c>
      <c r="K29" s="278">
        <v>2389</v>
      </c>
      <c r="L29" s="278">
        <v>2335</v>
      </c>
      <c r="M29" s="278">
        <v>1.4899899999999999</v>
      </c>
    </row>
    <row r="30" spans="1:13">
      <c r="A30" s="269">
        <v>20</v>
      </c>
      <c r="B30" s="278" t="s">
        <v>303</v>
      </c>
      <c r="C30" s="279">
        <v>78.400000000000006</v>
      </c>
      <c r="D30" s="280">
        <v>78.733333333333334</v>
      </c>
      <c r="E30" s="280">
        <v>77.666666666666671</v>
      </c>
      <c r="F30" s="280">
        <v>76.933333333333337</v>
      </c>
      <c r="G30" s="280">
        <v>75.866666666666674</v>
      </c>
      <c r="H30" s="280">
        <v>79.466666666666669</v>
      </c>
      <c r="I30" s="280">
        <v>80.533333333333331</v>
      </c>
      <c r="J30" s="280">
        <v>81.266666666666666</v>
      </c>
      <c r="K30" s="278">
        <v>79.8</v>
      </c>
      <c r="L30" s="278">
        <v>78</v>
      </c>
      <c r="M30" s="278">
        <v>0.50617000000000001</v>
      </c>
    </row>
    <row r="31" spans="1:13">
      <c r="A31" s="269">
        <v>21</v>
      </c>
      <c r="B31" s="278" t="s">
        <v>45</v>
      </c>
      <c r="C31" s="279">
        <v>641.29999999999995</v>
      </c>
      <c r="D31" s="280">
        <v>642.36666666666667</v>
      </c>
      <c r="E31" s="280">
        <v>634.73333333333335</v>
      </c>
      <c r="F31" s="280">
        <v>628.16666666666663</v>
      </c>
      <c r="G31" s="280">
        <v>620.5333333333333</v>
      </c>
      <c r="H31" s="280">
        <v>648.93333333333339</v>
      </c>
      <c r="I31" s="280">
        <v>656.56666666666683</v>
      </c>
      <c r="J31" s="280">
        <v>663.13333333333344</v>
      </c>
      <c r="K31" s="278">
        <v>650</v>
      </c>
      <c r="L31" s="278">
        <v>635.79999999999995</v>
      </c>
      <c r="M31" s="278">
        <v>7.9114500000000003</v>
      </c>
    </row>
    <row r="32" spans="1:13">
      <c r="A32" s="269">
        <v>22</v>
      </c>
      <c r="B32" s="278" t="s">
        <v>304</v>
      </c>
      <c r="C32" s="279">
        <v>1482.2</v>
      </c>
      <c r="D32" s="280">
        <v>1498.4833333333333</v>
      </c>
      <c r="E32" s="280">
        <v>1439.7166666666667</v>
      </c>
      <c r="F32" s="280">
        <v>1397.2333333333333</v>
      </c>
      <c r="G32" s="280">
        <v>1338.4666666666667</v>
      </c>
      <c r="H32" s="280">
        <v>1540.9666666666667</v>
      </c>
      <c r="I32" s="280">
        <v>1599.7333333333336</v>
      </c>
      <c r="J32" s="280">
        <v>1642.2166666666667</v>
      </c>
      <c r="K32" s="278">
        <v>1557.25</v>
      </c>
      <c r="L32" s="278">
        <v>1456</v>
      </c>
      <c r="M32" s="278">
        <v>0.53012000000000004</v>
      </c>
    </row>
    <row r="33" spans="1:13">
      <c r="A33" s="269">
        <v>23</v>
      </c>
      <c r="B33" s="278" t="s">
        <v>46</v>
      </c>
      <c r="C33" s="279">
        <v>187.55</v>
      </c>
      <c r="D33" s="280">
        <v>186.4666666666667</v>
      </c>
      <c r="E33" s="280">
        <v>184.28333333333339</v>
      </c>
      <c r="F33" s="280">
        <v>181.01666666666668</v>
      </c>
      <c r="G33" s="280">
        <v>178.83333333333337</v>
      </c>
      <c r="H33" s="280">
        <v>189.73333333333341</v>
      </c>
      <c r="I33" s="280">
        <v>191.91666666666669</v>
      </c>
      <c r="J33" s="280">
        <v>195.18333333333342</v>
      </c>
      <c r="K33" s="278">
        <v>188.65</v>
      </c>
      <c r="L33" s="278">
        <v>183.2</v>
      </c>
      <c r="M33" s="278">
        <v>35.558610000000002</v>
      </c>
    </row>
    <row r="34" spans="1:13">
      <c r="A34" s="269">
        <v>24</v>
      </c>
      <c r="B34" s="278" t="s">
        <v>293</v>
      </c>
      <c r="C34" s="279">
        <v>1527</v>
      </c>
      <c r="D34" s="280">
        <v>1545.9666666666665</v>
      </c>
      <c r="E34" s="280">
        <v>1506.133333333333</v>
      </c>
      <c r="F34" s="280">
        <v>1485.2666666666664</v>
      </c>
      <c r="G34" s="280">
        <v>1445.4333333333329</v>
      </c>
      <c r="H34" s="280">
        <v>1566.833333333333</v>
      </c>
      <c r="I34" s="280">
        <v>1606.6666666666665</v>
      </c>
      <c r="J34" s="280">
        <v>1627.5333333333331</v>
      </c>
      <c r="K34" s="278">
        <v>1585.8</v>
      </c>
      <c r="L34" s="278">
        <v>1525.1</v>
      </c>
      <c r="M34" s="278">
        <v>0.68896000000000002</v>
      </c>
    </row>
    <row r="35" spans="1:13">
      <c r="A35" s="269">
        <v>25</v>
      </c>
      <c r="B35" s="278" t="s">
        <v>302</v>
      </c>
      <c r="C35" s="279">
        <v>896</v>
      </c>
      <c r="D35" s="280">
        <v>893</v>
      </c>
      <c r="E35" s="280">
        <v>877</v>
      </c>
      <c r="F35" s="280">
        <v>858</v>
      </c>
      <c r="G35" s="280">
        <v>842</v>
      </c>
      <c r="H35" s="280">
        <v>912</v>
      </c>
      <c r="I35" s="280">
        <v>928</v>
      </c>
      <c r="J35" s="280">
        <v>947</v>
      </c>
      <c r="K35" s="278">
        <v>909</v>
      </c>
      <c r="L35" s="278">
        <v>874</v>
      </c>
      <c r="M35" s="278">
        <v>2.2610600000000001</v>
      </c>
    </row>
    <row r="36" spans="1:13">
      <c r="A36" s="269">
        <v>26</v>
      </c>
      <c r="B36" s="278" t="s">
        <v>47</v>
      </c>
      <c r="C36" s="279">
        <v>1365.05</v>
      </c>
      <c r="D36" s="280">
        <v>1376.6166666666668</v>
      </c>
      <c r="E36" s="280">
        <v>1347.6833333333336</v>
      </c>
      <c r="F36" s="280">
        <v>1330.3166666666668</v>
      </c>
      <c r="G36" s="280">
        <v>1301.3833333333337</v>
      </c>
      <c r="H36" s="280">
        <v>1393.9833333333336</v>
      </c>
      <c r="I36" s="280">
        <v>1422.916666666667</v>
      </c>
      <c r="J36" s="280">
        <v>1440.2833333333335</v>
      </c>
      <c r="K36" s="278">
        <v>1405.55</v>
      </c>
      <c r="L36" s="278">
        <v>1359.25</v>
      </c>
      <c r="M36" s="278">
        <v>9.1136300000000006</v>
      </c>
    </row>
    <row r="37" spans="1:13">
      <c r="A37" s="269">
        <v>27</v>
      </c>
      <c r="B37" s="278" t="s">
        <v>48</v>
      </c>
      <c r="C37" s="279">
        <v>108.45</v>
      </c>
      <c r="D37" s="280">
        <v>108.88333333333333</v>
      </c>
      <c r="E37" s="280">
        <v>106.76666666666665</v>
      </c>
      <c r="F37" s="280">
        <v>105.08333333333333</v>
      </c>
      <c r="G37" s="280">
        <v>102.96666666666665</v>
      </c>
      <c r="H37" s="280">
        <v>110.56666666666665</v>
      </c>
      <c r="I37" s="280">
        <v>112.68333333333332</v>
      </c>
      <c r="J37" s="280">
        <v>114.36666666666665</v>
      </c>
      <c r="K37" s="278">
        <v>111</v>
      </c>
      <c r="L37" s="278">
        <v>107.2</v>
      </c>
      <c r="M37" s="278">
        <v>55.235729999999997</v>
      </c>
    </row>
    <row r="38" spans="1:13">
      <c r="A38" s="269">
        <v>28</v>
      </c>
      <c r="B38" s="278" t="s">
        <v>305</v>
      </c>
      <c r="C38" s="279">
        <v>172.45</v>
      </c>
      <c r="D38" s="280">
        <v>173.78333333333333</v>
      </c>
      <c r="E38" s="280">
        <v>170.06666666666666</v>
      </c>
      <c r="F38" s="280">
        <v>167.68333333333334</v>
      </c>
      <c r="G38" s="280">
        <v>163.96666666666667</v>
      </c>
      <c r="H38" s="280">
        <v>176.16666666666666</v>
      </c>
      <c r="I38" s="280">
        <v>179.8833333333333</v>
      </c>
      <c r="J38" s="280">
        <v>182.26666666666665</v>
      </c>
      <c r="K38" s="278">
        <v>177.5</v>
      </c>
      <c r="L38" s="278">
        <v>171.4</v>
      </c>
      <c r="M38" s="278">
        <v>0.48858000000000001</v>
      </c>
    </row>
    <row r="39" spans="1:13">
      <c r="A39" s="269">
        <v>29</v>
      </c>
      <c r="B39" s="278" t="s">
        <v>938</v>
      </c>
      <c r="C39" s="279">
        <v>177.05</v>
      </c>
      <c r="D39" s="280">
        <v>178.43333333333331</v>
      </c>
      <c r="E39" s="280">
        <v>170.91666666666663</v>
      </c>
      <c r="F39" s="280">
        <v>164.78333333333333</v>
      </c>
      <c r="G39" s="280">
        <v>157.26666666666665</v>
      </c>
      <c r="H39" s="280">
        <v>184.56666666666661</v>
      </c>
      <c r="I39" s="280">
        <v>192.08333333333331</v>
      </c>
      <c r="J39" s="280">
        <v>198.21666666666658</v>
      </c>
      <c r="K39" s="278">
        <v>185.95</v>
      </c>
      <c r="L39" s="278">
        <v>172.3</v>
      </c>
      <c r="M39" s="278">
        <v>0.43361</v>
      </c>
    </row>
    <row r="40" spans="1:13">
      <c r="A40" s="269">
        <v>30</v>
      </c>
      <c r="B40" s="278" t="s">
        <v>306</v>
      </c>
      <c r="C40" s="279">
        <v>61</v>
      </c>
      <c r="D40" s="280">
        <v>61.316666666666663</v>
      </c>
      <c r="E40" s="280">
        <v>59.683333333333323</v>
      </c>
      <c r="F40" s="280">
        <v>58.36666666666666</v>
      </c>
      <c r="G40" s="280">
        <v>56.73333333333332</v>
      </c>
      <c r="H40" s="280">
        <v>62.633333333333326</v>
      </c>
      <c r="I40" s="280">
        <v>64.266666666666666</v>
      </c>
      <c r="J40" s="280">
        <v>65.583333333333329</v>
      </c>
      <c r="K40" s="278">
        <v>62.95</v>
      </c>
      <c r="L40" s="278">
        <v>60</v>
      </c>
      <c r="M40" s="278">
        <v>11.2189</v>
      </c>
    </row>
    <row r="41" spans="1:13">
      <c r="A41" s="269">
        <v>31</v>
      </c>
      <c r="B41" s="278" t="s">
        <v>49</v>
      </c>
      <c r="C41" s="279">
        <v>48.6</v>
      </c>
      <c r="D41" s="280">
        <v>49.633333333333333</v>
      </c>
      <c r="E41" s="280">
        <v>47.416666666666664</v>
      </c>
      <c r="F41" s="280">
        <v>46.233333333333334</v>
      </c>
      <c r="G41" s="280">
        <v>44.016666666666666</v>
      </c>
      <c r="H41" s="280">
        <v>50.816666666666663</v>
      </c>
      <c r="I41" s="280">
        <v>53.033333333333331</v>
      </c>
      <c r="J41" s="280">
        <v>54.216666666666661</v>
      </c>
      <c r="K41" s="278">
        <v>51.85</v>
      </c>
      <c r="L41" s="278">
        <v>48.45</v>
      </c>
      <c r="M41" s="278">
        <v>761.43267000000003</v>
      </c>
    </row>
    <row r="42" spans="1:13">
      <c r="A42" s="269">
        <v>32</v>
      </c>
      <c r="B42" s="278" t="s">
        <v>51</v>
      </c>
      <c r="C42" s="279">
        <v>1691.95</v>
      </c>
      <c r="D42" s="280">
        <v>1691.4833333333333</v>
      </c>
      <c r="E42" s="280">
        <v>1674.5166666666667</v>
      </c>
      <c r="F42" s="280">
        <v>1657.0833333333333</v>
      </c>
      <c r="G42" s="280">
        <v>1640.1166666666666</v>
      </c>
      <c r="H42" s="280">
        <v>1708.9166666666667</v>
      </c>
      <c r="I42" s="280">
        <v>1725.8833333333334</v>
      </c>
      <c r="J42" s="280">
        <v>1743.3166666666668</v>
      </c>
      <c r="K42" s="278">
        <v>1708.45</v>
      </c>
      <c r="L42" s="278">
        <v>1674.05</v>
      </c>
      <c r="M42" s="278">
        <v>27.53482</v>
      </c>
    </row>
    <row r="43" spans="1:13">
      <c r="A43" s="269">
        <v>33</v>
      </c>
      <c r="B43" s="278" t="s">
        <v>307</v>
      </c>
      <c r="C43" s="279">
        <v>122.5</v>
      </c>
      <c r="D43" s="280">
        <v>123.35000000000001</v>
      </c>
      <c r="E43" s="280">
        <v>120.70000000000002</v>
      </c>
      <c r="F43" s="280">
        <v>118.9</v>
      </c>
      <c r="G43" s="280">
        <v>116.25000000000001</v>
      </c>
      <c r="H43" s="280">
        <v>125.15000000000002</v>
      </c>
      <c r="I43" s="280">
        <v>127.80000000000003</v>
      </c>
      <c r="J43" s="280">
        <v>129.60000000000002</v>
      </c>
      <c r="K43" s="278">
        <v>126</v>
      </c>
      <c r="L43" s="278">
        <v>121.55</v>
      </c>
      <c r="M43" s="278">
        <v>1.4143600000000001</v>
      </c>
    </row>
    <row r="44" spans="1:13">
      <c r="A44" s="269">
        <v>34</v>
      </c>
      <c r="B44" s="278" t="s">
        <v>309</v>
      </c>
      <c r="C44" s="279">
        <v>955.35</v>
      </c>
      <c r="D44" s="280">
        <v>947.93333333333339</v>
      </c>
      <c r="E44" s="280">
        <v>937.86666666666679</v>
      </c>
      <c r="F44" s="280">
        <v>920.38333333333344</v>
      </c>
      <c r="G44" s="280">
        <v>910.31666666666683</v>
      </c>
      <c r="H44" s="280">
        <v>965.41666666666674</v>
      </c>
      <c r="I44" s="280">
        <v>975.48333333333335</v>
      </c>
      <c r="J44" s="280">
        <v>992.9666666666667</v>
      </c>
      <c r="K44" s="278">
        <v>958</v>
      </c>
      <c r="L44" s="278">
        <v>930.45</v>
      </c>
      <c r="M44" s="278">
        <v>1.03247</v>
      </c>
    </row>
    <row r="45" spans="1:13">
      <c r="A45" s="269">
        <v>35</v>
      </c>
      <c r="B45" s="278" t="s">
        <v>308</v>
      </c>
      <c r="C45" s="279">
        <v>3620.4</v>
      </c>
      <c r="D45" s="280">
        <v>3559.8166666666671</v>
      </c>
      <c r="E45" s="280">
        <v>3470.6333333333341</v>
      </c>
      <c r="F45" s="280">
        <v>3320.8666666666672</v>
      </c>
      <c r="G45" s="280">
        <v>3231.6833333333343</v>
      </c>
      <c r="H45" s="280">
        <v>3709.5833333333339</v>
      </c>
      <c r="I45" s="280">
        <v>3798.7666666666673</v>
      </c>
      <c r="J45" s="280">
        <v>3948.5333333333338</v>
      </c>
      <c r="K45" s="278">
        <v>3649</v>
      </c>
      <c r="L45" s="278">
        <v>3410.05</v>
      </c>
      <c r="M45" s="278">
        <v>3.3139599999999998</v>
      </c>
    </row>
    <row r="46" spans="1:13">
      <c r="A46" s="269">
        <v>36</v>
      </c>
      <c r="B46" s="278" t="s">
        <v>310</v>
      </c>
      <c r="C46" s="279">
        <v>4455</v>
      </c>
      <c r="D46" s="280">
        <v>4469.666666666667</v>
      </c>
      <c r="E46" s="280">
        <v>4400.3333333333339</v>
      </c>
      <c r="F46" s="280">
        <v>4345.666666666667</v>
      </c>
      <c r="G46" s="280">
        <v>4276.3333333333339</v>
      </c>
      <c r="H46" s="280">
        <v>4524.3333333333339</v>
      </c>
      <c r="I46" s="280">
        <v>4593.6666666666679</v>
      </c>
      <c r="J46" s="280">
        <v>4648.3333333333339</v>
      </c>
      <c r="K46" s="278">
        <v>4539</v>
      </c>
      <c r="L46" s="278">
        <v>4415</v>
      </c>
      <c r="M46" s="278">
        <v>9.5250000000000001E-2</v>
      </c>
    </row>
    <row r="47" spans="1:13">
      <c r="A47" s="269">
        <v>37</v>
      </c>
      <c r="B47" s="278" t="s">
        <v>226</v>
      </c>
      <c r="C47" s="279">
        <v>543.65</v>
      </c>
      <c r="D47" s="280">
        <v>551.73333333333323</v>
      </c>
      <c r="E47" s="280">
        <v>535.56666666666649</v>
      </c>
      <c r="F47" s="280">
        <v>527.48333333333323</v>
      </c>
      <c r="G47" s="280">
        <v>511.31666666666649</v>
      </c>
      <c r="H47" s="280">
        <v>559.81666666666649</v>
      </c>
      <c r="I47" s="280">
        <v>575.98333333333323</v>
      </c>
      <c r="J47" s="280">
        <v>584.06666666666649</v>
      </c>
      <c r="K47" s="278">
        <v>567.9</v>
      </c>
      <c r="L47" s="278">
        <v>543.65</v>
      </c>
      <c r="M47" s="278">
        <v>1.4016900000000001</v>
      </c>
    </row>
    <row r="48" spans="1:13">
      <c r="A48" s="269">
        <v>38</v>
      </c>
      <c r="B48" s="278" t="s">
        <v>53</v>
      </c>
      <c r="C48" s="279">
        <v>789.4</v>
      </c>
      <c r="D48" s="280">
        <v>788.7833333333333</v>
      </c>
      <c r="E48" s="280">
        <v>779.61666666666656</v>
      </c>
      <c r="F48" s="280">
        <v>769.83333333333326</v>
      </c>
      <c r="G48" s="280">
        <v>760.66666666666652</v>
      </c>
      <c r="H48" s="280">
        <v>798.56666666666661</v>
      </c>
      <c r="I48" s="280">
        <v>807.73333333333335</v>
      </c>
      <c r="J48" s="280">
        <v>817.51666666666665</v>
      </c>
      <c r="K48" s="278">
        <v>797.95</v>
      </c>
      <c r="L48" s="278">
        <v>779</v>
      </c>
      <c r="M48" s="278">
        <v>47.944360000000003</v>
      </c>
    </row>
    <row r="49" spans="1:13">
      <c r="A49" s="269">
        <v>39</v>
      </c>
      <c r="B49" s="278" t="s">
        <v>311</v>
      </c>
      <c r="C49" s="279">
        <v>523.29999999999995</v>
      </c>
      <c r="D49" s="280">
        <v>519.35</v>
      </c>
      <c r="E49" s="280">
        <v>493.95000000000005</v>
      </c>
      <c r="F49" s="280">
        <v>464.6</v>
      </c>
      <c r="G49" s="280">
        <v>439.20000000000005</v>
      </c>
      <c r="H49" s="280">
        <v>548.70000000000005</v>
      </c>
      <c r="I49" s="280">
        <v>574.09999999999991</v>
      </c>
      <c r="J49" s="280">
        <v>603.45000000000005</v>
      </c>
      <c r="K49" s="278">
        <v>544.75</v>
      </c>
      <c r="L49" s="278">
        <v>490</v>
      </c>
      <c r="M49" s="278">
        <v>89.032079999999993</v>
      </c>
    </row>
    <row r="50" spans="1:13">
      <c r="A50" s="269">
        <v>40</v>
      </c>
      <c r="B50" s="278" t="s">
        <v>55</v>
      </c>
      <c r="C50" s="279">
        <v>404.8</v>
      </c>
      <c r="D50" s="280">
        <v>407.65000000000003</v>
      </c>
      <c r="E50" s="280">
        <v>399.50000000000006</v>
      </c>
      <c r="F50" s="280">
        <v>394.20000000000005</v>
      </c>
      <c r="G50" s="280">
        <v>386.05000000000007</v>
      </c>
      <c r="H50" s="280">
        <v>412.95000000000005</v>
      </c>
      <c r="I50" s="280">
        <v>421.1</v>
      </c>
      <c r="J50" s="280">
        <v>426.40000000000003</v>
      </c>
      <c r="K50" s="278">
        <v>415.8</v>
      </c>
      <c r="L50" s="278">
        <v>402.35</v>
      </c>
      <c r="M50" s="278">
        <v>363.20111000000003</v>
      </c>
    </row>
    <row r="51" spans="1:13">
      <c r="A51" s="269">
        <v>41</v>
      </c>
      <c r="B51" s="278" t="s">
        <v>56</v>
      </c>
      <c r="C51" s="279">
        <v>2859.5</v>
      </c>
      <c r="D51" s="280">
        <v>2848.1666666666665</v>
      </c>
      <c r="E51" s="280">
        <v>2826.333333333333</v>
      </c>
      <c r="F51" s="280">
        <v>2793.1666666666665</v>
      </c>
      <c r="G51" s="280">
        <v>2771.333333333333</v>
      </c>
      <c r="H51" s="280">
        <v>2881.333333333333</v>
      </c>
      <c r="I51" s="280">
        <v>2903.1666666666661</v>
      </c>
      <c r="J51" s="280">
        <v>2936.333333333333</v>
      </c>
      <c r="K51" s="278">
        <v>2870</v>
      </c>
      <c r="L51" s="278">
        <v>2815</v>
      </c>
      <c r="M51" s="278">
        <v>6.8024199999999997</v>
      </c>
    </row>
    <row r="52" spans="1:13">
      <c r="A52" s="269">
        <v>42</v>
      </c>
      <c r="B52" s="278" t="s">
        <v>315</v>
      </c>
      <c r="C52" s="279">
        <v>146.75</v>
      </c>
      <c r="D52" s="280">
        <v>147.75</v>
      </c>
      <c r="E52" s="280">
        <v>145.5</v>
      </c>
      <c r="F52" s="280">
        <v>144.25</v>
      </c>
      <c r="G52" s="280">
        <v>142</v>
      </c>
      <c r="H52" s="280">
        <v>149</v>
      </c>
      <c r="I52" s="280">
        <v>151.25</v>
      </c>
      <c r="J52" s="280">
        <v>152.5</v>
      </c>
      <c r="K52" s="278">
        <v>150</v>
      </c>
      <c r="L52" s="278">
        <v>146.5</v>
      </c>
      <c r="M52" s="278">
        <v>3.3608799999999999</v>
      </c>
    </row>
    <row r="53" spans="1:13">
      <c r="A53" s="269">
        <v>43</v>
      </c>
      <c r="B53" s="278" t="s">
        <v>316</v>
      </c>
      <c r="C53" s="279">
        <v>393.2</v>
      </c>
      <c r="D53" s="280">
        <v>395.40000000000003</v>
      </c>
      <c r="E53" s="280">
        <v>387.80000000000007</v>
      </c>
      <c r="F53" s="280">
        <v>382.40000000000003</v>
      </c>
      <c r="G53" s="280">
        <v>374.80000000000007</v>
      </c>
      <c r="H53" s="280">
        <v>400.80000000000007</v>
      </c>
      <c r="I53" s="280">
        <v>408.40000000000009</v>
      </c>
      <c r="J53" s="280">
        <v>413.80000000000007</v>
      </c>
      <c r="K53" s="278">
        <v>403</v>
      </c>
      <c r="L53" s="278">
        <v>390</v>
      </c>
      <c r="M53" s="278">
        <v>1.23759</v>
      </c>
    </row>
    <row r="54" spans="1:13">
      <c r="A54" s="269">
        <v>44</v>
      </c>
      <c r="B54" s="278" t="s">
        <v>58</v>
      </c>
      <c r="C54" s="279">
        <v>5890.2</v>
      </c>
      <c r="D54" s="280">
        <v>5859.5999999999995</v>
      </c>
      <c r="E54" s="280">
        <v>5781.8999999999987</v>
      </c>
      <c r="F54" s="280">
        <v>5673.5999999999995</v>
      </c>
      <c r="G54" s="280">
        <v>5595.8999999999987</v>
      </c>
      <c r="H54" s="280">
        <v>5967.8999999999987</v>
      </c>
      <c r="I54" s="280">
        <v>6045.5999999999995</v>
      </c>
      <c r="J54" s="280">
        <v>6153.8999999999987</v>
      </c>
      <c r="K54" s="278">
        <v>5937.3</v>
      </c>
      <c r="L54" s="278">
        <v>5751.3</v>
      </c>
      <c r="M54" s="278">
        <v>10.102740000000001</v>
      </c>
    </row>
    <row r="55" spans="1:13">
      <c r="A55" s="269">
        <v>45</v>
      </c>
      <c r="B55" s="278" t="s">
        <v>232</v>
      </c>
      <c r="C55" s="279">
        <v>2622.65</v>
      </c>
      <c r="D55" s="280">
        <v>2665.8833333333332</v>
      </c>
      <c r="E55" s="280">
        <v>2561.7666666666664</v>
      </c>
      <c r="F55" s="280">
        <v>2500.8833333333332</v>
      </c>
      <c r="G55" s="280">
        <v>2396.7666666666664</v>
      </c>
      <c r="H55" s="280">
        <v>2726.7666666666664</v>
      </c>
      <c r="I55" s="280">
        <v>2830.8833333333332</v>
      </c>
      <c r="J55" s="280">
        <v>2891.7666666666664</v>
      </c>
      <c r="K55" s="278">
        <v>2770</v>
      </c>
      <c r="L55" s="278">
        <v>2605</v>
      </c>
      <c r="M55" s="278">
        <v>0.64144999999999996</v>
      </c>
    </row>
    <row r="56" spans="1:13">
      <c r="A56" s="269">
        <v>46</v>
      </c>
      <c r="B56" s="278" t="s">
        <v>59</v>
      </c>
      <c r="C56" s="279">
        <v>2857.95</v>
      </c>
      <c r="D56" s="280">
        <v>2840.7999999999997</v>
      </c>
      <c r="E56" s="280">
        <v>2787.1499999999996</v>
      </c>
      <c r="F56" s="280">
        <v>2716.35</v>
      </c>
      <c r="G56" s="280">
        <v>2662.7</v>
      </c>
      <c r="H56" s="280">
        <v>2911.5999999999995</v>
      </c>
      <c r="I56" s="280">
        <v>2965.25</v>
      </c>
      <c r="J56" s="280">
        <v>3036.0499999999993</v>
      </c>
      <c r="K56" s="278">
        <v>2894.45</v>
      </c>
      <c r="L56" s="278">
        <v>2770</v>
      </c>
      <c r="M56" s="278">
        <v>116.14003</v>
      </c>
    </row>
    <row r="57" spans="1:13">
      <c r="A57" s="269">
        <v>47</v>
      </c>
      <c r="B57" s="278" t="s">
        <v>60</v>
      </c>
      <c r="C57" s="279">
        <v>1244.5</v>
      </c>
      <c r="D57" s="280">
        <v>1242.1833333333334</v>
      </c>
      <c r="E57" s="280">
        <v>1222.3666666666668</v>
      </c>
      <c r="F57" s="280">
        <v>1200.2333333333333</v>
      </c>
      <c r="G57" s="280">
        <v>1180.4166666666667</v>
      </c>
      <c r="H57" s="280">
        <v>1264.3166666666668</v>
      </c>
      <c r="I57" s="280">
        <v>1284.1333333333334</v>
      </c>
      <c r="J57" s="280">
        <v>1306.2666666666669</v>
      </c>
      <c r="K57" s="278">
        <v>1262</v>
      </c>
      <c r="L57" s="278">
        <v>1220.05</v>
      </c>
      <c r="M57" s="278">
        <v>6.1212400000000002</v>
      </c>
    </row>
    <row r="58" spans="1:13">
      <c r="A58" s="269">
        <v>48</v>
      </c>
      <c r="B58" s="278" t="s">
        <v>317</v>
      </c>
      <c r="C58" s="279">
        <v>111</v>
      </c>
      <c r="D58" s="280">
        <v>111.53333333333335</v>
      </c>
      <c r="E58" s="280">
        <v>110.06666666666669</v>
      </c>
      <c r="F58" s="280">
        <v>109.13333333333334</v>
      </c>
      <c r="G58" s="280">
        <v>107.66666666666669</v>
      </c>
      <c r="H58" s="280">
        <v>112.4666666666667</v>
      </c>
      <c r="I58" s="280">
        <v>113.93333333333337</v>
      </c>
      <c r="J58" s="280">
        <v>114.8666666666667</v>
      </c>
      <c r="K58" s="278">
        <v>113</v>
      </c>
      <c r="L58" s="278">
        <v>110.6</v>
      </c>
      <c r="M58" s="278">
        <v>1.4255899999999999</v>
      </c>
    </row>
    <row r="59" spans="1:13">
      <c r="A59" s="269">
        <v>49</v>
      </c>
      <c r="B59" s="278" t="s">
        <v>318</v>
      </c>
      <c r="C59" s="279">
        <v>134.9</v>
      </c>
      <c r="D59" s="280">
        <v>134.20000000000002</v>
      </c>
      <c r="E59" s="280">
        <v>132.70000000000005</v>
      </c>
      <c r="F59" s="280">
        <v>130.50000000000003</v>
      </c>
      <c r="G59" s="280">
        <v>129.00000000000006</v>
      </c>
      <c r="H59" s="280">
        <v>136.40000000000003</v>
      </c>
      <c r="I59" s="280">
        <v>137.89999999999998</v>
      </c>
      <c r="J59" s="280">
        <v>140.10000000000002</v>
      </c>
      <c r="K59" s="278">
        <v>135.69999999999999</v>
      </c>
      <c r="L59" s="278">
        <v>132</v>
      </c>
      <c r="M59" s="278">
        <v>23.300070000000002</v>
      </c>
    </row>
    <row r="60" spans="1:13" ht="12" customHeight="1">
      <c r="A60" s="269">
        <v>50</v>
      </c>
      <c r="B60" s="278" t="s">
        <v>233</v>
      </c>
      <c r="C60" s="279">
        <v>328.2</v>
      </c>
      <c r="D60" s="280">
        <v>329.08333333333331</v>
      </c>
      <c r="E60" s="280">
        <v>322.31666666666661</v>
      </c>
      <c r="F60" s="280">
        <v>316.43333333333328</v>
      </c>
      <c r="G60" s="280">
        <v>309.66666666666657</v>
      </c>
      <c r="H60" s="280">
        <v>334.96666666666664</v>
      </c>
      <c r="I60" s="280">
        <v>341.73333333333341</v>
      </c>
      <c r="J60" s="280">
        <v>347.61666666666667</v>
      </c>
      <c r="K60" s="278">
        <v>335.85</v>
      </c>
      <c r="L60" s="278">
        <v>323.2</v>
      </c>
      <c r="M60" s="278">
        <v>95.601209999999995</v>
      </c>
    </row>
    <row r="61" spans="1:13">
      <c r="A61" s="269">
        <v>51</v>
      </c>
      <c r="B61" s="278" t="s">
        <v>61</v>
      </c>
      <c r="C61" s="279">
        <v>49.25</v>
      </c>
      <c r="D61" s="280">
        <v>49.9</v>
      </c>
      <c r="E61" s="280">
        <v>48.3</v>
      </c>
      <c r="F61" s="280">
        <v>47.35</v>
      </c>
      <c r="G61" s="280">
        <v>45.75</v>
      </c>
      <c r="H61" s="280">
        <v>50.849999999999994</v>
      </c>
      <c r="I61" s="280">
        <v>52.45</v>
      </c>
      <c r="J61" s="280">
        <v>53.399999999999991</v>
      </c>
      <c r="K61" s="278">
        <v>51.5</v>
      </c>
      <c r="L61" s="278">
        <v>48.95</v>
      </c>
      <c r="M61" s="278">
        <v>336.20836000000003</v>
      </c>
    </row>
    <row r="62" spans="1:13">
      <c r="A62" s="269">
        <v>52</v>
      </c>
      <c r="B62" s="278" t="s">
        <v>62</v>
      </c>
      <c r="C62" s="279">
        <v>49.65</v>
      </c>
      <c r="D62" s="280">
        <v>50.233333333333327</v>
      </c>
      <c r="E62" s="280">
        <v>48.816666666666656</v>
      </c>
      <c r="F62" s="280">
        <v>47.983333333333327</v>
      </c>
      <c r="G62" s="280">
        <v>46.566666666666656</v>
      </c>
      <c r="H62" s="280">
        <v>51.066666666666656</v>
      </c>
      <c r="I62" s="280">
        <v>52.483333333333327</v>
      </c>
      <c r="J62" s="280">
        <v>53.316666666666656</v>
      </c>
      <c r="K62" s="278">
        <v>51.65</v>
      </c>
      <c r="L62" s="278">
        <v>49.4</v>
      </c>
      <c r="M62" s="278">
        <v>39.349580000000003</v>
      </c>
    </row>
    <row r="63" spans="1:13">
      <c r="A63" s="269">
        <v>53</v>
      </c>
      <c r="B63" s="278" t="s">
        <v>312</v>
      </c>
      <c r="C63" s="279">
        <v>1135.45</v>
      </c>
      <c r="D63" s="280">
        <v>1142.0666666666666</v>
      </c>
      <c r="E63" s="280">
        <v>1114.1333333333332</v>
      </c>
      <c r="F63" s="280">
        <v>1092.8166666666666</v>
      </c>
      <c r="G63" s="280">
        <v>1064.8833333333332</v>
      </c>
      <c r="H63" s="280">
        <v>1163.3833333333332</v>
      </c>
      <c r="I63" s="280">
        <v>1191.3166666666666</v>
      </c>
      <c r="J63" s="280">
        <v>1212.6333333333332</v>
      </c>
      <c r="K63" s="278">
        <v>1170</v>
      </c>
      <c r="L63" s="278">
        <v>1120.75</v>
      </c>
      <c r="M63" s="278">
        <v>0.23807</v>
      </c>
    </row>
    <row r="64" spans="1:13">
      <c r="A64" s="269">
        <v>54</v>
      </c>
      <c r="B64" s="278" t="s">
        <v>63</v>
      </c>
      <c r="C64" s="279">
        <v>1312.4</v>
      </c>
      <c r="D64" s="280">
        <v>1308.7333333333333</v>
      </c>
      <c r="E64" s="280">
        <v>1294.3666666666668</v>
      </c>
      <c r="F64" s="280">
        <v>1276.3333333333335</v>
      </c>
      <c r="G64" s="280">
        <v>1261.9666666666669</v>
      </c>
      <c r="H64" s="280">
        <v>1326.7666666666667</v>
      </c>
      <c r="I64" s="280">
        <v>1341.133333333333</v>
      </c>
      <c r="J64" s="280">
        <v>1359.1666666666665</v>
      </c>
      <c r="K64" s="278">
        <v>1323.1</v>
      </c>
      <c r="L64" s="278">
        <v>1290.7</v>
      </c>
      <c r="M64" s="278">
        <v>9.9541199999999996</v>
      </c>
    </row>
    <row r="65" spans="1:13">
      <c r="A65" s="269">
        <v>55</v>
      </c>
      <c r="B65" s="278" t="s">
        <v>320</v>
      </c>
      <c r="C65" s="279">
        <v>5860.7</v>
      </c>
      <c r="D65" s="280">
        <v>5840.2333333333336</v>
      </c>
      <c r="E65" s="280">
        <v>5730.4666666666672</v>
      </c>
      <c r="F65" s="280">
        <v>5600.2333333333336</v>
      </c>
      <c r="G65" s="280">
        <v>5490.4666666666672</v>
      </c>
      <c r="H65" s="280">
        <v>5970.4666666666672</v>
      </c>
      <c r="I65" s="280">
        <v>6080.2333333333336</v>
      </c>
      <c r="J65" s="280">
        <v>6210.4666666666672</v>
      </c>
      <c r="K65" s="278">
        <v>5950</v>
      </c>
      <c r="L65" s="278">
        <v>5710</v>
      </c>
      <c r="M65" s="278">
        <v>0.20221</v>
      </c>
    </row>
    <row r="66" spans="1:13">
      <c r="A66" s="269">
        <v>56</v>
      </c>
      <c r="B66" s="278" t="s">
        <v>234</v>
      </c>
      <c r="C66" s="279">
        <v>1039.9000000000001</v>
      </c>
      <c r="D66" s="280">
        <v>1040.7</v>
      </c>
      <c r="E66" s="280">
        <v>1016.5</v>
      </c>
      <c r="F66" s="280">
        <v>993.09999999999991</v>
      </c>
      <c r="G66" s="280">
        <v>968.89999999999986</v>
      </c>
      <c r="H66" s="280">
        <v>1064.1000000000001</v>
      </c>
      <c r="I66" s="280">
        <v>1088.3000000000004</v>
      </c>
      <c r="J66" s="280">
        <v>1111.7000000000003</v>
      </c>
      <c r="K66" s="278">
        <v>1064.9000000000001</v>
      </c>
      <c r="L66" s="278">
        <v>1017.3</v>
      </c>
      <c r="M66" s="278">
        <v>0.60819999999999996</v>
      </c>
    </row>
    <row r="67" spans="1:13">
      <c r="A67" s="269">
        <v>57</v>
      </c>
      <c r="B67" s="278" t="s">
        <v>321</v>
      </c>
      <c r="C67" s="279">
        <v>302.35000000000002</v>
      </c>
      <c r="D67" s="280">
        <v>302.58333333333331</v>
      </c>
      <c r="E67" s="280">
        <v>293.26666666666665</v>
      </c>
      <c r="F67" s="280">
        <v>284.18333333333334</v>
      </c>
      <c r="G67" s="280">
        <v>274.86666666666667</v>
      </c>
      <c r="H67" s="280">
        <v>311.66666666666663</v>
      </c>
      <c r="I67" s="280">
        <v>320.98333333333335</v>
      </c>
      <c r="J67" s="280">
        <v>330.06666666666661</v>
      </c>
      <c r="K67" s="278">
        <v>311.89999999999998</v>
      </c>
      <c r="L67" s="278">
        <v>293.5</v>
      </c>
      <c r="M67" s="278">
        <v>10.132149999999999</v>
      </c>
    </row>
    <row r="68" spans="1:13">
      <c r="A68" s="269">
        <v>58</v>
      </c>
      <c r="B68" s="278" t="s">
        <v>65</v>
      </c>
      <c r="C68" s="279">
        <v>87.55</v>
      </c>
      <c r="D68" s="280">
        <v>86.850000000000009</v>
      </c>
      <c r="E68" s="280">
        <v>85.000000000000014</v>
      </c>
      <c r="F68" s="280">
        <v>82.45</v>
      </c>
      <c r="G68" s="280">
        <v>80.600000000000009</v>
      </c>
      <c r="H68" s="280">
        <v>89.40000000000002</v>
      </c>
      <c r="I68" s="280">
        <v>91.250000000000014</v>
      </c>
      <c r="J68" s="280">
        <v>93.800000000000026</v>
      </c>
      <c r="K68" s="278">
        <v>88.7</v>
      </c>
      <c r="L68" s="278">
        <v>84.3</v>
      </c>
      <c r="M68" s="278">
        <v>233.25345999999999</v>
      </c>
    </row>
    <row r="69" spans="1:13">
      <c r="A69" s="269">
        <v>59</v>
      </c>
      <c r="B69" s="278" t="s">
        <v>313</v>
      </c>
      <c r="C69" s="279">
        <v>626.70000000000005</v>
      </c>
      <c r="D69" s="280">
        <v>625.86666666666667</v>
      </c>
      <c r="E69" s="280">
        <v>616.83333333333337</v>
      </c>
      <c r="F69" s="280">
        <v>606.9666666666667</v>
      </c>
      <c r="G69" s="280">
        <v>597.93333333333339</v>
      </c>
      <c r="H69" s="280">
        <v>635.73333333333335</v>
      </c>
      <c r="I69" s="280">
        <v>644.76666666666665</v>
      </c>
      <c r="J69" s="280">
        <v>654.63333333333333</v>
      </c>
      <c r="K69" s="278">
        <v>634.9</v>
      </c>
      <c r="L69" s="278">
        <v>616</v>
      </c>
      <c r="M69" s="278">
        <v>5.2836400000000001</v>
      </c>
    </row>
    <row r="70" spans="1:13">
      <c r="A70" s="269">
        <v>60</v>
      </c>
      <c r="B70" s="278" t="s">
        <v>66</v>
      </c>
      <c r="C70" s="279">
        <v>502.2</v>
      </c>
      <c r="D70" s="280">
        <v>507.06666666666661</v>
      </c>
      <c r="E70" s="280">
        <v>495.23333333333323</v>
      </c>
      <c r="F70" s="280">
        <v>488.26666666666665</v>
      </c>
      <c r="G70" s="280">
        <v>476.43333333333328</v>
      </c>
      <c r="H70" s="280">
        <v>514.03333333333319</v>
      </c>
      <c r="I70" s="280">
        <v>525.86666666666667</v>
      </c>
      <c r="J70" s="280">
        <v>532.83333333333314</v>
      </c>
      <c r="K70" s="278">
        <v>518.9</v>
      </c>
      <c r="L70" s="278">
        <v>500.1</v>
      </c>
      <c r="M70" s="278">
        <v>16.57301</v>
      </c>
    </row>
    <row r="71" spans="1:13">
      <c r="A71" s="269">
        <v>61</v>
      </c>
      <c r="B71" s="278" t="s">
        <v>67</v>
      </c>
      <c r="C71" s="279">
        <v>316.5</v>
      </c>
      <c r="D71" s="280">
        <v>326.45</v>
      </c>
      <c r="E71" s="280">
        <v>299.29999999999995</v>
      </c>
      <c r="F71" s="280">
        <v>282.09999999999997</v>
      </c>
      <c r="G71" s="280">
        <v>254.94999999999993</v>
      </c>
      <c r="H71" s="280">
        <v>343.65</v>
      </c>
      <c r="I71" s="280">
        <v>370.79999999999995</v>
      </c>
      <c r="J71" s="280">
        <v>388</v>
      </c>
      <c r="K71" s="278">
        <v>353.6</v>
      </c>
      <c r="L71" s="278">
        <v>309.25</v>
      </c>
      <c r="M71" s="278">
        <v>98.085660000000004</v>
      </c>
    </row>
    <row r="72" spans="1:13">
      <c r="A72" s="269">
        <v>62</v>
      </c>
      <c r="B72" s="278" t="s">
        <v>69</v>
      </c>
      <c r="C72" s="279">
        <v>567.1</v>
      </c>
      <c r="D72" s="280">
        <v>562.41666666666674</v>
      </c>
      <c r="E72" s="280">
        <v>555.88333333333344</v>
      </c>
      <c r="F72" s="280">
        <v>544.66666666666674</v>
      </c>
      <c r="G72" s="280">
        <v>538.13333333333344</v>
      </c>
      <c r="H72" s="280">
        <v>573.63333333333344</v>
      </c>
      <c r="I72" s="280">
        <v>580.16666666666674</v>
      </c>
      <c r="J72" s="280">
        <v>591.38333333333344</v>
      </c>
      <c r="K72" s="278">
        <v>568.95000000000005</v>
      </c>
      <c r="L72" s="278">
        <v>551.20000000000005</v>
      </c>
      <c r="M72" s="278">
        <v>129.20744999999999</v>
      </c>
    </row>
    <row r="73" spans="1:13">
      <c r="A73" s="269">
        <v>63</v>
      </c>
      <c r="B73" s="278" t="s">
        <v>70</v>
      </c>
      <c r="C73" s="279">
        <v>35.75</v>
      </c>
      <c r="D73" s="280">
        <v>35.966666666666669</v>
      </c>
      <c r="E73" s="280">
        <v>35.13333333333334</v>
      </c>
      <c r="F73" s="280">
        <v>34.516666666666673</v>
      </c>
      <c r="G73" s="280">
        <v>33.683333333333344</v>
      </c>
      <c r="H73" s="280">
        <v>36.583333333333336</v>
      </c>
      <c r="I73" s="280">
        <v>37.416666666666664</v>
      </c>
      <c r="J73" s="280">
        <v>38.033333333333331</v>
      </c>
      <c r="K73" s="278">
        <v>36.799999999999997</v>
      </c>
      <c r="L73" s="278">
        <v>35.35</v>
      </c>
      <c r="M73" s="278">
        <v>463.40901000000002</v>
      </c>
    </row>
    <row r="74" spans="1:13">
      <c r="A74" s="269">
        <v>64</v>
      </c>
      <c r="B74" s="278" t="s">
        <v>71</v>
      </c>
      <c r="C74" s="279">
        <v>397.75</v>
      </c>
      <c r="D74" s="280">
        <v>400.23333333333335</v>
      </c>
      <c r="E74" s="280">
        <v>392.11666666666667</v>
      </c>
      <c r="F74" s="280">
        <v>386.48333333333335</v>
      </c>
      <c r="G74" s="280">
        <v>378.36666666666667</v>
      </c>
      <c r="H74" s="280">
        <v>405.86666666666667</v>
      </c>
      <c r="I74" s="280">
        <v>413.98333333333335</v>
      </c>
      <c r="J74" s="280">
        <v>419.61666666666667</v>
      </c>
      <c r="K74" s="278">
        <v>408.35</v>
      </c>
      <c r="L74" s="278">
        <v>394.6</v>
      </c>
      <c r="M74" s="278">
        <v>40.040019999999998</v>
      </c>
    </row>
    <row r="75" spans="1:13">
      <c r="A75" s="269">
        <v>65</v>
      </c>
      <c r="B75" s="278" t="s">
        <v>322</v>
      </c>
      <c r="C75" s="279">
        <v>568.29999999999995</v>
      </c>
      <c r="D75" s="280">
        <v>577.5333333333333</v>
      </c>
      <c r="E75" s="280">
        <v>556.76666666666665</v>
      </c>
      <c r="F75" s="280">
        <v>545.23333333333335</v>
      </c>
      <c r="G75" s="280">
        <v>524.4666666666667</v>
      </c>
      <c r="H75" s="280">
        <v>589.06666666666661</v>
      </c>
      <c r="I75" s="280">
        <v>609.83333333333326</v>
      </c>
      <c r="J75" s="280">
        <v>621.36666666666656</v>
      </c>
      <c r="K75" s="278">
        <v>598.29999999999995</v>
      </c>
      <c r="L75" s="278">
        <v>566</v>
      </c>
      <c r="M75" s="278">
        <v>1.99133</v>
      </c>
    </row>
    <row r="76" spans="1:13" s="16" customFormat="1">
      <c r="A76" s="269">
        <v>66</v>
      </c>
      <c r="B76" s="278" t="s">
        <v>324</v>
      </c>
      <c r="C76" s="279">
        <v>96.3</v>
      </c>
      <c r="D76" s="280">
        <v>96.416666666666671</v>
      </c>
      <c r="E76" s="280">
        <v>94.833333333333343</v>
      </c>
      <c r="F76" s="280">
        <v>93.366666666666674</v>
      </c>
      <c r="G76" s="280">
        <v>91.783333333333346</v>
      </c>
      <c r="H76" s="280">
        <v>97.88333333333334</v>
      </c>
      <c r="I76" s="280">
        <v>99.466666666666683</v>
      </c>
      <c r="J76" s="280">
        <v>100.93333333333334</v>
      </c>
      <c r="K76" s="278">
        <v>98</v>
      </c>
      <c r="L76" s="278">
        <v>94.95</v>
      </c>
      <c r="M76" s="278">
        <v>1.60294</v>
      </c>
    </row>
    <row r="77" spans="1:13" s="16" customFormat="1">
      <c r="A77" s="269">
        <v>67</v>
      </c>
      <c r="B77" s="278" t="s">
        <v>325</v>
      </c>
      <c r="C77" s="279">
        <v>2008.35</v>
      </c>
      <c r="D77" s="280">
        <v>2006.45</v>
      </c>
      <c r="E77" s="280">
        <v>1982.9</v>
      </c>
      <c r="F77" s="280">
        <v>1957.45</v>
      </c>
      <c r="G77" s="280">
        <v>1933.9</v>
      </c>
      <c r="H77" s="280">
        <v>2031.9</v>
      </c>
      <c r="I77" s="280">
        <v>2055.4499999999998</v>
      </c>
      <c r="J77" s="280">
        <v>2080.9</v>
      </c>
      <c r="K77" s="278">
        <v>2030</v>
      </c>
      <c r="L77" s="278">
        <v>1981</v>
      </c>
      <c r="M77" s="278">
        <v>0.11385000000000001</v>
      </c>
    </row>
    <row r="78" spans="1:13" s="16" customFormat="1">
      <c r="A78" s="269">
        <v>68</v>
      </c>
      <c r="B78" s="278" t="s">
        <v>326</v>
      </c>
      <c r="C78" s="279">
        <v>496.95</v>
      </c>
      <c r="D78" s="280">
        <v>499.90000000000003</v>
      </c>
      <c r="E78" s="280">
        <v>491.30000000000007</v>
      </c>
      <c r="F78" s="280">
        <v>485.65000000000003</v>
      </c>
      <c r="G78" s="280">
        <v>477.05000000000007</v>
      </c>
      <c r="H78" s="280">
        <v>505.55000000000007</v>
      </c>
      <c r="I78" s="280">
        <v>514.15000000000009</v>
      </c>
      <c r="J78" s="280">
        <v>519.80000000000007</v>
      </c>
      <c r="K78" s="278">
        <v>508.5</v>
      </c>
      <c r="L78" s="278">
        <v>494.25</v>
      </c>
      <c r="M78" s="278">
        <v>1.2502</v>
      </c>
    </row>
    <row r="79" spans="1:13" s="16" customFormat="1">
      <c r="A79" s="269">
        <v>69</v>
      </c>
      <c r="B79" s="278" t="s">
        <v>327</v>
      </c>
      <c r="C79" s="279">
        <v>72.5</v>
      </c>
      <c r="D79" s="280">
        <v>73.100000000000009</v>
      </c>
      <c r="E79" s="280">
        <v>70.40000000000002</v>
      </c>
      <c r="F79" s="280">
        <v>68.300000000000011</v>
      </c>
      <c r="G79" s="280">
        <v>65.600000000000023</v>
      </c>
      <c r="H79" s="280">
        <v>75.200000000000017</v>
      </c>
      <c r="I79" s="280">
        <v>77.900000000000006</v>
      </c>
      <c r="J79" s="280">
        <v>80.000000000000014</v>
      </c>
      <c r="K79" s="278">
        <v>75.8</v>
      </c>
      <c r="L79" s="278">
        <v>71</v>
      </c>
      <c r="M79" s="278">
        <v>21.128139999999998</v>
      </c>
    </row>
    <row r="80" spans="1:13" s="16" customFormat="1">
      <c r="A80" s="269">
        <v>70</v>
      </c>
      <c r="B80" s="278" t="s">
        <v>72</v>
      </c>
      <c r="C80" s="279">
        <v>10954.55</v>
      </c>
      <c r="D80" s="280">
        <v>11021.199999999999</v>
      </c>
      <c r="E80" s="280">
        <v>10842.399999999998</v>
      </c>
      <c r="F80" s="280">
        <v>10730.249999999998</v>
      </c>
      <c r="G80" s="280">
        <v>10551.449999999997</v>
      </c>
      <c r="H80" s="280">
        <v>11133.349999999999</v>
      </c>
      <c r="I80" s="280">
        <v>11312.149999999998</v>
      </c>
      <c r="J80" s="280">
        <v>11424.3</v>
      </c>
      <c r="K80" s="278">
        <v>11200</v>
      </c>
      <c r="L80" s="278">
        <v>10909.05</v>
      </c>
      <c r="M80" s="278">
        <v>0.35589999999999999</v>
      </c>
    </row>
    <row r="81" spans="1:13" s="16" customFormat="1">
      <c r="A81" s="269">
        <v>71</v>
      </c>
      <c r="B81" s="278" t="s">
        <v>74</v>
      </c>
      <c r="C81" s="279">
        <v>383.35</v>
      </c>
      <c r="D81" s="280">
        <v>385.76666666666671</v>
      </c>
      <c r="E81" s="280">
        <v>375.93333333333339</v>
      </c>
      <c r="F81" s="280">
        <v>368.51666666666671</v>
      </c>
      <c r="G81" s="280">
        <v>358.68333333333339</v>
      </c>
      <c r="H81" s="280">
        <v>393.18333333333339</v>
      </c>
      <c r="I81" s="280">
        <v>403.01666666666677</v>
      </c>
      <c r="J81" s="280">
        <v>410.43333333333339</v>
      </c>
      <c r="K81" s="278">
        <v>395.6</v>
      </c>
      <c r="L81" s="278">
        <v>378.35</v>
      </c>
      <c r="M81" s="278">
        <v>60.124009999999998</v>
      </c>
    </row>
    <row r="82" spans="1:13" s="16" customFormat="1">
      <c r="A82" s="269">
        <v>72</v>
      </c>
      <c r="B82" s="278" t="s">
        <v>328</v>
      </c>
      <c r="C82" s="279">
        <v>135.1</v>
      </c>
      <c r="D82" s="280">
        <v>137.63333333333333</v>
      </c>
      <c r="E82" s="280">
        <v>131.56666666666666</v>
      </c>
      <c r="F82" s="280">
        <v>128.03333333333333</v>
      </c>
      <c r="G82" s="280">
        <v>121.96666666666667</v>
      </c>
      <c r="H82" s="280">
        <v>141.16666666666666</v>
      </c>
      <c r="I82" s="280">
        <v>147.23333333333332</v>
      </c>
      <c r="J82" s="280">
        <v>150.76666666666665</v>
      </c>
      <c r="K82" s="278">
        <v>143.69999999999999</v>
      </c>
      <c r="L82" s="278">
        <v>134.1</v>
      </c>
      <c r="M82" s="278">
        <v>2.5201699999999998</v>
      </c>
    </row>
    <row r="83" spans="1:13" s="16" customFormat="1">
      <c r="A83" s="269">
        <v>73</v>
      </c>
      <c r="B83" s="278" t="s">
        <v>75</v>
      </c>
      <c r="C83" s="279">
        <v>3519.25</v>
      </c>
      <c r="D83" s="280">
        <v>3503.3000000000006</v>
      </c>
      <c r="E83" s="280">
        <v>3461.7500000000014</v>
      </c>
      <c r="F83" s="280">
        <v>3404.2500000000009</v>
      </c>
      <c r="G83" s="280">
        <v>3362.7000000000016</v>
      </c>
      <c r="H83" s="280">
        <v>3560.8000000000011</v>
      </c>
      <c r="I83" s="280">
        <v>3602.3500000000004</v>
      </c>
      <c r="J83" s="280">
        <v>3659.8500000000008</v>
      </c>
      <c r="K83" s="278">
        <v>3544.85</v>
      </c>
      <c r="L83" s="278">
        <v>3445.8</v>
      </c>
      <c r="M83" s="278">
        <v>9.4018599999999992</v>
      </c>
    </row>
    <row r="84" spans="1:13" s="16" customFormat="1">
      <c r="A84" s="269">
        <v>74</v>
      </c>
      <c r="B84" s="278" t="s">
        <v>314</v>
      </c>
      <c r="C84" s="279">
        <v>453</v>
      </c>
      <c r="D84" s="280">
        <v>450.56666666666666</v>
      </c>
      <c r="E84" s="280">
        <v>438.93333333333334</v>
      </c>
      <c r="F84" s="280">
        <v>424.86666666666667</v>
      </c>
      <c r="G84" s="280">
        <v>413.23333333333335</v>
      </c>
      <c r="H84" s="280">
        <v>464.63333333333333</v>
      </c>
      <c r="I84" s="280">
        <v>476.26666666666665</v>
      </c>
      <c r="J84" s="280">
        <v>490.33333333333331</v>
      </c>
      <c r="K84" s="278">
        <v>462.2</v>
      </c>
      <c r="L84" s="278">
        <v>436.5</v>
      </c>
      <c r="M84" s="278">
        <v>2.0619200000000002</v>
      </c>
    </row>
    <row r="85" spans="1:13" s="16" customFormat="1">
      <c r="A85" s="269">
        <v>75</v>
      </c>
      <c r="B85" s="278" t="s">
        <v>323</v>
      </c>
      <c r="C85" s="279">
        <v>92.1</v>
      </c>
      <c r="D85" s="280">
        <v>91.033333333333346</v>
      </c>
      <c r="E85" s="280">
        <v>89.216666666666697</v>
      </c>
      <c r="F85" s="280">
        <v>86.333333333333357</v>
      </c>
      <c r="G85" s="280">
        <v>84.516666666666708</v>
      </c>
      <c r="H85" s="280">
        <v>93.916666666666686</v>
      </c>
      <c r="I85" s="280">
        <v>95.73333333333332</v>
      </c>
      <c r="J85" s="280">
        <v>98.616666666666674</v>
      </c>
      <c r="K85" s="278">
        <v>92.85</v>
      </c>
      <c r="L85" s="278">
        <v>88.15</v>
      </c>
      <c r="M85" s="278">
        <v>12.22026</v>
      </c>
    </row>
    <row r="86" spans="1:13" s="16" customFormat="1">
      <c r="A86" s="269">
        <v>76</v>
      </c>
      <c r="B86" s="278" t="s">
        <v>76</v>
      </c>
      <c r="C86" s="279">
        <v>366.7</v>
      </c>
      <c r="D86" s="280">
        <v>367.25</v>
      </c>
      <c r="E86" s="280">
        <v>363.55</v>
      </c>
      <c r="F86" s="280">
        <v>360.40000000000003</v>
      </c>
      <c r="G86" s="280">
        <v>356.70000000000005</v>
      </c>
      <c r="H86" s="280">
        <v>370.4</v>
      </c>
      <c r="I86" s="280">
        <v>374.1</v>
      </c>
      <c r="J86" s="280">
        <v>377.24999999999994</v>
      </c>
      <c r="K86" s="278">
        <v>370.95</v>
      </c>
      <c r="L86" s="278">
        <v>364.1</v>
      </c>
      <c r="M86" s="278">
        <v>22.46321</v>
      </c>
    </row>
    <row r="87" spans="1:13" s="16" customFormat="1">
      <c r="A87" s="269">
        <v>77</v>
      </c>
      <c r="B87" s="278" t="s">
        <v>77</v>
      </c>
      <c r="C87" s="279">
        <v>102</v>
      </c>
      <c r="D87" s="280">
        <v>102.11666666666667</v>
      </c>
      <c r="E87" s="280">
        <v>100.08333333333334</v>
      </c>
      <c r="F87" s="280">
        <v>98.166666666666671</v>
      </c>
      <c r="G87" s="280">
        <v>96.13333333333334</v>
      </c>
      <c r="H87" s="280">
        <v>104.03333333333335</v>
      </c>
      <c r="I87" s="280">
        <v>106.06666666666668</v>
      </c>
      <c r="J87" s="280">
        <v>107.98333333333335</v>
      </c>
      <c r="K87" s="278">
        <v>104.15</v>
      </c>
      <c r="L87" s="278">
        <v>100.2</v>
      </c>
      <c r="M87" s="278">
        <v>127.47001</v>
      </c>
    </row>
    <row r="88" spans="1:13" s="16" customFormat="1">
      <c r="A88" s="269">
        <v>78</v>
      </c>
      <c r="B88" s="278" t="s">
        <v>332</v>
      </c>
      <c r="C88" s="279">
        <v>343.3</v>
      </c>
      <c r="D88" s="280">
        <v>345.38333333333338</v>
      </c>
      <c r="E88" s="280">
        <v>338.01666666666677</v>
      </c>
      <c r="F88" s="280">
        <v>332.73333333333341</v>
      </c>
      <c r="G88" s="280">
        <v>325.36666666666679</v>
      </c>
      <c r="H88" s="280">
        <v>350.66666666666674</v>
      </c>
      <c r="I88" s="280">
        <v>358.03333333333342</v>
      </c>
      <c r="J88" s="280">
        <v>363.31666666666672</v>
      </c>
      <c r="K88" s="278">
        <v>352.75</v>
      </c>
      <c r="L88" s="278">
        <v>340.1</v>
      </c>
      <c r="M88" s="278">
        <v>2.5428999999999999</v>
      </c>
    </row>
    <row r="89" spans="1:13" s="16" customFormat="1">
      <c r="A89" s="269">
        <v>79</v>
      </c>
      <c r="B89" s="278" t="s">
        <v>333</v>
      </c>
      <c r="C89" s="279">
        <v>317.10000000000002</v>
      </c>
      <c r="D89" s="280">
        <v>317.36666666666662</v>
      </c>
      <c r="E89" s="280">
        <v>309.78333333333325</v>
      </c>
      <c r="F89" s="280">
        <v>302.46666666666664</v>
      </c>
      <c r="G89" s="280">
        <v>294.88333333333327</v>
      </c>
      <c r="H89" s="280">
        <v>324.68333333333322</v>
      </c>
      <c r="I89" s="280">
        <v>332.26666666666659</v>
      </c>
      <c r="J89" s="280">
        <v>339.5833333333332</v>
      </c>
      <c r="K89" s="278">
        <v>324.95</v>
      </c>
      <c r="L89" s="278">
        <v>310.05</v>
      </c>
      <c r="M89" s="278">
        <v>4.4579399999999998</v>
      </c>
    </row>
    <row r="90" spans="1:13" s="16" customFormat="1">
      <c r="A90" s="269">
        <v>80</v>
      </c>
      <c r="B90" s="278" t="s">
        <v>335</v>
      </c>
      <c r="C90" s="279">
        <v>275.25</v>
      </c>
      <c r="D90" s="280">
        <v>273.75</v>
      </c>
      <c r="E90" s="280">
        <v>265.89999999999998</v>
      </c>
      <c r="F90" s="280">
        <v>256.54999999999995</v>
      </c>
      <c r="G90" s="280">
        <v>248.69999999999993</v>
      </c>
      <c r="H90" s="280">
        <v>283.10000000000002</v>
      </c>
      <c r="I90" s="280">
        <v>290.95000000000005</v>
      </c>
      <c r="J90" s="280">
        <v>300.30000000000007</v>
      </c>
      <c r="K90" s="278">
        <v>281.60000000000002</v>
      </c>
      <c r="L90" s="278">
        <v>264.39999999999998</v>
      </c>
      <c r="M90" s="278">
        <v>2.3811499999999999</v>
      </c>
    </row>
    <row r="91" spans="1:13" s="16" customFormat="1">
      <c r="A91" s="269">
        <v>81</v>
      </c>
      <c r="B91" s="278" t="s">
        <v>329</v>
      </c>
      <c r="C91" s="279">
        <v>415.1</v>
      </c>
      <c r="D91" s="280">
        <v>413.58333333333331</v>
      </c>
      <c r="E91" s="280">
        <v>407.01666666666665</v>
      </c>
      <c r="F91" s="280">
        <v>398.93333333333334</v>
      </c>
      <c r="G91" s="280">
        <v>392.36666666666667</v>
      </c>
      <c r="H91" s="280">
        <v>421.66666666666663</v>
      </c>
      <c r="I91" s="280">
        <v>428.23333333333335</v>
      </c>
      <c r="J91" s="280">
        <v>436.31666666666661</v>
      </c>
      <c r="K91" s="278">
        <v>420.15</v>
      </c>
      <c r="L91" s="278">
        <v>405.5</v>
      </c>
      <c r="M91" s="278">
        <v>0.44812999999999997</v>
      </c>
    </row>
    <row r="92" spans="1:13" s="16" customFormat="1">
      <c r="A92" s="269">
        <v>82</v>
      </c>
      <c r="B92" s="278" t="s">
        <v>78</v>
      </c>
      <c r="C92" s="279">
        <v>122.95</v>
      </c>
      <c r="D92" s="280">
        <v>124.61666666666667</v>
      </c>
      <c r="E92" s="280">
        <v>120.48333333333335</v>
      </c>
      <c r="F92" s="280">
        <v>118.01666666666668</v>
      </c>
      <c r="G92" s="280">
        <v>113.88333333333335</v>
      </c>
      <c r="H92" s="280">
        <v>127.08333333333334</v>
      </c>
      <c r="I92" s="280">
        <v>131.21666666666667</v>
      </c>
      <c r="J92" s="280">
        <v>133.68333333333334</v>
      </c>
      <c r="K92" s="278">
        <v>128.75</v>
      </c>
      <c r="L92" s="278">
        <v>122.15</v>
      </c>
      <c r="M92" s="278">
        <v>8.9137500000000003</v>
      </c>
    </row>
    <row r="93" spans="1:13" s="16" customFormat="1">
      <c r="A93" s="269">
        <v>83</v>
      </c>
      <c r="B93" s="278" t="s">
        <v>330</v>
      </c>
      <c r="C93" s="279">
        <v>232.6</v>
      </c>
      <c r="D93" s="280">
        <v>234.81666666666669</v>
      </c>
      <c r="E93" s="280">
        <v>227.83333333333337</v>
      </c>
      <c r="F93" s="280">
        <v>223.06666666666669</v>
      </c>
      <c r="G93" s="280">
        <v>216.08333333333337</v>
      </c>
      <c r="H93" s="280">
        <v>239.58333333333337</v>
      </c>
      <c r="I93" s="280">
        <v>246.56666666666666</v>
      </c>
      <c r="J93" s="280">
        <v>251.33333333333337</v>
      </c>
      <c r="K93" s="278">
        <v>241.8</v>
      </c>
      <c r="L93" s="278">
        <v>230.05</v>
      </c>
      <c r="M93" s="278">
        <v>1.27135</v>
      </c>
    </row>
    <row r="94" spans="1:13" s="16" customFormat="1">
      <c r="A94" s="269">
        <v>84</v>
      </c>
      <c r="B94" s="278" t="s">
        <v>338</v>
      </c>
      <c r="C94" s="279">
        <v>274.89999999999998</v>
      </c>
      <c r="D94" s="280">
        <v>274.8</v>
      </c>
      <c r="E94" s="280">
        <v>271.10000000000002</v>
      </c>
      <c r="F94" s="280">
        <v>267.3</v>
      </c>
      <c r="G94" s="280">
        <v>263.60000000000002</v>
      </c>
      <c r="H94" s="280">
        <v>278.60000000000002</v>
      </c>
      <c r="I94" s="280">
        <v>282.29999999999995</v>
      </c>
      <c r="J94" s="280">
        <v>286.10000000000002</v>
      </c>
      <c r="K94" s="278">
        <v>278.5</v>
      </c>
      <c r="L94" s="278">
        <v>271</v>
      </c>
      <c r="M94" s="278">
        <v>2.6969400000000001</v>
      </c>
    </row>
    <row r="95" spans="1:13" s="16" customFormat="1">
      <c r="A95" s="269">
        <v>85</v>
      </c>
      <c r="B95" s="278" t="s">
        <v>336</v>
      </c>
      <c r="C95" s="279">
        <v>916</v>
      </c>
      <c r="D95" s="280">
        <v>917.98333333333323</v>
      </c>
      <c r="E95" s="280">
        <v>909.61666666666645</v>
      </c>
      <c r="F95" s="280">
        <v>903.23333333333323</v>
      </c>
      <c r="G95" s="280">
        <v>894.86666666666645</v>
      </c>
      <c r="H95" s="280">
        <v>924.36666666666645</v>
      </c>
      <c r="I95" s="280">
        <v>932.73333333333323</v>
      </c>
      <c r="J95" s="280">
        <v>939.11666666666645</v>
      </c>
      <c r="K95" s="278">
        <v>926.35</v>
      </c>
      <c r="L95" s="278">
        <v>911.6</v>
      </c>
      <c r="M95" s="278">
        <v>0.47547</v>
      </c>
    </row>
    <row r="96" spans="1:13" s="16" customFormat="1">
      <c r="A96" s="269">
        <v>86</v>
      </c>
      <c r="B96" s="278" t="s">
        <v>337</v>
      </c>
      <c r="C96" s="279">
        <v>20.25</v>
      </c>
      <c r="D96" s="280">
        <v>20.45</v>
      </c>
      <c r="E96" s="280">
        <v>19.299999999999997</v>
      </c>
      <c r="F96" s="280">
        <v>18.349999999999998</v>
      </c>
      <c r="G96" s="280">
        <v>17.199999999999996</v>
      </c>
      <c r="H96" s="280">
        <v>21.4</v>
      </c>
      <c r="I96" s="280">
        <v>22.549999999999997</v>
      </c>
      <c r="J96" s="280">
        <v>23.5</v>
      </c>
      <c r="K96" s="278">
        <v>21.6</v>
      </c>
      <c r="L96" s="278">
        <v>19.5</v>
      </c>
      <c r="M96" s="278">
        <v>122.4572</v>
      </c>
    </row>
    <row r="97" spans="1:13" s="16" customFormat="1">
      <c r="A97" s="269">
        <v>87</v>
      </c>
      <c r="B97" s="278" t="s">
        <v>339</v>
      </c>
      <c r="C97" s="279">
        <v>120.1</v>
      </c>
      <c r="D97" s="280">
        <v>118.69999999999999</v>
      </c>
      <c r="E97" s="280">
        <v>116.59999999999998</v>
      </c>
      <c r="F97" s="280">
        <v>113.1</v>
      </c>
      <c r="G97" s="280">
        <v>110.99999999999999</v>
      </c>
      <c r="H97" s="280">
        <v>122.19999999999997</v>
      </c>
      <c r="I97" s="280">
        <v>124.3</v>
      </c>
      <c r="J97" s="280">
        <v>127.79999999999997</v>
      </c>
      <c r="K97" s="278">
        <v>120.8</v>
      </c>
      <c r="L97" s="278">
        <v>115.2</v>
      </c>
      <c r="M97" s="278">
        <v>4.1157199999999996</v>
      </c>
    </row>
    <row r="98" spans="1:13" s="16" customFormat="1">
      <c r="A98" s="269">
        <v>88</v>
      </c>
      <c r="B98" s="278" t="s">
        <v>340</v>
      </c>
      <c r="C98" s="279">
        <v>2219.65</v>
      </c>
      <c r="D98" s="280">
        <v>2217.2166666666667</v>
      </c>
      <c r="E98" s="280">
        <v>2207.4333333333334</v>
      </c>
      <c r="F98" s="280">
        <v>2195.2166666666667</v>
      </c>
      <c r="G98" s="280">
        <v>2185.4333333333334</v>
      </c>
      <c r="H98" s="280">
        <v>2229.4333333333334</v>
      </c>
      <c r="I98" s="280">
        <v>2239.2166666666672</v>
      </c>
      <c r="J98" s="280">
        <v>2251.4333333333334</v>
      </c>
      <c r="K98" s="278">
        <v>2227</v>
      </c>
      <c r="L98" s="278">
        <v>2205</v>
      </c>
      <c r="M98" s="278">
        <v>3.7139999999999999E-2</v>
      </c>
    </row>
    <row r="99" spans="1:13" s="16" customFormat="1">
      <c r="A99" s="269">
        <v>89</v>
      </c>
      <c r="B99" s="278" t="s">
        <v>81</v>
      </c>
      <c r="C99" s="279">
        <v>611.54999999999995</v>
      </c>
      <c r="D99" s="280">
        <v>612.34999999999991</v>
      </c>
      <c r="E99" s="280">
        <v>597.79999999999984</v>
      </c>
      <c r="F99" s="280">
        <v>584.04999999999995</v>
      </c>
      <c r="G99" s="280">
        <v>569.49999999999989</v>
      </c>
      <c r="H99" s="280">
        <v>626.0999999999998</v>
      </c>
      <c r="I99" s="280">
        <v>640.65</v>
      </c>
      <c r="J99" s="280">
        <v>654.39999999999975</v>
      </c>
      <c r="K99" s="278">
        <v>626.9</v>
      </c>
      <c r="L99" s="278">
        <v>598.6</v>
      </c>
      <c r="M99" s="278">
        <v>7.6112599999999997</v>
      </c>
    </row>
    <row r="100" spans="1:13" s="16" customFormat="1">
      <c r="A100" s="269">
        <v>90</v>
      </c>
      <c r="B100" s="278" t="s">
        <v>334</v>
      </c>
      <c r="C100" s="279">
        <v>162.05000000000001</v>
      </c>
      <c r="D100" s="280">
        <v>160.71666666666667</v>
      </c>
      <c r="E100" s="280">
        <v>156.88333333333333</v>
      </c>
      <c r="F100" s="280">
        <v>151.71666666666667</v>
      </c>
      <c r="G100" s="280">
        <v>147.88333333333333</v>
      </c>
      <c r="H100" s="280">
        <v>165.88333333333333</v>
      </c>
      <c r="I100" s="280">
        <v>169.71666666666664</v>
      </c>
      <c r="J100" s="280">
        <v>174.88333333333333</v>
      </c>
      <c r="K100" s="278">
        <v>164.55</v>
      </c>
      <c r="L100" s="278">
        <v>155.55000000000001</v>
      </c>
      <c r="M100" s="278">
        <v>0.98107</v>
      </c>
    </row>
    <row r="101" spans="1:13">
      <c r="A101" s="269">
        <v>91</v>
      </c>
      <c r="B101" s="278" t="s">
        <v>341</v>
      </c>
      <c r="C101" s="279">
        <v>132.35</v>
      </c>
      <c r="D101" s="280">
        <v>133.56666666666669</v>
      </c>
      <c r="E101" s="280">
        <v>130.13333333333338</v>
      </c>
      <c r="F101" s="280">
        <v>127.91666666666669</v>
      </c>
      <c r="G101" s="280">
        <v>124.48333333333338</v>
      </c>
      <c r="H101" s="280">
        <v>135.78333333333339</v>
      </c>
      <c r="I101" s="280">
        <v>139.21666666666673</v>
      </c>
      <c r="J101" s="280">
        <v>141.43333333333339</v>
      </c>
      <c r="K101" s="278">
        <v>137</v>
      </c>
      <c r="L101" s="278">
        <v>131.35</v>
      </c>
      <c r="M101" s="278">
        <v>0.92318</v>
      </c>
    </row>
    <row r="102" spans="1:13">
      <c r="A102" s="269">
        <v>92</v>
      </c>
      <c r="B102" s="278" t="s">
        <v>342</v>
      </c>
      <c r="C102" s="279">
        <v>143.25</v>
      </c>
      <c r="D102" s="280">
        <v>143.95000000000002</v>
      </c>
      <c r="E102" s="280">
        <v>140.90000000000003</v>
      </c>
      <c r="F102" s="280">
        <v>138.55000000000001</v>
      </c>
      <c r="G102" s="280">
        <v>135.50000000000003</v>
      </c>
      <c r="H102" s="280">
        <v>146.30000000000004</v>
      </c>
      <c r="I102" s="280">
        <v>149.35000000000005</v>
      </c>
      <c r="J102" s="280">
        <v>151.70000000000005</v>
      </c>
      <c r="K102" s="278">
        <v>147</v>
      </c>
      <c r="L102" s="278">
        <v>141.6</v>
      </c>
      <c r="M102" s="278">
        <v>8.6165000000000003</v>
      </c>
    </row>
    <row r="103" spans="1:13">
      <c r="A103" s="269">
        <v>93</v>
      </c>
      <c r="B103" s="278" t="s">
        <v>343</v>
      </c>
      <c r="C103" s="279">
        <v>79.349999999999994</v>
      </c>
      <c r="D103" s="280">
        <v>80.7</v>
      </c>
      <c r="E103" s="280">
        <v>77.650000000000006</v>
      </c>
      <c r="F103" s="280">
        <v>75.95</v>
      </c>
      <c r="G103" s="280">
        <v>72.900000000000006</v>
      </c>
      <c r="H103" s="280">
        <v>82.4</v>
      </c>
      <c r="I103" s="280">
        <v>85.449999999999989</v>
      </c>
      <c r="J103" s="280">
        <v>87.15</v>
      </c>
      <c r="K103" s="278">
        <v>83.75</v>
      </c>
      <c r="L103" s="278">
        <v>79</v>
      </c>
      <c r="M103" s="278">
        <v>10.315849999999999</v>
      </c>
    </row>
    <row r="104" spans="1:13">
      <c r="A104" s="269">
        <v>94</v>
      </c>
      <c r="B104" s="278" t="s">
        <v>82</v>
      </c>
      <c r="C104" s="279">
        <v>193</v>
      </c>
      <c r="D104" s="280">
        <v>193.83333333333334</v>
      </c>
      <c r="E104" s="280">
        <v>187.66666666666669</v>
      </c>
      <c r="F104" s="280">
        <v>182.33333333333334</v>
      </c>
      <c r="G104" s="280">
        <v>176.16666666666669</v>
      </c>
      <c r="H104" s="280">
        <v>199.16666666666669</v>
      </c>
      <c r="I104" s="280">
        <v>205.33333333333337</v>
      </c>
      <c r="J104" s="280">
        <v>210.66666666666669</v>
      </c>
      <c r="K104" s="278">
        <v>200</v>
      </c>
      <c r="L104" s="278">
        <v>188.5</v>
      </c>
      <c r="M104" s="278">
        <v>147.91621000000001</v>
      </c>
    </row>
    <row r="105" spans="1:13">
      <c r="A105" s="269">
        <v>95</v>
      </c>
      <c r="B105" s="278" t="s">
        <v>344</v>
      </c>
      <c r="C105" s="279">
        <v>309.45</v>
      </c>
      <c r="D105" s="280">
        <v>306.43333333333334</v>
      </c>
      <c r="E105" s="280">
        <v>303.01666666666665</v>
      </c>
      <c r="F105" s="280">
        <v>296.58333333333331</v>
      </c>
      <c r="G105" s="280">
        <v>293.16666666666663</v>
      </c>
      <c r="H105" s="280">
        <v>312.86666666666667</v>
      </c>
      <c r="I105" s="280">
        <v>316.2833333333333</v>
      </c>
      <c r="J105" s="280">
        <v>322.7166666666667</v>
      </c>
      <c r="K105" s="278">
        <v>309.85000000000002</v>
      </c>
      <c r="L105" s="278">
        <v>300</v>
      </c>
      <c r="M105" s="278">
        <v>0.17307</v>
      </c>
    </row>
    <row r="106" spans="1:13">
      <c r="A106" s="269">
        <v>96</v>
      </c>
      <c r="B106" s="278" t="s">
        <v>83</v>
      </c>
      <c r="C106" s="279">
        <v>644.9</v>
      </c>
      <c r="D106" s="280">
        <v>642.76666666666677</v>
      </c>
      <c r="E106" s="280">
        <v>637.53333333333353</v>
      </c>
      <c r="F106" s="280">
        <v>630.16666666666674</v>
      </c>
      <c r="G106" s="280">
        <v>624.93333333333351</v>
      </c>
      <c r="H106" s="280">
        <v>650.13333333333355</v>
      </c>
      <c r="I106" s="280">
        <v>655.3666666666669</v>
      </c>
      <c r="J106" s="280">
        <v>662.73333333333358</v>
      </c>
      <c r="K106" s="278">
        <v>648</v>
      </c>
      <c r="L106" s="278">
        <v>635.4</v>
      </c>
      <c r="M106" s="278">
        <v>67.72345</v>
      </c>
    </row>
    <row r="107" spans="1:13">
      <c r="A107" s="269">
        <v>97</v>
      </c>
      <c r="B107" s="278" t="s">
        <v>84</v>
      </c>
      <c r="C107" s="279">
        <v>134.85</v>
      </c>
      <c r="D107" s="280">
        <v>136.61666666666667</v>
      </c>
      <c r="E107" s="280">
        <v>132.38333333333335</v>
      </c>
      <c r="F107" s="280">
        <v>129.91666666666669</v>
      </c>
      <c r="G107" s="280">
        <v>125.68333333333337</v>
      </c>
      <c r="H107" s="280">
        <v>139.08333333333334</v>
      </c>
      <c r="I107" s="280">
        <v>143.31666666666669</v>
      </c>
      <c r="J107" s="280">
        <v>145.78333333333333</v>
      </c>
      <c r="K107" s="278">
        <v>140.85</v>
      </c>
      <c r="L107" s="278">
        <v>134.15</v>
      </c>
      <c r="M107" s="278">
        <v>145.76506000000001</v>
      </c>
    </row>
    <row r="108" spans="1:13">
      <c r="A108" s="269">
        <v>98</v>
      </c>
      <c r="B108" s="286" t="s">
        <v>345</v>
      </c>
      <c r="C108" s="279">
        <v>305.3</v>
      </c>
      <c r="D108" s="280">
        <v>310.15000000000003</v>
      </c>
      <c r="E108" s="280">
        <v>299.35000000000008</v>
      </c>
      <c r="F108" s="280">
        <v>293.40000000000003</v>
      </c>
      <c r="G108" s="280">
        <v>282.60000000000008</v>
      </c>
      <c r="H108" s="280">
        <v>316.10000000000008</v>
      </c>
      <c r="I108" s="280">
        <v>326.90000000000003</v>
      </c>
      <c r="J108" s="280">
        <v>332.85000000000008</v>
      </c>
      <c r="K108" s="278">
        <v>320.95</v>
      </c>
      <c r="L108" s="278">
        <v>304.2</v>
      </c>
      <c r="M108" s="278">
        <v>8.19191</v>
      </c>
    </row>
    <row r="109" spans="1:13">
      <c r="A109" s="269">
        <v>99</v>
      </c>
      <c r="B109" s="278" t="s">
        <v>85</v>
      </c>
      <c r="C109" s="279">
        <v>1389.1</v>
      </c>
      <c r="D109" s="280">
        <v>1387.8666666666668</v>
      </c>
      <c r="E109" s="280">
        <v>1367.7333333333336</v>
      </c>
      <c r="F109" s="280">
        <v>1346.3666666666668</v>
      </c>
      <c r="G109" s="280">
        <v>1326.2333333333336</v>
      </c>
      <c r="H109" s="280">
        <v>1409.2333333333336</v>
      </c>
      <c r="I109" s="280">
        <v>1429.3666666666668</v>
      </c>
      <c r="J109" s="280">
        <v>1450.7333333333336</v>
      </c>
      <c r="K109" s="278">
        <v>1408</v>
      </c>
      <c r="L109" s="278">
        <v>1366.5</v>
      </c>
      <c r="M109" s="278">
        <v>9.2470199999999991</v>
      </c>
    </row>
    <row r="110" spans="1:13">
      <c r="A110" s="269">
        <v>100</v>
      </c>
      <c r="B110" s="278" t="s">
        <v>86</v>
      </c>
      <c r="C110" s="279">
        <v>417.95</v>
      </c>
      <c r="D110" s="280">
        <v>421.13333333333338</v>
      </c>
      <c r="E110" s="280">
        <v>407.16666666666674</v>
      </c>
      <c r="F110" s="280">
        <v>396.38333333333338</v>
      </c>
      <c r="G110" s="280">
        <v>382.41666666666674</v>
      </c>
      <c r="H110" s="280">
        <v>431.91666666666674</v>
      </c>
      <c r="I110" s="280">
        <v>445.88333333333333</v>
      </c>
      <c r="J110" s="280">
        <v>456.66666666666674</v>
      </c>
      <c r="K110" s="278">
        <v>435.1</v>
      </c>
      <c r="L110" s="278">
        <v>410.35</v>
      </c>
      <c r="M110" s="278">
        <v>32.846899999999998</v>
      </c>
    </row>
    <row r="111" spans="1:13">
      <c r="A111" s="269">
        <v>101</v>
      </c>
      <c r="B111" s="278" t="s">
        <v>236</v>
      </c>
      <c r="C111" s="279">
        <v>753.7</v>
      </c>
      <c r="D111" s="280">
        <v>752.23333333333323</v>
      </c>
      <c r="E111" s="280">
        <v>744.46666666666647</v>
      </c>
      <c r="F111" s="280">
        <v>735.23333333333323</v>
      </c>
      <c r="G111" s="280">
        <v>727.46666666666647</v>
      </c>
      <c r="H111" s="280">
        <v>761.46666666666647</v>
      </c>
      <c r="I111" s="280">
        <v>769.23333333333312</v>
      </c>
      <c r="J111" s="280">
        <v>778.46666666666647</v>
      </c>
      <c r="K111" s="278">
        <v>760</v>
      </c>
      <c r="L111" s="278">
        <v>743</v>
      </c>
      <c r="M111" s="278">
        <v>3.1723300000000001</v>
      </c>
    </row>
    <row r="112" spans="1:13">
      <c r="A112" s="269">
        <v>102</v>
      </c>
      <c r="B112" s="278" t="s">
        <v>346</v>
      </c>
      <c r="C112" s="279">
        <v>517.5</v>
      </c>
      <c r="D112" s="280">
        <v>516.41666666666663</v>
      </c>
      <c r="E112" s="280">
        <v>504.83333333333326</v>
      </c>
      <c r="F112" s="280">
        <v>492.16666666666663</v>
      </c>
      <c r="G112" s="280">
        <v>480.58333333333326</v>
      </c>
      <c r="H112" s="280">
        <v>529.08333333333326</v>
      </c>
      <c r="I112" s="280">
        <v>540.66666666666652</v>
      </c>
      <c r="J112" s="280">
        <v>553.33333333333326</v>
      </c>
      <c r="K112" s="278">
        <v>528</v>
      </c>
      <c r="L112" s="278">
        <v>503.75</v>
      </c>
      <c r="M112" s="278">
        <v>1.28285</v>
      </c>
    </row>
    <row r="113" spans="1:13">
      <c r="A113" s="269">
        <v>103</v>
      </c>
      <c r="B113" s="278" t="s">
        <v>331</v>
      </c>
      <c r="C113" s="279">
        <v>1635.9</v>
      </c>
      <c r="D113" s="280">
        <v>1635.8166666666666</v>
      </c>
      <c r="E113" s="280">
        <v>1606.1333333333332</v>
      </c>
      <c r="F113" s="280">
        <v>1576.3666666666666</v>
      </c>
      <c r="G113" s="280">
        <v>1546.6833333333332</v>
      </c>
      <c r="H113" s="280">
        <v>1665.5833333333333</v>
      </c>
      <c r="I113" s="280">
        <v>1695.2666666666667</v>
      </c>
      <c r="J113" s="280">
        <v>1725.0333333333333</v>
      </c>
      <c r="K113" s="278">
        <v>1665.5</v>
      </c>
      <c r="L113" s="278">
        <v>1606.05</v>
      </c>
      <c r="M113" s="278">
        <v>0.26922000000000001</v>
      </c>
    </row>
    <row r="114" spans="1:13">
      <c r="A114" s="269">
        <v>104</v>
      </c>
      <c r="B114" s="278" t="s">
        <v>237</v>
      </c>
      <c r="C114" s="279">
        <v>235.05</v>
      </c>
      <c r="D114" s="280">
        <v>233.98333333333335</v>
      </c>
      <c r="E114" s="280">
        <v>229.56666666666669</v>
      </c>
      <c r="F114" s="280">
        <v>224.08333333333334</v>
      </c>
      <c r="G114" s="280">
        <v>219.66666666666669</v>
      </c>
      <c r="H114" s="280">
        <v>239.4666666666667</v>
      </c>
      <c r="I114" s="280">
        <v>243.88333333333333</v>
      </c>
      <c r="J114" s="280">
        <v>249.3666666666667</v>
      </c>
      <c r="K114" s="278">
        <v>238.4</v>
      </c>
      <c r="L114" s="278">
        <v>228.5</v>
      </c>
      <c r="M114" s="278">
        <v>3.42116</v>
      </c>
    </row>
    <row r="115" spans="1:13">
      <c r="A115" s="269">
        <v>105</v>
      </c>
      <c r="B115" s="278" t="s">
        <v>235</v>
      </c>
      <c r="C115" s="279">
        <v>121.35</v>
      </c>
      <c r="D115" s="280">
        <v>122.25</v>
      </c>
      <c r="E115" s="280">
        <v>119.6</v>
      </c>
      <c r="F115" s="280">
        <v>117.85</v>
      </c>
      <c r="G115" s="280">
        <v>115.19999999999999</v>
      </c>
      <c r="H115" s="280">
        <v>124</v>
      </c>
      <c r="I115" s="280">
        <v>126.65</v>
      </c>
      <c r="J115" s="280">
        <v>128.4</v>
      </c>
      <c r="K115" s="278">
        <v>124.9</v>
      </c>
      <c r="L115" s="278">
        <v>120.5</v>
      </c>
      <c r="M115" s="278">
        <v>13.824009999999999</v>
      </c>
    </row>
    <row r="116" spans="1:13">
      <c r="A116" s="269">
        <v>106</v>
      </c>
      <c r="B116" s="278" t="s">
        <v>87</v>
      </c>
      <c r="C116" s="279">
        <v>397.6</v>
      </c>
      <c r="D116" s="280">
        <v>402.75</v>
      </c>
      <c r="E116" s="280">
        <v>390.85</v>
      </c>
      <c r="F116" s="280">
        <v>384.1</v>
      </c>
      <c r="G116" s="280">
        <v>372.20000000000005</v>
      </c>
      <c r="H116" s="280">
        <v>409.5</v>
      </c>
      <c r="I116" s="280">
        <v>421.4</v>
      </c>
      <c r="J116" s="280">
        <v>428.15</v>
      </c>
      <c r="K116" s="278">
        <v>414.65</v>
      </c>
      <c r="L116" s="278">
        <v>396</v>
      </c>
      <c r="M116" s="278">
        <v>11.498710000000001</v>
      </c>
    </row>
    <row r="117" spans="1:13">
      <c r="A117" s="269">
        <v>107</v>
      </c>
      <c r="B117" s="278" t="s">
        <v>347</v>
      </c>
      <c r="C117" s="279">
        <v>272.7</v>
      </c>
      <c r="D117" s="280">
        <v>271.90000000000003</v>
      </c>
      <c r="E117" s="280">
        <v>267.80000000000007</v>
      </c>
      <c r="F117" s="280">
        <v>262.90000000000003</v>
      </c>
      <c r="G117" s="280">
        <v>258.80000000000007</v>
      </c>
      <c r="H117" s="280">
        <v>276.80000000000007</v>
      </c>
      <c r="I117" s="280">
        <v>280.90000000000009</v>
      </c>
      <c r="J117" s="280">
        <v>285.80000000000007</v>
      </c>
      <c r="K117" s="278">
        <v>276</v>
      </c>
      <c r="L117" s="278">
        <v>267</v>
      </c>
      <c r="M117" s="278">
        <v>13.975490000000001</v>
      </c>
    </row>
    <row r="118" spans="1:13">
      <c r="A118" s="269">
        <v>108</v>
      </c>
      <c r="B118" s="278" t="s">
        <v>88</v>
      </c>
      <c r="C118" s="279">
        <v>463.75</v>
      </c>
      <c r="D118" s="280">
        <v>463.61666666666662</v>
      </c>
      <c r="E118" s="280">
        <v>458.23333333333323</v>
      </c>
      <c r="F118" s="280">
        <v>452.71666666666664</v>
      </c>
      <c r="G118" s="280">
        <v>447.33333333333326</v>
      </c>
      <c r="H118" s="280">
        <v>469.13333333333321</v>
      </c>
      <c r="I118" s="280">
        <v>474.51666666666654</v>
      </c>
      <c r="J118" s="280">
        <v>480.03333333333319</v>
      </c>
      <c r="K118" s="278">
        <v>469</v>
      </c>
      <c r="L118" s="278">
        <v>458.1</v>
      </c>
      <c r="M118" s="278">
        <v>50.837800000000001</v>
      </c>
    </row>
    <row r="119" spans="1:13">
      <c r="A119" s="269">
        <v>109</v>
      </c>
      <c r="B119" s="278" t="s">
        <v>238</v>
      </c>
      <c r="C119" s="279">
        <v>699.6</v>
      </c>
      <c r="D119" s="280">
        <v>704.19999999999993</v>
      </c>
      <c r="E119" s="280">
        <v>691.39999999999986</v>
      </c>
      <c r="F119" s="280">
        <v>683.19999999999993</v>
      </c>
      <c r="G119" s="280">
        <v>670.39999999999986</v>
      </c>
      <c r="H119" s="280">
        <v>712.39999999999986</v>
      </c>
      <c r="I119" s="280">
        <v>725.19999999999982</v>
      </c>
      <c r="J119" s="280">
        <v>733.39999999999986</v>
      </c>
      <c r="K119" s="278">
        <v>717</v>
      </c>
      <c r="L119" s="278">
        <v>696</v>
      </c>
      <c r="M119" s="278">
        <v>1.1863900000000001</v>
      </c>
    </row>
    <row r="120" spans="1:13">
      <c r="A120" s="269">
        <v>110</v>
      </c>
      <c r="B120" s="278" t="s">
        <v>348</v>
      </c>
      <c r="C120" s="279">
        <v>75.2</v>
      </c>
      <c r="D120" s="280">
        <v>76.066666666666663</v>
      </c>
      <c r="E120" s="280">
        <v>74.133333333333326</v>
      </c>
      <c r="F120" s="280">
        <v>73.066666666666663</v>
      </c>
      <c r="G120" s="280">
        <v>71.133333333333326</v>
      </c>
      <c r="H120" s="280">
        <v>77.133333333333326</v>
      </c>
      <c r="I120" s="280">
        <v>79.066666666666663</v>
      </c>
      <c r="J120" s="280">
        <v>80.133333333333326</v>
      </c>
      <c r="K120" s="278">
        <v>78</v>
      </c>
      <c r="L120" s="278">
        <v>75</v>
      </c>
      <c r="M120" s="278">
        <v>1.7415400000000001</v>
      </c>
    </row>
    <row r="121" spans="1:13">
      <c r="A121" s="269">
        <v>111</v>
      </c>
      <c r="B121" s="278" t="s">
        <v>355</v>
      </c>
      <c r="C121" s="279">
        <v>277</v>
      </c>
      <c r="D121" s="280">
        <v>278.38333333333333</v>
      </c>
      <c r="E121" s="280">
        <v>273.61666666666667</v>
      </c>
      <c r="F121" s="280">
        <v>270.23333333333335</v>
      </c>
      <c r="G121" s="280">
        <v>265.4666666666667</v>
      </c>
      <c r="H121" s="280">
        <v>281.76666666666665</v>
      </c>
      <c r="I121" s="280">
        <v>286.5333333333333</v>
      </c>
      <c r="J121" s="280">
        <v>289.91666666666663</v>
      </c>
      <c r="K121" s="278">
        <v>283.14999999999998</v>
      </c>
      <c r="L121" s="278">
        <v>275</v>
      </c>
      <c r="M121" s="278">
        <v>1.51203</v>
      </c>
    </row>
    <row r="122" spans="1:13">
      <c r="A122" s="269">
        <v>112</v>
      </c>
      <c r="B122" s="278" t="s">
        <v>356</v>
      </c>
      <c r="C122" s="279">
        <v>124.05</v>
      </c>
      <c r="D122" s="280">
        <v>127.2</v>
      </c>
      <c r="E122" s="280">
        <v>119.95000000000002</v>
      </c>
      <c r="F122" s="280">
        <v>115.85000000000001</v>
      </c>
      <c r="G122" s="280">
        <v>108.60000000000002</v>
      </c>
      <c r="H122" s="280">
        <v>131.30000000000001</v>
      </c>
      <c r="I122" s="280">
        <v>138.54999999999998</v>
      </c>
      <c r="J122" s="280">
        <v>142.65</v>
      </c>
      <c r="K122" s="278">
        <v>134.44999999999999</v>
      </c>
      <c r="L122" s="278">
        <v>123.1</v>
      </c>
      <c r="M122" s="278">
        <v>5.2820900000000002</v>
      </c>
    </row>
    <row r="123" spans="1:13">
      <c r="A123" s="269">
        <v>113</v>
      </c>
      <c r="B123" s="278" t="s">
        <v>349</v>
      </c>
      <c r="C123" s="279">
        <v>78.8</v>
      </c>
      <c r="D123" s="280">
        <v>80.350000000000009</v>
      </c>
      <c r="E123" s="280">
        <v>77.000000000000014</v>
      </c>
      <c r="F123" s="280">
        <v>75.2</v>
      </c>
      <c r="G123" s="280">
        <v>71.850000000000009</v>
      </c>
      <c r="H123" s="280">
        <v>82.15000000000002</v>
      </c>
      <c r="I123" s="280">
        <v>85.500000000000014</v>
      </c>
      <c r="J123" s="280">
        <v>87.300000000000026</v>
      </c>
      <c r="K123" s="278">
        <v>83.7</v>
      </c>
      <c r="L123" s="278">
        <v>78.55</v>
      </c>
      <c r="M123" s="278">
        <v>32.209159999999997</v>
      </c>
    </row>
    <row r="124" spans="1:13">
      <c r="A124" s="269">
        <v>114</v>
      </c>
      <c r="B124" s="278" t="s">
        <v>350</v>
      </c>
      <c r="C124" s="279">
        <v>324.10000000000002</v>
      </c>
      <c r="D124" s="280">
        <v>327.53333333333336</v>
      </c>
      <c r="E124" s="280">
        <v>316.56666666666672</v>
      </c>
      <c r="F124" s="280">
        <v>309.03333333333336</v>
      </c>
      <c r="G124" s="280">
        <v>298.06666666666672</v>
      </c>
      <c r="H124" s="280">
        <v>335.06666666666672</v>
      </c>
      <c r="I124" s="280">
        <v>346.0333333333333</v>
      </c>
      <c r="J124" s="280">
        <v>353.56666666666672</v>
      </c>
      <c r="K124" s="278">
        <v>338.5</v>
      </c>
      <c r="L124" s="278">
        <v>320</v>
      </c>
      <c r="M124" s="278">
        <v>1.6578200000000001</v>
      </c>
    </row>
    <row r="125" spans="1:13">
      <c r="A125" s="269">
        <v>115</v>
      </c>
      <c r="B125" s="278" t="s">
        <v>351</v>
      </c>
      <c r="C125" s="279">
        <v>493.1</v>
      </c>
      <c r="D125" s="280">
        <v>496.13333333333338</v>
      </c>
      <c r="E125" s="280">
        <v>487.11666666666679</v>
      </c>
      <c r="F125" s="280">
        <v>481.13333333333338</v>
      </c>
      <c r="G125" s="280">
        <v>472.11666666666679</v>
      </c>
      <c r="H125" s="280">
        <v>502.11666666666679</v>
      </c>
      <c r="I125" s="280">
        <v>511.13333333333333</v>
      </c>
      <c r="J125" s="280">
        <v>517.11666666666679</v>
      </c>
      <c r="K125" s="278">
        <v>505.15</v>
      </c>
      <c r="L125" s="278">
        <v>490.15</v>
      </c>
      <c r="M125" s="278">
        <v>5.0959300000000001</v>
      </c>
    </row>
    <row r="126" spans="1:13">
      <c r="A126" s="269">
        <v>116</v>
      </c>
      <c r="B126" s="278" t="s">
        <v>352</v>
      </c>
      <c r="C126" s="279">
        <v>87.85</v>
      </c>
      <c r="D126" s="280">
        <v>89.266666666666666</v>
      </c>
      <c r="E126" s="280">
        <v>86.133333333333326</v>
      </c>
      <c r="F126" s="280">
        <v>84.416666666666657</v>
      </c>
      <c r="G126" s="280">
        <v>81.283333333333317</v>
      </c>
      <c r="H126" s="280">
        <v>90.983333333333334</v>
      </c>
      <c r="I126" s="280">
        <v>94.116666666666688</v>
      </c>
      <c r="J126" s="280">
        <v>95.833333333333343</v>
      </c>
      <c r="K126" s="278">
        <v>92.4</v>
      </c>
      <c r="L126" s="278">
        <v>87.55</v>
      </c>
      <c r="M126" s="278">
        <v>16.86225</v>
      </c>
    </row>
    <row r="127" spans="1:13">
      <c r="A127" s="269">
        <v>117</v>
      </c>
      <c r="B127" s="278" t="s">
        <v>354</v>
      </c>
      <c r="C127" s="279">
        <v>15.9</v>
      </c>
      <c r="D127" s="280">
        <v>15.933333333333332</v>
      </c>
      <c r="E127" s="280">
        <v>15.516666666666662</v>
      </c>
      <c r="F127" s="280">
        <v>15.133333333333331</v>
      </c>
      <c r="G127" s="280">
        <v>14.716666666666661</v>
      </c>
      <c r="H127" s="280">
        <v>16.316666666666663</v>
      </c>
      <c r="I127" s="280">
        <v>16.733333333333331</v>
      </c>
      <c r="J127" s="280">
        <v>17.116666666666664</v>
      </c>
      <c r="K127" s="278">
        <v>16.350000000000001</v>
      </c>
      <c r="L127" s="278">
        <v>15.55</v>
      </c>
      <c r="M127" s="278">
        <v>13.33986</v>
      </c>
    </row>
    <row r="128" spans="1:13">
      <c r="A128" s="269">
        <v>118</v>
      </c>
      <c r="B128" s="278" t="s">
        <v>90</v>
      </c>
      <c r="C128" s="279">
        <v>8.15</v>
      </c>
      <c r="D128" s="280">
        <v>8.15</v>
      </c>
      <c r="E128" s="280">
        <v>8.15</v>
      </c>
      <c r="F128" s="280">
        <v>8.15</v>
      </c>
      <c r="G128" s="280">
        <v>8.15</v>
      </c>
      <c r="H128" s="280">
        <v>8.15</v>
      </c>
      <c r="I128" s="280">
        <v>8.15</v>
      </c>
      <c r="J128" s="280">
        <v>8.15</v>
      </c>
      <c r="K128" s="278">
        <v>8.15</v>
      </c>
      <c r="L128" s="278">
        <v>8.15</v>
      </c>
      <c r="M128" s="278">
        <v>19.01324</v>
      </c>
    </row>
    <row r="129" spans="1:13">
      <c r="A129" s="269">
        <v>119</v>
      </c>
      <c r="B129" s="278" t="s">
        <v>91</v>
      </c>
      <c r="C129" s="279">
        <v>2316.6</v>
      </c>
      <c r="D129" s="280">
        <v>2330.9</v>
      </c>
      <c r="E129" s="280">
        <v>2293.8000000000002</v>
      </c>
      <c r="F129" s="280">
        <v>2271</v>
      </c>
      <c r="G129" s="280">
        <v>2233.9</v>
      </c>
      <c r="H129" s="280">
        <v>2353.7000000000003</v>
      </c>
      <c r="I129" s="280">
        <v>2390.7999999999997</v>
      </c>
      <c r="J129" s="280">
        <v>2413.6000000000004</v>
      </c>
      <c r="K129" s="278">
        <v>2368</v>
      </c>
      <c r="L129" s="278">
        <v>2308.1</v>
      </c>
      <c r="M129" s="278">
        <v>5.1907500000000004</v>
      </c>
    </row>
    <row r="130" spans="1:13">
      <c r="A130" s="269">
        <v>120</v>
      </c>
      <c r="B130" s="278" t="s">
        <v>357</v>
      </c>
      <c r="C130" s="279">
        <v>5551.2</v>
      </c>
      <c r="D130" s="280">
        <v>5530.4000000000005</v>
      </c>
      <c r="E130" s="280">
        <v>5420.8000000000011</v>
      </c>
      <c r="F130" s="280">
        <v>5290.4000000000005</v>
      </c>
      <c r="G130" s="280">
        <v>5180.8000000000011</v>
      </c>
      <c r="H130" s="280">
        <v>5660.8000000000011</v>
      </c>
      <c r="I130" s="280">
        <v>5770.4000000000015</v>
      </c>
      <c r="J130" s="280">
        <v>5900.8000000000011</v>
      </c>
      <c r="K130" s="278">
        <v>5640</v>
      </c>
      <c r="L130" s="278">
        <v>5400</v>
      </c>
      <c r="M130" s="278">
        <v>0.36552000000000001</v>
      </c>
    </row>
    <row r="131" spans="1:13">
      <c r="A131" s="269">
        <v>121</v>
      </c>
      <c r="B131" s="278" t="s">
        <v>93</v>
      </c>
      <c r="C131" s="279">
        <v>151.5</v>
      </c>
      <c r="D131" s="280">
        <v>152.16666666666666</v>
      </c>
      <c r="E131" s="280">
        <v>149.0333333333333</v>
      </c>
      <c r="F131" s="280">
        <v>146.56666666666663</v>
      </c>
      <c r="G131" s="280">
        <v>143.43333333333328</v>
      </c>
      <c r="H131" s="280">
        <v>154.63333333333333</v>
      </c>
      <c r="I131" s="280">
        <v>157.76666666666671</v>
      </c>
      <c r="J131" s="280">
        <v>160.23333333333335</v>
      </c>
      <c r="K131" s="278">
        <v>155.30000000000001</v>
      </c>
      <c r="L131" s="278">
        <v>149.69999999999999</v>
      </c>
      <c r="M131" s="278">
        <v>53.70205</v>
      </c>
    </row>
    <row r="132" spans="1:13">
      <c r="A132" s="269">
        <v>122</v>
      </c>
      <c r="B132" s="278" t="s">
        <v>231</v>
      </c>
      <c r="C132" s="279">
        <v>2290.9499999999998</v>
      </c>
      <c r="D132" s="280">
        <v>2299.8833333333332</v>
      </c>
      <c r="E132" s="280">
        <v>2265.0666666666666</v>
      </c>
      <c r="F132" s="280">
        <v>2239.1833333333334</v>
      </c>
      <c r="G132" s="280">
        <v>2204.3666666666668</v>
      </c>
      <c r="H132" s="280">
        <v>2325.7666666666664</v>
      </c>
      <c r="I132" s="280">
        <v>2360.583333333333</v>
      </c>
      <c r="J132" s="280">
        <v>2386.4666666666662</v>
      </c>
      <c r="K132" s="278">
        <v>2334.6999999999998</v>
      </c>
      <c r="L132" s="278">
        <v>2274</v>
      </c>
      <c r="M132" s="278">
        <v>2.34443</v>
      </c>
    </row>
    <row r="133" spans="1:13">
      <c r="A133" s="269">
        <v>123</v>
      </c>
      <c r="B133" s="278" t="s">
        <v>94</v>
      </c>
      <c r="C133" s="279">
        <v>3973.85</v>
      </c>
      <c r="D133" s="280">
        <v>3992.2000000000003</v>
      </c>
      <c r="E133" s="280">
        <v>3940.4000000000005</v>
      </c>
      <c r="F133" s="280">
        <v>3906.9500000000003</v>
      </c>
      <c r="G133" s="280">
        <v>3855.1500000000005</v>
      </c>
      <c r="H133" s="280">
        <v>4025.6500000000005</v>
      </c>
      <c r="I133" s="280">
        <v>4077.4500000000007</v>
      </c>
      <c r="J133" s="280">
        <v>4110.9000000000005</v>
      </c>
      <c r="K133" s="278">
        <v>4044</v>
      </c>
      <c r="L133" s="278">
        <v>3958.75</v>
      </c>
      <c r="M133" s="278">
        <v>5.3849299999999998</v>
      </c>
    </row>
    <row r="134" spans="1:13">
      <c r="A134" s="269">
        <v>124</v>
      </c>
      <c r="B134" s="278" t="s">
        <v>1264</v>
      </c>
      <c r="C134" s="279">
        <v>445.35</v>
      </c>
      <c r="D134" s="280">
        <v>444.3</v>
      </c>
      <c r="E134" s="280">
        <v>437.65000000000003</v>
      </c>
      <c r="F134" s="280">
        <v>429.95000000000005</v>
      </c>
      <c r="G134" s="280">
        <v>423.30000000000007</v>
      </c>
      <c r="H134" s="280">
        <v>452</v>
      </c>
      <c r="I134" s="280">
        <v>458.65</v>
      </c>
      <c r="J134" s="280">
        <v>466.34999999999997</v>
      </c>
      <c r="K134" s="278">
        <v>450.95</v>
      </c>
      <c r="L134" s="278">
        <v>436.6</v>
      </c>
      <c r="M134" s="278">
        <v>0.31729000000000002</v>
      </c>
    </row>
    <row r="135" spans="1:13">
      <c r="A135" s="269">
        <v>125</v>
      </c>
      <c r="B135" s="278" t="s">
        <v>239</v>
      </c>
      <c r="C135" s="279">
        <v>59.85</v>
      </c>
      <c r="D135" s="280">
        <v>58.1</v>
      </c>
      <c r="E135" s="280">
        <v>56.35</v>
      </c>
      <c r="F135" s="280">
        <v>52.85</v>
      </c>
      <c r="G135" s="280">
        <v>51.1</v>
      </c>
      <c r="H135" s="280">
        <v>61.6</v>
      </c>
      <c r="I135" s="280">
        <v>63.35</v>
      </c>
      <c r="J135" s="280">
        <v>66.849999999999994</v>
      </c>
      <c r="K135" s="278">
        <v>59.85</v>
      </c>
      <c r="L135" s="278">
        <v>54.6</v>
      </c>
      <c r="M135" s="278">
        <v>81.40231</v>
      </c>
    </row>
    <row r="136" spans="1:13">
      <c r="A136" s="269">
        <v>126</v>
      </c>
      <c r="B136" s="278" t="s">
        <v>95</v>
      </c>
      <c r="C136" s="279">
        <v>18113.5</v>
      </c>
      <c r="D136" s="280">
        <v>18201.166666666668</v>
      </c>
      <c r="E136" s="280">
        <v>17932.333333333336</v>
      </c>
      <c r="F136" s="280">
        <v>17751.166666666668</v>
      </c>
      <c r="G136" s="280">
        <v>17482.333333333336</v>
      </c>
      <c r="H136" s="280">
        <v>18382.333333333336</v>
      </c>
      <c r="I136" s="280">
        <v>18651.166666666672</v>
      </c>
      <c r="J136" s="280">
        <v>18832.333333333336</v>
      </c>
      <c r="K136" s="278">
        <v>18470</v>
      </c>
      <c r="L136" s="278">
        <v>18020</v>
      </c>
      <c r="M136" s="278">
        <v>1.94842</v>
      </c>
    </row>
    <row r="137" spans="1:13">
      <c r="A137" s="269">
        <v>127</v>
      </c>
      <c r="B137" s="278" t="s">
        <v>359</v>
      </c>
      <c r="C137" s="279">
        <v>286.7</v>
      </c>
      <c r="D137" s="280">
        <v>284.05</v>
      </c>
      <c r="E137" s="280">
        <v>272.3</v>
      </c>
      <c r="F137" s="280">
        <v>257.89999999999998</v>
      </c>
      <c r="G137" s="280">
        <v>246.14999999999998</v>
      </c>
      <c r="H137" s="280">
        <v>298.45000000000005</v>
      </c>
      <c r="I137" s="280">
        <v>310.20000000000005</v>
      </c>
      <c r="J137" s="280">
        <v>324.60000000000008</v>
      </c>
      <c r="K137" s="278">
        <v>295.8</v>
      </c>
      <c r="L137" s="278">
        <v>269.64999999999998</v>
      </c>
      <c r="M137" s="278">
        <v>18.65765</v>
      </c>
    </row>
    <row r="138" spans="1:13">
      <c r="A138" s="269">
        <v>128</v>
      </c>
      <c r="B138" s="278" t="s">
        <v>360</v>
      </c>
      <c r="C138" s="279">
        <v>64.650000000000006</v>
      </c>
      <c r="D138" s="280">
        <v>65.683333333333323</v>
      </c>
      <c r="E138" s="280">
        <v>63.066666666666649</v>
      </c>
      <c r="F138" s="280">
        <v>61.48333333333332</v>
      </c>
      <c r="G138" s="280">
        <v>58.866666666666646</v>
      </c>
      <c r="H138" s="280">
        <v>67.266666666666652</v>
      </c>
      <c r="I138" s="280">
        <v>69.883333333333326</v>
      </c>
      <c r="J138" s="280">
        <v>71.466666666666654</v>
      </c>
      <c r="K138" s="278">
        <v>68.3</v>
      </c>
      <c r="L138" s="278">
        <v>64.099999999999994</v>
      </c>
      <c r="M138" s="278">
        <v>13.28642</v>
      </c>
    </row>
    <row r="139" spans="1:13">
      <c r="A139" s="269">
        <v>129</v>
      </c>
      <c r="B139" s="278" t="s">
        <v>361</v>
      </c>
      <c r="C139" s="279">
        <v>149.35</v>
      </c>
      <c r="D139" s="280">
        <v>150.23333333333332</v>
      </c>
      <c r="E139" s="280">
        <v>145.56666666666663</v>
      </c>
      <c r="F139" s="280">
        <v>141.7833333333333</v>
      </c>
      <c r="G139" s="280">
        <v>137.11666666666662</v>
      </c>
      <c r="H139" s="280">
        <v>154.01666666666665</v>
      </c>
      <c r="I139" s="280">
        <v>158.68333333333334</v>
      </c>
      <c r="J139" s="280">
        <v>162.46666666666667</v>
      </c>
      <c r="K139" s="278">
        <v>154.9</v>
      </c>
      <c r="L139" s="278">
        <v>146.44999999999999</v>
      </c>
      <c r="M139" s="278">
        <v>1.1591</v>
      </c>
    </row>
    <row r="140" spans="1:13">
      <c r="A140" s="269">
        <v>130</v>
      </c>
      <c r="B140" s="278" t="s">
        <v>240</v>
      </c>
      <c r="C140" s="279">
        <v>205.55</v>
      </c>
      <c r="D140" s="280">
        <v>209.98333333333335</v>
      </c>
      <c r="E140" s="280">
        <v>200.06666666666669</v>
      </c>
      <c r="F140" s="280">
        <v>194.58333333333334</v>
      </c>
      <c r="G140" s="280">
        <v>184.66666666666669</v>
      </c>
      <c r="H140" s="280">
        <v>215.4666666666667</v>
      </c>
      <c r="I140" s="280">
        <v>225.38333333333333</v>
      </c>
      <c r="J140" s="280">
        <v>230.8666666666667</v>
      </c>
      <c r="K140" s="278">
        <v>219.9</v>
      </c>
      <c r="L140" s="278">
        <v>204.5</v>
      </c>
      <c r="M140" s="278">
        <v>16.919160000000002</v>
      </c>
    </row>
    <row r="141" spans="1:13">
      <c r="A141" s="269">
        <v>131</v>
      </c>
      <c r="B141" s="278" t="s">
        <v>241</v>
      </c>
      <c r="C141" s="279">
        <v>867.55</v>
      </c>
      <c r="D141" s="280">
        <v>869.48333333333323</v>
      </c>
      <c r="E141" s="280">
        <v>844.11666666666645</v>
      </c>
      <c r="F141" s="280">
        <v>820.68333333333317</v>
      </c>
      <c r="G141" s="280">
        <v>795.31666666666638</v>
      </c>
      <c r="H141" s="280">
        <v>892.91666666666652</v>
      </c>
      <c r="I141" s="280">
        <v>918.2833333333333</v>
      </c>
      <c r="J141" s="280">
        <v>941.71666666666658</v>
      </c>
      <c r="K141" s="278">
        <v>894.85</v>
      </c>
      <c r="L141" s="278">
        <v>846.05</v>
      </c>
      <c r="M141" s="278">
        <v>1.19662</v>
      </c>
    </row>
    <row r="142" spans="1:13">
      <c r="A142" s="269">
        <v>132</v>
      </c>
      <c r="B142" s="278" t="s">
        <v>242</v>
      </c>
      <c r="C142" s="279">
        <v>81.900000000000006</v>
      </c>
      <c r="D142" s="280">
        <v>81.399999999999991</v>
      </c>
      <c r="E142" s="280">
        <v>78.999999999999986</v>
      </c>
      <c r="F142" s="280">
        <v>76.099999999999994</v>
      </c>
      <c r="G142" s="280">
        <v>73.699999999999989</v>
      </c>
      <c r="H142" s="280">
        <v>84.299999999999983</v>
      </c>
      <c r="I142" s="280">
        <v>86.699999999999989</v>
      </c>
      <c r="J142" s="280">
        <v>89.59999999999998</v>
      </c>
      <c r="K142" s="278">
        <v>83.8</v>
      </c>
      <c r="L142" s="278">
        <v>78.5</v>
      </c>
      <c r="M142" s="278">
        <v>93.270499999999998</v>
      </c>
    </row>
    <row r="143" spans="1:13">
      <c r="A143" s="269">
        <v>133</v>
      </c>
      <c r="B143" s="278" t="s">
        <v>96</v>
      </c>
      <c r="C143" s="279">
        <v>51</v>
      </c>
      <c r="D143" s="280">
        <v>52.066666666666663</v>
      </c>
      <c r="E143" s="280">
        <v>49.433333333333323</v>
      </c>
      <c r="F143" s="280">
        <v>47.86666666666666</v>
      </c>
      <c r="G143" s="280">
        <v>45.23333333333332</v>
      </c>
      <c r="H143" s="280">
        <v>53.633333333333326</v>
      </c>
      <c r="I143" s="280">
        <v>56.266666666666666</v>
      </c>
      <c r="J143" s="280">
        <v>57.833333333333329</v>
      </c>
      <c r="K143" s="278">
        <v>54.7</v>
      </c>
      <c r="L143" s="278">
        <v>50.5</v>
      </c>
      <c r="M143" s="278">
        <v>174.97023999999999</v>
      </c>
    </row>
    <row r="144" spans="1:13">
      <c r="A144" s="269">
        <v>134</v>
      </c>
      <c r="B144" s="278" t="s">
        <v>362</v>
      </c>
      <c r="C144" s="279">
        <v>467.5</v>
      </c>
      <c r="D144" s="280">
        <v>468.95</v>
      </c>
      <c r="E144" s="280">
        <v>462.9</v>
      </c>
      <c r="F144" s="280">
        <v>458.3</v>
      </c>
      <c r="G144" s="280">
        <v>452.25</v>
      </c>
      <c r="H144" s="280">
        <v>473.54999999999995</v>
      </c>
      <c r="I144" s="280">
        <v>479.6</v>
      </c>
      <c r="J144" s="280">
        <v>484.19999999999993</v>
      </c>
      <c r="K144" s="278">
        <v>475</v>
      </c>
      <c r="L144" s="278">
        <v>464.35</v>
      </c>
      <c r="M144" s="278">
        <v>0.60375000000000001</v>
      </c>
    </row>
    <row r="145" spans="1:13">
      <c r="A145" s="269">
        <v>135</v>
      </c>
      <c r="B145" s="278" t="s">
        <v>97</v>
      </c>
      <c r="C145" s="279">
        <v>1033.45</v>
      </c>
      <c r="D145" s="280">
        <v>1026.4333333333334</v>
      </c>
      <c r="E145" s="280">
        <v>1009.2166666666667</v>
      </c>
      <c r="F145" s="280">
        <v>984.98333333333335</v>
      </c>
      <c r="G145" s="280">
        <v>967.76666666666665</v>
      </c>
      <c r="H145" s="280">
        <v>1050.6666666666667</v>
      </c>
      <c r="I145" s="280">
        <v>1067.8833333333334</v>
      </c>
      <c r="J145" s="280">
        <v>1092.1166666666668</v>
      </c>
      <c r="K145" s="278">
        <v>1043.6500000000001</v>
      </c>
      <c r="L145" s="278">
        <v>1002.2</v>
      </c>
      <c r="M145" s="278">
        <v>21.81625</v>
      </c>
    </row>
    <row r="146" spans="1:13">
      <c r="A146" s="269">
        <v>136</v>
      </c>
      <c r="B146" s="278" t="s">
        <v>363</v>
      </c>
      <c r="C146" s="279">
        <v>180.05</v>
      </c>
      <c r="D146" s="280">
        <v>180.93333333333331</v>
      </c>
      <c r="E146" s="280">
        <v>178.11666666666662</v>
      </c>
      <c r="F146" s="280">
        <v>176.18333333333331</v>
      </c>
      <c r="G146" s="280">
        <v>173.36666666666662</v>
      </c>
      <c r="H146" s="280">
        <v>182.86666666666662</v>
      </c>
      <c r="I146" s="280">
        <v>185.68333333333328</v>
      </c>
      <c r="J146" s="280">
        <v>187.61666666666662</v>
      </c>
      <c r="K146" s="278">
        <v>183.75</v>
      </c>
      <c r="L146" s="278">
        <v>179</v>
      </c>
      <c r="M146" s="278">
        <v>0.48614000000000002</v>
      </c>
    </row>
    <row r="147" spans="1:13">
      <c r="A147" s="269">
        <v>137</v>
      </c>
      <c r="B147" s="278" t="s">
        <v>98</v>
      </c>
      <c r="C147" s="279">
        <v>147.25</v>
      </c>
      <c r="D147" s="280">
        <v>147.28333333333333</v>
      </c>
      <c r="E147" s="280">
        <v>145.76666666666665</v>
      </c>
      <c r="F147" s="280">
        <v>144.28333333333333</v>
      </c>
      <c r="G147" s="280">
        <v>142.76666666666665</v>
      </c>
      <c r="H147" s="280">
        <v>148.76666666666665</v>
      </c>
      <c r="I147" s="280">
        <v>150.28333333333336</v>
      </c>
      <c r="J147" s="280">
        <v>151.76666666666665</v>
      </c>
      <c r="K147" s="278">
        <v>148.80000000000001</v>
      </c>
      <c r="L147" s="278">
        <v>145.80000000000001</v>
      </c>
      <c r="M147" s="278">
        <v>23.96848</v>
      </c>
    </row>
    <row r="148" spans="1:13">
      <c r="A148" s="269">
        <v>138</v>
      </c>
      <c r="B148" s="278" t="s">
        <v>243</v>
      </c>
      <c r="C148" s="279">
        <v>17.45</v>
      </c>
      <c r="D148" s="280">
        <v>18.05</v>
      </c>
      <c r="E148" s="280">
        <v>16.850000000000001</v>
      </c>
      <c r="F148" s="280">
        <v>16.25</v>
      </c>
      <c r="G148" s="280">
        <v>15.05</v>
      </c>
      <c r="H148" s="280">
        <v>18.650000000000002</v>
      </c>
      <c r="I148" s="280">
        <v>19.849999999999998</v>
      </c>
      <c r="J148" s="280">
        <v>20.450000000000003</v>
      </c>
      <c r="K148" s="278">
        <v>19.25</v>
      </c>
      <c r="L148" s="278">
        <v>17.45</v>
      </c>
      <c r="M148" s="278">
        <v>285.76988</v>
      </c>
    </row>
    <row r="149" spans="1:13">
      <c r="A149" s="269">
        <v>139</v>
      </c>
      <c r="B149" s="278" t="s">
        <v>364</v>
      </c>
      <c r="C149" s="279">
        <v>274.85000000000002</v>
      </c>
      <c r="D149" s="280">
        <v>274.55</v>
      </c>
      <c r="E149" s="280">
        <v>270.8</v>
      </c>
      <c r="F149" s="280">
        <v>266.75</v>
      </c>
      <c r="G149" s="280">
        <v>263</v>
      </c>
      <c r="H149" s="280">
        <v>278.60000000000002</v>
      </c>
      <c r="I149" s="280">
        <v>282.35000000000002</v>
      </c>
      <c r="J149" s="280">
        <v>286.40000000000003</v>
      </c>
      <c r="K149" s="278">
        <v>278.3</v>
      </c>
      <c r="L149" s="278">
        <v>270.5</v>
      </c>
      <c r="M149" s="278">
        <v>5.8589599999999997</v>
      </c>
    </row>
    <row r="150" spans="1:13">
      <c r="A150" s="269">
        <v>140</v>
      </c>
      <c r="B150" s="278" t="s">
        <v>99</v>
      </c>
      <c r="C150" s="279">
        <v>51.55</v>
      </c>
      <c r="D150" s="280">
        <v>51.916666666666664</v>
      </c>
      <c r="E150" s="280">
        <v>50.883333333333326</v>
      </c>
      <c r="F150" s="280">
        <v>50.216666666666661</v>
      </c>
      <c r="G150" s="280">
        <v>49.183333333333323</v>
      </c>
      <c r="H150" s="280">
        <v>52.583333333333329</v>
      </c>
      <c r="I150" s="280">
        <v>53.616666666666674</v>
      </c>
      <c r="J150" s="280">
        <v>54.283333333333331</v>
      </c>
      <c r="K150" s="278">
        <v>52.95</v>
      </c>
      <c r="L150" s="278">
        <v>51.25</v>
      </c>
      <c r="M150" s="278">
        <v>246.86967000000001</v>
      </c>
    </row>
    <row r="151" spans="1:13">
      <c r="A151" s="269">
        <v>141</v>
      </c>
      <c r="B151" s="278" t="s">
        <v>367</v>
      </c>
      <c r="C151" s="279">
        <v>293.14999999999998</v>
      </c>
      <c r="D151" s="280">
        <v>293.48333333333335</v>
      </c>
      <c r="E151" s="280">
        <v>282.7166666666667</v>
      </c>
      <c r="F151" s="280">
        <v>272.28333333333336</v>
      </c>
      <c r="G151" s="280">
        <v>261.51666666666671</v>
      </c>
      <c r="H151" s="280">
        <v>303.91666666666669</v>
      </c>
      <c r="I151" s="280">
        <v>314.68333333333334</v>
      </c>
      <c r="J151" s="280">
        <v>325.11666666666667</v>
      </c>
      <c r="K151" s="278">
        <v>304.25</v>
      </c>
      <c r="L151" s="278">
        <v>283.05</v>
      </c>
      <c r="M151" s="278">
        <v>1.40289</v>
      </c>
    </row>
    <row r="152" spans="1:13">
      <c r="A152" s="269">
        <v>142</v>
      </c>
      <c r="B152" s="278" t="s">
        <v>366</v>
      </c>
      <c r="C152" s="279">
        <v>1889.3</v>
      </c>
      <c r="D152" s="280">
        <v>1904.8</v>
      </c>
      <c r="E152" s="280">
        <v>1864.6</v>
      </c>
      <c r="F152" s="280">
        <v>1839.8999999999999</v>
      </c>
      <c r="G152" s="280">
        <v>1799.6999999999998</v>
      </c>
      <c r="H152" s="280">
        <v>1929.5</v>
      </c>
      <c r="I152" s="280">
        <v>1969.7000000000003</v>
      </c>
      <c r="J152" s="280">
        <v>1994.4</v>
      </c>
      <c r="K152" s="278">
        <v>1945</v>
      </c>
      <c r="L152" s="278">
        <v>1880.1</v>
      </c>
      <c r="M152" s="278">
        <v>0.1018</v>
      </c>
    </row>
    <row r="153" spans="1:13">
      <c r="A153" s="269">
        <v>143</v>
      </c>
      <c r="B153" s="278" t="s">
        <v>368</v>
      </c>
      <c r="C153" s="279">
        <v>512.65</v>
      </c>
      <c r="D153" s="280">
        <v>513.26666666666665</v>
      </c>
      <c r="E153" s="280">
        <v>499.63333333333333</v>
      </c>
      <c r="F153" s="280">
        <v>486.61666666666667</v>
      </c>
      <c r="G153" s="280">
        <v>472.98333333333335</v>
      </c>
      <c r="H153" s="280">
        <v>526.2833333333333</v>
      </c>
      <c r="I153" s="280">
        <v>539.91666666666652</v>
      </c>
      <c r="J153" s="280">
        <v>552.93333333333328</v>
      </c>
      <c r="K153" s="278">
        <v>526.9</v>
      </c>
      <c r="L153" s="278">
        <v>500.25</v>
      </c>
      <c r="M153" s="278">
        <v>0.54484999999999995</v>
      </c>
    </row>
    <row r="154" spans="1:13">
      <c r="A154" s="269">
        <v>144</v>
      </c>
      <c r="B154" s="278" t="s">
        <v>371</v>
      </c>
      <c r="C154" s="279">
        <v>143.55000000000001</v>
      </c>
      <c r="D154" s="280">
        <v>147.76666666666668</v>
      </c>
      <c r="E154" s="280">
        <v>138.28333333333336</v>
      </c>
      <c r="F154" s="280">
        <v>133.01666666666668</v>
      </c>
      <c r="G154" s="280">
        <v>123.53333333333336</v>
      </c>
      <c r="H154" s="280">
        <v>153.03333333333336</v>
      </c>
      <c r="I154" s="280">
        <v>162.51666666666665</v>
      </c>
      <c r="J154" s="280">
        <v>167.78333333333336</v>
      </c>
      <c r="K154" s="278">
        <v>157.25</v>
      </c>
      <c r="L154" s="278">
        <v>142.5</v>
      </c>
      <c r="M154" s="278">
        <v>4.8347300000000004</v>
      </c>
    </row>
    <row r="155" spans="1:13">
      <c r="A155" s="269">
        <v>145</v>
      </c>
      <c r="B155" s="278" t="s">
        <v>365</v>
      </c>
      <c r="C155" s="279">
        <v>385.6</v>
      </c>
      <c r="D155" s="280">
        <v>389.91666666666669</v>
      </c>
      <c r="E155" s="280">
        <v>379.73333333333335</v>
      </c>
      <c r="F155" s="280">
        <v>373.86666666666667</v>
      </c>
      <c r="G155" s="280">
        <v>363.68333333333334</v>
      </c>
      <c r="H155" s="280">
        <v>395.78333333333336</v>
      </c>
      <c r="I155" s="280">
        <v>405.96666666666664</v>
      </c>
      <c r="J155" s="280">
        <v>411.83333333333337</v>
      </c>
      <c r="K155" s="278">
        <v>400.1</v>
      </c>
      <c r="L155" s="278">
        <v>384.05</v>
      </c>
      <c r="M155" s="278">
        <v>3.1419999999999997E-2</v>
      </c>
    </row>
    <row r="156" spans="1:13">
      <c r="A156" s="269">
        <v>146</v>
      </c>
      <c r="B156" s="278" t="s">
        <v>370</v>
      </c>
      <c r="C156" s="279">
        <v>122.1</v>
      </c>
      <c r="D156" s="280">
        <v>122.23333333333333</v>
      </c>
      <c r="E156" s="280">
        <v>120.86666666666667</v>
      </c>
      <c r="F156" s="280">
        <v>119.63333333333334</v>
      </c>
      <c r="G156" s="280">
        <v>118.26666666666668</v>
      </c>
      <c r="H156" s="280">
        <v>123.46666666666667</v>
      </c>
      <c r="I156" s="280">
        <v>124.83333333333331</v>
      </c>
      <c r="J156" s="280">
        <v>126.06666666666666</v>
      </c>
      <c r="K156" s="278">
        <v>123.6</v>
      </c>
      <c r="L156" s="278">
        <v>121</v>
      </c>
      <c r="M156" s="278">
        <v>16.062159999999999</v>
      </c>
    </row>
    <row r="157" spans="1:13">
      <c r="A157" s="269">
        <v>147</v>
      </c>
      <c r="B157" s="278" t="s">
        <v>244</v>
      </c>
      <c r="C157" s="279">
        <v>135.6</v>
      </c>
      <c r="D157" s="280">
        <v>140.13333333333335</v>
      </c>
      <c r="E157" s="280">
        <v>130.76666666666671</v>
      </c>
      <c r="F157" s="280">
        <v>125.93333333333337</v>
      </c>
      <c r="G157" s="280">
        <v>116.56666666666672</v>
      </c>
      <c r="H157" s="280">
        <v>144.9666666666667</v>
      </c>
      <c r="I157" s="280">
        <v>154.33333333333331</v>
      </c>
      <c r="J157" s="280">
        <v>159.16666666666669</v>
      </c>
      <c r="K157" s="278">
        <v>149.5</v>
      </c>
      <c r="L157" s="278">
        <v>135.30000000000001</v>
      </c>
      <c r="M157" s="278">
        <v>171.78218000000001</v>
      </c>
    </row>
    <row r="158" spans="1:13">
      <c r="A158" s="269">
        <v>148</v>
      </c>
      <c r="B158" s="278" t="s">
        <v>369</v>
      </c>
      <c r="C158" s="279">
        <v>37.4</v>
      </c>
      <c r="D158" s="280">
        <v>37.733333333333327</v>
      </c>
      <c r="E158" s="280">
        <v>36.766666666666652</v>
      </c>
      <c r="F158" s="280">
        <v>36.133333333333326</v>
      </c>
      <c r="G158" s="280">
        <v>35.16666666666665</v>
      </c>
      <c r="H158" s="280">
        <v>38.366666666666653</v>
      </c>
      <c r="I158" s="280">
        <v>39.333333333333336</v>
      </c>
      <c r="J158" s="280">
        <v>39.966666666666654</v>
      </c>
      <c r="K158" s="278">
        <v>38.700000000000003</v>
      </c>
      <c r="L158" s="278">
        <v>37.1</v>
      </c>
      <c r="M158" s="278">
        <v>20.1739</v>
      </c>
    </row>
    <row r="159" spans="1:13">
      <c r="A159" s="269">
        <v>149</v>
      </c>
      <c r="B159" s="278" t="s">
        <v>100</v>
      </c>
      <c r="C159" s="279">
        <v>103.6</v>
      </c>
      <c r="D159" s="280">
        <v>104.06666666666666</v>
      </c>
      <c r="E159" s="280">
        <v>102.28333333333333</v>
      </c>
      <c r="F159" s="280">
        <v>100.96666666666667</v>
      </c>
      <c r="G159" s="280">
        <v>99.183333333333337</v>
      </c>
      <c r="H159" s="280">
        <v>105.38333333333333</v>
      </c>
      <c r="I159" s="280">
        <v>107.16666666666666</v>
      </c>
      <c r="J159" s="280">
        <v>108.48333333333332</v>
      </c>
      <c r="K159" s="278">
        <v>105.85</v>
      </c>
      <c r="L159" s="278">
        <v>102.75</v>
      </c>
      <c r="M159" s="278">
        <v>117.12494</v>
      </c>
    </row>
    <row r="160" spans="1:13">
      <c r="A160" s="269">
        <v>150</v>
      </c>
      <c r="B160" s="278" t="s">
        <v>375</v>
      </c>
      <c r="C160" s="279">
        <v>1477</v>
      </c>
      <c r="D160" s="280">
        <v>1471.55</v>
      </c>
      <c r="E160" s="280">
        <v>1433.1</v>
      </c>
      <c r="F160" s="280">
        <v>1389.2</v>
      </c>
      <c r="G160" s="280">
        <v>1350.75</v>
      </c>
      <c r="H160" s="280">
        <v>1515.4499999999998</v>
      </c>
      <c r="I160" s="280">
        <v>1553.9</v>
      </c>
      <c r="J160" s="280">
        <v>1597.7999999999997</v>
      </c>
      <c r="K160" s="278">
        <v>1510</v>
      </c>
      <c r="L160" s="278">
        <v>1427.65</v>
      </c>
      <c r="M160" s="278">
        <v>0.64690000000000003</v>
      </c>
    </row>
    <row r="161" spans="1:13">
      <c r="A161" s="269">
        <v>151</v>
      </c>
      <c r="B161" s="278" t="s">
        <v>376</v>
      </c>
      <c r="C161" s="279">
        <v>1409.75</v>
      </c>
      <c r="D161" s="280">
        <v>1395.8500000000001</v>
      </c>
      <c r="E161" s="280">
        <v>1370.7000000000003</v>
      </c>
      <c r="F161" s="280">
        <v>1331.65</v>
      </c>
      <c r="G161" s="280">
        <v>1306.5000000000002</v>
      </c>
      <c r="H161" s="280">
        <v>1434.9000000000003</v>
      </c>
      <c r="I161" s="280">
        <v>1460.0500000000004</v>
      </c>
      <c r="J161" s="280">
        <v>1499.1000000000004</v>
      </c>
      <c r="K161" s="278">
        <v>1421</v>
      </c>
      <c r="L161" s="278">
        <v>1356.8</v>
      </c>
      <c r="M161" s="278">
        <v>0.16294</v>
      </c>
    </row>
    <row r="162" spans="1:13">
      <c r="A162" s="269">
        <v>152</v>
      </c>
      <c r="B162" s="278" t="s">
        <v>377</v>
      </c>
      <c r="C162" s="279">
        <v>16.100000000000001</v>
      </c>
      <c r="D162" s="280">
        <v>16.400000000000002</v>
      </c>
      <c r="E162" s="280">
        <v>15.750000000000004</v>
      </c>
      <c r="F162" s="280">
        <v>15.400000000000002</v>
      </c>
      <c r="G162" s="280">
        <v>14.750000000000004</v>
      </c>
      <c r="H162" s="280">
        <v>16.750000000000004</v>
      </c>
      <c r="I162" s="280">
        <v>17.400000000000002</v>
      </c>
      <c r="J162" s="280">
        <v>17.750000000000004</v>
      </c>
      <c r="K162" s="278">
        <v>17.05</v>
      </c>
      <c r="L162" s="278">
        <v>16.05</v>
      </c>
      <c r="M162" s="278">
        <v>3.9684499999999998</v>
      </c>
    </row>
    <row r="163" spans="1:13">
      <c r="A163" s="269">
        <v>153</v>
      </c>
      <c r="B163" s="278" t="s">
        <v>372</v>
      </c>
      <c r="C163" s="279">
        <v>467.25</v>
      </c>
      <c r="D163" s="280">
        <v>469.66666666666669</v>
      </c>
      <c r="E163" s="280">
        <v>462.33333333333337</v>
      </c>
      <c r="F163" s="280">
        <v>457.41666666666669</v>
      </c>
      <c r="G163" s="280">
        <v>450.08333333333337</v>
      </c>
      <c r="H163" s="280">
        <v>474.58333333333337</v>
      </c>
      <c r="I163" s="280">
        <v>481.91666666666674</v>
      </c>
      <c r="J163" s="280">
        <v>486.83333333333337</v>
      </c>
      <c r="K163" s="278">
        <v>477</v>
      </c>
      <c r="L163" s="278">
        <v>464.75</v>
      </c>
      <c r="M163" s="278">
        <v>0.30369000000000002</v>
      </c>
    </row>
    <row r="164" spans="1:13">
      <c r="A164" s="269">
        <v>154</v>
      </c>
      <c r="B164" s="278" t="s">
        <v>382</v>
      </c>
      <c r="C164" s="279">
        <v>213</v>
      </c>
      <c r="D164" s="280">
        <v>214.65</v>
      </c>
      <c r="E164" s="280">
        <v>210.4</v>
      </c>
      <c r="F164" s="280">
        <v>207.8</v>
      </c>
      <c r="G164" s="280">
        <v>203.55</v>
      </c>
      <c r="H164" s="280">
        <v>217.25</v>
      </c>
      <c r="I164" s="280">
        <v>221.5</v>
      </c>
      <c r="J164" s="280">
        <v>224.1</v>
      </c>
      <c r="K164" s="278">
        <v>218.9</v>
      </c>
      <c r="L164" s="278">
        <v>212.05</v>
      </c>
      <c r="M164" s="278">
        <v>1.286</v>
      </c>
    </row>
    <row r="165" spans="1:13">
      <c r="A165" s="269">
        <v>155</v>
      </c>
      <c r="B165" s="278" t="s">
        <v>373</v>
      </c>
      <c r="C165" s="279">
        <v>79.150000000000006</v>
      </c>
      <c r="D165" s="280">
        <v>78.86666666666666</v>
      </c>
      <c r="E165" s="280">
        <v>77.433333333333323</v>
      </c>
      <c r="F165" s="280">
        <v>75.716666666666669</v>
      </c>
      <c r="G165" s="280">
        <v>74.283333333333331</v>
      </c>
      <c r="H165" s="280">
        <v>80.583333333333314</v>
      </c>
      <c r="I165" s="280">
        <v>82.016666666666652</v>
      </c>
      <c r="J165" s="280">
        <v>83.733333333333306</v>
      </c>
      <c r="K165" s="278">
        <v>80.3</v>
      </c>
      <c r="L165" s="278">
        <v>77.150000000000006</v>
      </c>
      <c r="M165" s="278">
        <v>0.97507999999999995</v>
      </c>
    </row>
    <row r="166" spans="1:13">
      <c r="A166" s="269">
        <v>156</v>
      </c>
      <c r="B166" s="278" t="s">
        <v>374</v>
      </c>
      <c r="C166" s="279">
        <v>133.85</v>
      </c>
      <c r="D166" s="280">
        <v>135.38333333333333</v>
      </c>
      <c r="E166" s="280">
        <v>131.46666666666664</v>
      </c>
      <c r="F166" s="280">
        <v>129.08333333333331</v>
      </c>
      <c r="G166" s="280">
        <v>125.16666666666663</v>
      </c>
      <c r="H166" s="280">
        <v>137.76666666666665</v>
      </c>
      <c r="I166" s="280">
        <v>141.68333333333334</v>
      </c>
      <c r="J166" s="280">
        <v>144.06666666666666</v>
      </c>
      <c r="K166" s="278">
        <v>139.30000000000001</v>
      </c>
      <c r="L166" s="278">
        <v>133</v>
      </c>
      <c r="M166" s="278">
        <v>1.17466</v>
      </c>
    </row>
    <row r="167" spans="1:13">
      <c r="A167" s="269">
        <v>157</v>
      </c>
      <c r="B167" s="278" t="s">
        <v>245</v>
      </c>
      <c r="C167" s="279">
        <v>148.94999999999999</v>
      </c>
      <c r="D167" s="280">
        <v>149.93333333333331</v>
      </c>
      <c r="E167" s="280">
        <v>145.86666666666662</v>
      </c>
      <c r="F167" s="280">
        <v>142.7833333333333</v>
      </c>
      <c r="G167" s="280">
        <v>138.71666666666661</v>
      </c>
      <c r="H167" s="280">
        <v>153.01666666666662</v>
      </c>
      <c r="I167" s="280">
        <v>157.08333333333329</v>
      </c>
      <c r="J167" s="280">
        <v>160.16666666666663</v>
      </c>
      <c r="K167" s="278">
        <v>154</v>
      </c>
      <c r="L167" s="278">
        <v>146.85</v>
      </c>
      <c r="M167" s="278">
        <v>3.0323099999999998</v>
      </c>
    </row>
    <row r="168" spans="1:13">
      <c r="A168" s="269">
        <v>158</v>
      </c>
      <c r="B168" s="278" t="s">
        <v>378</v>
      </c>
      <c r="C168" s="279">
        <v>4980.95</v>
      </c>
      <c r="D168" s="280">
        <v>4968.6333333333332</v>
      </c>
      <c r="E168" s="280">
        <v>4932.3166666666666</v>
      </c>
      <c r="F168" s="280">
        <v>4883.6833333333334</v>
      </c>
      <c r="G168" s="280">
        <v>4847.3666666666668</v>
      </c>
      <c r="H168" s="280">
        <v>5017.2666666666664</v>
      </c>
      <c r="I168" s="280">
        <v>5053.5833333333321</v>
      </c>
      <c r="J168" s="280">
        <v>5102.2166666666662</v>
      </c>
      <c r="K168" s="278">
        <v>5004.95</v>
      </c>
      <c r="L168" s="278">
        <v>4920</v>
      </c>
      <c r="M168" s="278">
        <v>0.14699999999999999</v>
      </c>
    </row>
    <row r="169" spans="1:13">
      <c r="A169" s="269">
        <v>159</v>
      </c>
      <c r="B169" s="278" t="s">
        <v>379</v>
      </c>
      <c r="C169" s="279">
        <v>1490.25</v>
      </c>
      <c r="D169" s="280">
        <v>1489.0833333333333</v>
      </c>
      <c r="E169" s="280">
        <v>1472.6666666666665</v>
      </c>
      <c r="F169" s="280">
        <v>1455.0833333333333</v>
      </c>
      <c r="G169" s="280">
        <v>1438.6666666666665</v>
      </c>
      <c r="H169" s="280">
        <v>1506.6666666666665</v>
      </c>
      <c r="I169" s="280">
        <v>1523.083333333333</v>
      </c>
      <c r="J169" s="280">
        <v>1540.6666666666665</v>
      </c>
      <c r="K169" s="278">
        <v>1505.5</v>
      </c>
      <c r="L169" s="278">
        <v>1471.5</v>
      </c>
      <c r="M169" s="278">
        <v>0.25758999999999999</v>
      </c>
    </row>
    <row r="170" spans="1:13">
      <c r="A170" s="269">
        <v>160</v>
      </c>
      <c r="B170" s="278" t="s">
        <v>101</v>
      </c>
      <c r="C170" s="279">
        <v>467.8</v>
      </c>
      <c r="D170" s="280">
        <v>472.5333333333333</v>
      </c>
      <c r="E170" s="280">
        <v>460.36666666666662</v>
      </c>
      <c r="F170" s="280">
        <v>452.93333333333334</v>
      </c>
      <c r="G170" s="280">
        <v>440.76666666666665</v>
      </c>
      <c r="H170" s="280">
        <v>479.96666666666658</v>
      </c>
      <c r="I170" s="280">
        <v>492.13333333333333</v>
      </c>
      <c r="J170" s="280">
        <v>499.56666666666655</v>
      </c>
      <c r="K170" s="278">
        <v>484.7</v>
      </c>
      <c r="L170" s="278">
        <v>465.1</v>
      </c>
      <c r="M170" s="278">
        <v>148.78963999999999</v>
      </c>
    </row>
    <row r="171" spans="1:13">
      <c r="A171" s="269">
        <v>161</v>
      </c>
      <c r="B171" s="278" t="s">
        <v>387</v>
      </c>
      <c r="C171" s="279">
        <v>40.75</v>
      </c>
      <c r="D171" s="280">
        <v>41.166666666666664</v>
      </c>
      <c r="E171" s="280">
        <v>40.083333333333329</v>
      </c>
      <c r="F171" s="280">
        <v>39.416666666666664</v>
      </c>
      <c r="G171" s="280">
        <v>38.333333333333329</v>
      </c>
      <c r="H171" s="280">
        <v>41.833333333333329</v>
      </c>
      <c r="I171" s="280">
        <v>42.916666666666657</v>
      </c>
      <c r="J171" s="280">
        <v>43.583333333333329</v>
      </c>
      <c r="K171" s="278">
        <v>42.25</v>
      </c>
      <c r="L171" s="278">
        <v>40.5</v>
      </c>
      <c r="M171" s="278">
        <v>7.27881</v>
      </c>
    </row>
    <row r="172" spans="1:13">
      <c r="A172" s="269">
        <v>162</v>
      </c>
      <c r="B172" s="278" t="s">
        <v>103</v>
      </c>
      <c r="C172" s="279">
        <v>20.05</v>
      </c>
      <c r="D172" s="280">
        <v>20.2</v>
      </c>
      <c r="E172" s="280">
        <v>19.75</v>
      </c>
      <c r="F172" s="280">
        <v>19.45</v>
      </c>
      <c r="G172" s="280">
        <v>19</v>
      </c>
      <c r="H172" s="280">
        <v>20.5</v>
      </c>
      <c r="I172" s="280">
        <v>20.949999999999996</v>
      </c>
      <c r="J172" s="280">
        <v>21.25</v>
      </c>
      <c r="K172" s="278">
        <v>20.65</v>
      </c>
      <c r="L172" s="278">
        <v>19.899999999999999</v>
      </c>
      <c r="M172" s="278">
        <v>89.15558</v>
      </c>
    </row>
    <row r="173" spans="1:13">
      <c r="A173" s="269">
        <v>163</v>
      </c>
      <c r="B173" s="278" t="s">
        <v>388</v>
      </c>
      <c r="C173" s="279">
        <v>157.15</v>
      </c>
      <c r="D173" s="280">
        <v>158.20000000000002</v>
      </c>
      <c r="E173" s="280">
        <v>155.20000000000005</v>
      </c>
      <c r="F173" s="280">
        <v>153.25000000000003</v>
      </c>
      <c r="G173" s="280">
        <v>150.25000000000006</v>
      </c>
      <c r="H173" s="280">
        <v>160.15000000000003</v>
      </c>
      <c r="I173" s="280">
        <v>163.14999999999998</v>
      </c>
      <c r="J173" s="280">
        <v>165.10000000000002</v>
      </c>
      <c r="K173" s="278">
        <v>161.19999999999999</v>
      </c>
      <c r="L173" s="278">
        <v>156.25</v>
      </c>
      <c r="M173" s="278">
        <v>8.8013100000000009</v>
      </c>
    </row>
    <row r="174" spans="1:13">
      <c r="A174" s="269">
        <v>164</v>
      </c>
      <c r="B174" s="278" t="s">
        <v>380</v>
      </c>
      <c r="C174" s="279">
        <v>1031.75</v>
      </c>
      <c r="D174" s="280">
        <v>1025.8333333333333</v>
      </c>
      <c r="E174" s="280">
        <v>1002.9166666666665</v>
      </c>
      <c r="F174" s="280">
        <v>974.08333333333326</v>
      </c>
      <c r="G174" s="280">
        <v>951.16666666666652</v>
      </c>
      <c r="H174" s="280">
        <v>1054.6666666666665</v>
      </c>
      <c r="I174" s="280">
        <v>1077.583333333333</v>
      </c>
      <c r="J174" s="280">
        <v>1106.4166666666665</v>
      </c>
      <c r="K174" s="278">
        <v>1048.75</v>
      </c>
      <c r="L174" s="278">
        <v>997</v>
      </c>
      <c r="M174" s="278">
        <v>2.5265599999999999</v>
      </c>
    </row>
    <row r="175" spans="1:13">
      <c r="A175" s="269">
        <v>165</v>
      </c>
      <c r="B175" s="278" t="s">
        <v>246</v>
      </c>
      <c r="C175" s="279">
        <v>447.05</v>
      </c>
      <c r="D175" s="280">
        <v>449.68333333333334</v>
      </c>
      <c r="E175" s="280">
        <v>442.36666666666667</v>
      </c>
      <c r="F175" s="280">
        <v>437.68333333333334</v>
      </c>
      <c r="G175" s="280">
        <v>430.36666666666667</v>
      </c>
      <c r="H175" s="280">
        <v>454.36666666666667</v>
      </c>
      <c r="I175" s="280">
        <v>461.68333333333339</v>
      </c>
      <c r="J175" s="280">
        <v>466.36666666666667</v>
      </c>
      <c r="K175" s="278">
        <v>457</v>
      </c>
      <c r="L175" s="278">
        <v>445</v>
      </c>
      <c r="M175" s="278">
        <v>0.92408999999999997</v>
      </c>
    </row>
    <row r="176" spans="1:13">
      <c r="A176" s="269">
        <v>166</v>
      </c>
      <c r="B176" s="278" t="s">
        <v>104</v>
      </c>
      <c r="C176" s="279">
        <v>687.65</v>
      </c>
      <c r="D176" s="280">
        <v>688.31666666666661</v>
      </c>
      <c r="E176" s="280">
        <v>682.63333333333321</v>
      </c>
      <c r="F176" s="280">
        <v>677.61666666666656</v>
      </c>
      <c r="G176" s="280">
        <v>671.93333333333317</v>
      </c>
      <c r="H176" s="280">
        <v>693.33333333333326</v>
      </c>
      <c r="I176" s="280">
        <v>699.01666666666665</v>
      </c>
      <c r="J176" s="280">
        <v>704.0333333333333</v>
      </c>
      <c r="K176" s="278">
        <v>694</v>
      </c>
      <c r="L176" s="278">
        <v>683.3</v>
      </c>
      <c r="M176" s="278">
        <v>15.0679</v>
      </c>
    </row>
    <row r="177" spans="1:13">
      <c r="A177" s="269">
        <v>167</v>
      </c>
      <c r="B177" s="278" t="s">
        <v>247</v>
      </c>
      <c r="C177" s="279">
        <v>417.1</v>
      </c>
      <c r="D177" s="280">
        <v>417.3</v>
      </c>
      <c r="E177" s="280">
        <v>411.8</v>
      </c>
      <c r="F177" s="280">
        <v>406.5</v>
      </c>
      <c r="G177" s="280">
        <v>401</v>
      </c>
      <c r="H177" s="280">
        <v>422.6</v>
      </c>
      <c r="I177" s="280">
        <v>428.1</v>
      </c>
      <c r="J177" s="280">
        <v>433.40000000000003</v>
      </c>
      <c r="K177" s="278">
        <v>422.8</v>
      </c>
      <c r="L177" s="278">
        <v>412</v>
      </c>
      <c r="M177" s="278">
        <v>0.99826000000000004</v>
      </c>
    </row>
    <row r="178" spans="1:13">
      <c r="A178" s="269">
        <v>168</v>
      </c>
      <c r="B178" s="278" t="s">
        <v>248</v>
      </c>
      <c r="C178" s="279">
        <v>843.1</v>
      </c>
      <c r="D178" s="280">
        <v>846.1</v>
      </c>
      <c r="E178" s="280">
        <v>828.2</v>
      </c>
      <c r="F178" s="280">
        <v>813.30000000000007</v>
      </c>
      <c r="G178" s="280">
        <v>795.40000000000009</v>
      </c>
      <c r="H178" s="280">
        <v>861</v>
      </c>
      <c r="I178" s="280">
        <v>878.89999999999986</v>
      </c>
      <c r="J178" s="280">
        <v>893.8</v>
      </c>
      <c r="K178" s="278">
        <v>864</v>
      </c>
      <c r="L178" s="278">
        <v>831.2</v>
      </c>
      <c r="M178" s="278">
        <v>2.8632599999999999</v>
      </c>
    </row>
    <row r="179" spans="1:13">
      <c r="A179" s="269">
        <v>169</v>
      </c>
      <c r="B179" s="278" t="s">
        <v>389</v>
      </c>
      <c r="C179" s="279">
        <v>75.849999999999994</v>
      </c>
      <c r="D179" s="280">
        <v>76.216666666666654</v>
      </c>
      <c r="E179" s="280">
        <v>71.633333333333312</v>
      </c>
      <c r="F179" s="280">
        <v>67.416666666666657</v>
      </c>
      <c r="G179" s="280">
        <v>62.833333333333314</v>
      </c>
      <c r="H179" s="280">
        <v>80.433333333333309</v>
      </c>
      <c r="I179" s="280">
        <v>85.016666666666652</v>
      </c>
      <c r="J179" s="280">
        <v>89.233333333333306</v>
      </c>
      <c r="K179" s="278">
        <v>80.8</v>
      </c>
      <c r="L179" s="278">
        <v>72</v>
      </c>
      <c r="M179" s="278">
        <v>4.2231300000000003</v>
      </c>
    </row>
    <row r="180" spans="1:13">
      <c r="A180" s="269">
        <v>170</v>
      </c>
      <c r="B180" s="278" t="s">
        <v>381</v>
      </c>
      <c r="C180" s="279">
        <v>195.05</v>
      </c>
      <c r="D180" s="280">
        <v>198.04999999999998</v>
      </c>
      <c r="E180" s="280">
        <v>191.09999999999997</v>
      </c>
      <c r="F180" s="280">
        <v>187.14999999999998</v>
      </c>
      <c r="G180" s="280">
        <v>180.19999999999996</v>
      </c>
      <c r="H180" s="280">
        <v>201.99999999999997</v>
      </c>
      <c r="I180" s="280">
        <v>208.94999999999996</v>
      </c>
      <c r="J180" s="280">
        <v>212.89999999999998</v>
      </c>
      <c r="K180" s="278">
        <v>205</v>
      </c>
      <c r="L180" s="278">
        <v>194.1</v>
      </c>
      <c r="M180" s="278">
        <v>16.205079999999999</v>
      </c>
    </row>
    <row r="181" spans="1:13">
      <c r="A181" s="269">
        <v>171</v>
      </c>
      <c r="B181" s="278" t="s">
        <v>249</v>
      </c>
      <c r="C181" s="279">
        <v>183.25</v>
      </c>
      <c r="D181" s="280">
        <v>184.46666666666667</v>
      </c>
      <c r="E181" s="280">
        <v>180.78333333333333</v>
      </c>
      <c r="F181" s="280">
        <v>178.31666666666666</v>
      </c>
      <c r="G181" s="280">
        <v>174.63333333333333</v>
      </c>
      <c r="H181" s="280">
        <v>186.93333333333334</v>
      </c>
      <c r="I181" s="280">
        <v>190.61666666666667</v>
      </c>
      <c r="J181" s="280">
        <v>193.08333333333334</v>
      </c>
      <c r="K181" s="278">
        <v>188.15</v>
      </c>
      <c r="L181" s="278">
        <v>182</v>
      </c>
      <c r="M181" s="278">
        <v>2.66621</v>
      </c>
    </row>
    <row r="182" spans="1:13">
      <c r="A182" s="269">
        <v>172</v>
      </c>
      <c r="B182" s="278" t="s">
        <v>105</v>
      </c>
      <c r="C182" s="279">
        <v>619.25</v>
      </c>
      <c r="D182" s="280">
        <v>614.06666666666672</v>
      </c>
      <c r="E182" s="280">
        <v>603.68333333333339</v>
      </c>
      <c r="F182" s="280">
        <v>588.11666666666667</v>
      </c>
      <c r="G182" s="280">
        <v>577.73333333333335</v>
      </c>
      <c r="H182" s="280">
        <v>629.63333333333344</v>
      </c>
      <c r="I182" s="280">
        <v>640.01666666666688</v>
      </c>
      <c r="J182" s="280">
        <v>655.58333333333348</v>
      </c>
      <c r="K182" s="278">
        <v>624.45000000000005</v>
      </c>
      <c r="L182" s="278">
        <v>598.5</v>
      </c>
      <c r="M182" s="278">
        <v>20.10341</v>
      </c>
    </row>
    <row r="183" spans="1:13">
      <c r="A183" s="269">
        <v>173</v>
      </c>
      <c r="B183" s="278" t="s">
        <v>383</v>
      </c>
      <c r="C183" s="279">
        <v>85.85</v>
      </c>
      <c r="D183" s="280">
        <v>86.25</v>
      </c>
      <c r="E183" s="280">
        <v>84.65</v>
      </c>
      <c r="F183" s="280">
        <v>83.45</v>
      </c>
      <c r="G183" s="280">
        <v>81.850000000000009</v>
      </c>
      <c r="H183" s="280">
        <v>87.45</v>
      </c>
      <c r="I183" s="280">
        <v>89.05</v>
      </c>
      <c r="J183" s="280">
        <v>90.25</v>
      </c>
      <c r="K183" s="278">
        <v>87.85</v>
      </c>
      <c r="L183" s="278">
        <v>85.05</v>
      </c>
      <c r="M183" s="278">
        <v>2.6037499999999998</v>
      </c>
    </row>
    <row r="184" spans="1:13">
      <c r="A184" s="269">
        <v>174</v>
      </c>
      <c r="B184" s="278" t="s">
        <v>384</v>
      </c>
      <c r="C184" s="279">
        <v>493.3</v>
      </c>
      <c r="D184" s="280">
        <v>495.33333333333331</v>
      </c>
      <c r="E184" s="280">
        <v>490.06666666666661</v>
      </c>
      <c r="F184" s="280">
        <v>486.83333333333331</v>
      </c>
      <c r="G184" s="280">
        <v>481.56666666666661</v>
      </c>
      <c r="H184" s="280">
        <v>498.56666666666661</v>
      </c>
      <c r="I184" s="280">
        <v>503.83333333333337</v>
      </c>
      <c r="J184" s="280">
        <v>507.06666666666661</v>
      </c>
      <c r="K184" s="278">
        <v>500.6</v>
      </c>
      <c r="L184" s="278">
        <v>492.1</v>
      </c>
      <c r="M184" s="278">
        <v>4.6870000000000002E-2</v>
      </c>
    </row>
    <row r="185" spans="1:13">
      <c r="A185" s="269">
        <v>175</v>
      </c>
      <c r="B185" s="278" t="s">
        <v>390</v>
      </c>
      <c r="C185" s="279">
        <v>55.4</v>
      </c>
      <c r="D185" s="280">
        <v>55.733333333333327</v>
      </c>
      <c r="E185" s="280">
        <v>54.866666666666653</v>
      </c>
      <c r="F185" s="280">
        <v>54.333333333333329</v>
      </c>
      <c r="G185" s="280">
        <v>53.466666666666654</v>
      </c>
      <c r="H185" s="280">
        <v>56.266666666666652</v>
      </c>
      <c r="I185" s="280">
        <v>57.133333333333326</v>
      </c>
      <c r="J185" s="280">
        <v>57.66666666666665</v>
      </c>
      <c r="K185" s="278">
        <v>56.6</v>
      </c>
      <c r="L185" s="278">
        <v>55.2</v>
      </c>
      <c r="M185" s="278">
        <v>14.86748</v>
      </c>
    </row>
    <row r="186" spans="1:13">
      <c r="A186" s="269">
        <v>176</v>
      </c>
      <c r="B186" s="278" t="s">
        <v>250</v>
      </c>
      <c r="C186" s="279">
        <v>217.1</v>
      </c>
      <c r="D186" s="280">
        <v>216.80000000000004</v>
      </c>
      <c r="E186" s="280">
        <v>215.10000000000008</v>
      </c>
      <c r="F186" s="280">
        <v>213.10000000000005</v>
      </c>
      <c r="G186" s="280">
        <v>211.40000000000009</v>
      </c>
      <c r="H186" s="280">
        <v>218.80000000000007</v>
      </c>
      <c r="I186" s="280">
        <v>220.50000000000006</v>
      </c>
      <c r="J186" s="280">
        <v>222.50000000000006</v>
      </c>
      <c r="K186" s="278">
        <v>218.5</v>
      </c>
      <c r="L186" s="278">
        <v>214.8</v>
      </c>
      <c r="M186" s="278">
        <v>5.9937399999999998</v>
      </c>
    </row>
    <row r="187" spans="1:13">
      <c r="A187" s="269">
        <v>177</v>
      </c>
      <c r="B187" s="278" t="s">
        <v>385</v>
      </c>
      <c r="C187" s="279">
        <v>324.60000000000002</v>
      </c>
      <c r="D187" s="280">
        <v>324.84999999999997</v>
      </c>
      <c r="E187" s="280">
        <v>321.24999999999994</v>
      </c>
      <c r="F187" s="280">
        <v>317.89999999999998</v>
      </c>
      <c r="G187" s="280">
        <v>314.29999999999995</v>
      </c>
      <c r="H187" s="280">
        <v>328.19999999999993</v>
      </c>
      <c r="I187" s="280">
        <v>331.79999999999995</v>
      </c>
      <c r="J187" s="280">
        <v>335.14999999999992</v>
      </c>
      <c r="K187" s="278">
        <v>328.45</v>
      </c>
      <c r="L187" s="278">
        <v>321.5</v>
      </c>
      <c r="M187" s="278">
        <v>0.55396000000000001</v>
      </c>
    </row>
    <row r="188" spans="1:13">
      <c r="A188" s="269">
        <v>178</v>
      </c>
      <c r="B188" s="278" t="s">
        <v>386</v>
      </c>
      <c r="C188" s="279">
        <v>309.45</v>
      </c>
      <c r="D188" s="280">
        <v>309.86666666666662</v>
      </c>
      <c r="E188" s="280">
        <v>303.83333333333326</v>
      </c>
      <c r="F188" s="280">
        <v>298.21666666666664</v>
      </c>
      <c r="G188" s="280">
        <v>292.18333333333328</v>
      </c>
      <c r="H188" s="280">
        <v>315.48333333333323</v>
      </c>
      <c r="I188" s="280">
        <v>321.51666666666665</v>
      </c>
      <c r="J188" s="280">
        <v>327.13333333333321</v>
      </c>
      <c r="K188" s="278">
        <v>315.89999999999998</v>
      </c>
      <c r="L188" s="278">
        <v>304.25</v>
      </c>
      <c r="M188" s="278">
        <v>11.875389999999999</v>
      </c>
    </row>
    <row r="189" spans="1:13">
      <c r="A189" s="269">
        <v>179</v>
      </c>
      <c r="B189" s="278" t="s">
        <v>391</v>
      </c>
      <c r="C189" s="279">
        <v>599.25</v>
      </c>
      <c r="D189" s="280">
        <v>606.18333333333339</v>
      </c>
      <c r="E189" s="280">
        <v>587.46666666666681</v>
      </c>
      <c r="F189" s="280">
        <v>575.68333333333339</v>
      </c>
      <c r="G189" s="280">
        <v>556.96666666666681</v>
      </c>
      <c r="H189" s="280">
        <v>617.96666666666681</v>
      </c>
      <c r="I189" s="280">
        <v>636.68333333333351</v>
      </c>
      <c r="J189" s="280">
        <v>648.46666666666681</v>
      </c>
      <c r="K189" s="278">
        <v>624.9</v>
      </c>
      <c r="L189" s="278">
        <v>594.4</v>
      </c>
      <c r="M189" s="278">
        <v>0.13081000000000001</v>
      </c>
    </row>
    <row r="190" spans="1:13">
      <c r="A190" s="269">
        <v>180</v>
      </c>
      <c r="B190" s="278" t="s">
        <v>399</v>
      </c>
      <c r="C190" s="279">
        <v>761.5</v>
      </c>
      <c r="D190" s="280">
        <v>773.38333333333333</v>
      </c>
      <c r="E190" s="280">
        <v>732.76666666666665</v>
      </c>
      <c r="F190" s="280">
        <v>704.0333333333333</v>
      </c>
      <c r="G190" s="280">
        <v>663.41666666666663</v>
      </c>
      <c r="H190" s="280">
        <v>802.11666666666667</v>
      </c>
      <c r="I190" s="280">
        <v>842.73333333333323</v>
      </c>
      <c r="J190" s="280">
        <v>871.4666666666667</v>
      </c>
      <c r="K190" s="278">
        <v>814</v>
      </c>
      <c r="L190" s="278">
        <v>744.65</v>
      </c>
      <c r="M190" s="278">
        <v>3.53992</v>
      </c>
    </row>
    <row r="191" spans="1:13">
      <c r="A191" s="269">
        <v>181</v>
      </c>
      <c r="B191" s="278" t="s">
        <v>393</v>
      </c>
      <c r="C191" s="279">
        <v>654.29999999999995</v>
      </c>
      <c r="D191" s="280">
        <v>658.91666666666663</v>
      </c>
      <c r="E191" s="280">
        <v>648.13333333333321</v>
      </c>
      <c r="F191" s="280">
        <v>641.96666666666658</v>
      </c>
      <c r="G191" s="280">
        <v>631.18333333333317</v>
      </c>
      <c r="H191" s="280">
        <v>665.08333333333326</v>
      </c>
      <c r="I191" s="280">
        <v>675.86666666666679</v>
      </c>
      <c r="J191" s="280">
        <v>682.0333333333333</v>
      </c>
      <c r="K191" s="278">
        <v>669.7</v>
      </c>
      <c r="L191" s="278">
        <v>652.75</v>
      </c>
      <c r="M191" s="278">
        <v>5.8999999999999997E-2</v>
      </c>
    </row>
    <row r="192" spans="1:13">
      <c r="A192" s="269">
        <v>182</v>
      </c>
      <c r="B192" s="278" t="s">
        <v>106</v>
      </c>
      <c r="C192" s="279">
        <v>578.20000000000005</v>
      </c>
      <c r="D192" s="280">
        <v>577.85</v>
      </c>
      <c r="E192" s="280">
        <v>570.90000000000009</v>
      </c>
      <c r="F192" s="280">
        <v>563.6</v>
      </c>
      <c r="G192" s="280">
        <v>556.65000000000009</v>
      </c>
      <c r="H192" s="280">
        <v>585.15000000000009</v>
      </c>
      <c r="I192" s="280">
        <v>592.10000000000014</v>
      </c>
      <c r="J192" s="280">
        <v>599.40000000000009</v>
      </c>
      <c r="K192" s="278">
        <v>584.79999999999995</v>
      </c>
      <c r="L192" s="278">
        <v>570.54999999999995</v>
      </c>
      <c r="M192" s="278">
        <v>16.449819999999999</v>
      </c>
    </row>
    <row r="193" spans="1:13">
      <c r="A193" s="269">
        <v>183</v>
      </c>
      <c r="B193" s="278" t="s">
        <v>108</v>
      </c>
      <c r="C193" s="279">
        <v>553.70000000000005</v>
      </c>
      <c r="D193" s="280">
        <v>556.63333333333333</v>
      </c>
      <c r="E193" s="280">
        <v>547.36666666666667</v>
      </c>
      <c r="F193" s="280">
        <v>541.0333333333333</v>
      </c>
      <c r="G193" s="280">
        <v>531.76666666666665</v>
      </c>
      <c r="H193" s="280">
        <v>562.9666666666667</v>
      </c>
      <c r="I193" s="280">
        <v>572.23333333333335</v>
      </c>
      <c r="J193" s="280">
        <v>578.56666666666672</v>
      </c>
      <c r="K193" s="278">
        <v>565.9</v>
      </c>
      <c r="L193" s="278">
        <v>550.29999999999995</v>
      </c>
      <c r="M193" s="278">
        <v>38.577559999999998</v>
      </c>
    </row>
    <row r="194" spans="1:13">
      <c r="A194" s="269">
        <v>184</v>
      </c>
      <c r="B194" s="278" t="s">
        <v>109</v>
      </c>
      <c r="C194" s="279">
        <v>1741.15</v>
      </c>
      <c r="D194" s="280">
        <v>1747.4666666666665</v>
      </c>
      <c r="E194" s="280">
        <v>1719.9333333333329</v>
      </c>
      <c r="F194" s="280">
        <v>1698.7166666666665</v>
      </c>
      <c r="G194" s="280">
        <v>1671.1833333333329</v>
      </c>
      <c r="H194" s="280">
        <v>1768.6833333333329</v>
      </c>
      <c r="I194" s="280">
        <v>1796.2166666666662</v>
      </c>
      <c r="J194" s="280">
        <v>1817.4333333333329</v>
      </c>
      <c r="K194" s="278">
        <v>1775</v>
      </c>
      <c r="L194" s="278">
        <v>1726.25</v>
      </c>
      <c r="M194" s="278">
        <v>39.489409999999999</v>
      </c>
    </row>
    <row r="195" spans="1:13">
      <c r="A195" s="269">
        <v>185</v>
      </c>
      <c r="B195" s="278" t="s">
        <v>252</v>
      </c>
      <c r="C195" s="279">
        <v>2482.8000000000002</v>
      </c>
      <c r="D195" s="280">
        <v>2477.2666666666669</v>
      </c>
      <c r="E195" s="280">
        <v>2455.5333333333338</v>
      </c>
      <c r="F195" s="280">
        <v>2428.2666666666669</v>
      </c>
      <c r="G195" s="280">
        <v>2406.5333333333338</v>
      </c>
      <c r="H195" s="280">
        <v>2504.5333333333338</v>
      </c>
      <c r="I195" s="280">
        <v>2526.2666666666664</v>
      </c>
      <c r="J195" s="280">
        <v>2553.5333333333338</v>
      </c>
      <c r="K195" s="278">
        <v>2499</v>
      </c>
      <c r="L195" s="278">
        <v>2450</v>
      </c>
      <c r="M195" s="278">
        <v>3.4950100000000002</v>
      </c>
    </row>
    <row r="196" spans="1:13">
      <c r="A196" s="269">
        <v>186</v>
      </c>
      <c r="B196" s="278" t="s">
        <v>110</v>
      </c>
      <c r="C196" s="279">
        <v>1076.05</v>
      </c>
      <c r="D196" s="280">
        <v>1065.2166666666665</v>
      </c>
      <c r="E196" s="280">
        <v>1047.833333333333</v>
      </c>
      <c r="F196" s="280">
        <v>1019.6166666666666</v>
      </c>
      <c r="G196" s="280">
        <v>1002.2333333333331</v>
      </c>
      <c r="H196" s="280">
        <v>1093.4333333333329</v>
      </c>
      <c r="I196" s="280">
        <v>1110.8166666666666</v>
      </c>
      <c r="J196" s="280">
        <v>1139.0333333333328</v>
      </c>
      <c r="K196" s="278">
        <v>1082.5999999999999</v>
      </c>
      <c r="L196" s="278">
        <v>1037</v>
      </c>
      <c r="M196" s="278">
        <v>230.03725</v>
      </c>
    </row>
    <row r="197" spans="1:13">
      <c r="A197" s="269">
        <v>187</v>
      </c>
      <c r="B197" s="278" t="s">
        <v>253</v>
      </c>
      <c r="C197" s="279">
        <v>537.20000000000005</v>
      </c>
      <c r="D197" s="280">
        <v>538.15000000000009</v>
      </c>
      <c r="E197" s="280">
        <v>531.70000000000016</v>
      </c>
      <c r="F197" s="280">
        <v>526.20000000000005</v>
      </c>
      <c r="G197" s="280">
        <v>519.75000000000011</v>
      </c>
      <c r="H197" s="280">
        <v>543.6500000000002</v>
      </c>
      <c r="I197" s="280">
        <v>550.1</v>
      </c>
      <c r="J197" s="280">
        <v>555.60000000000025</v>
      </c>
      <c r="K197" s="278">
        <v>544.6</v>
      </c>
      <c r="L197" s="278">
        <v>532.65</v>
      </c>
      <c r="M197" s="278">
        <v>16.913900000000002</v>
      </c>
    </row>
    <row r="198" spans="1:13">
      <c r="A198" s="269">
        <v>188</v>
      </c>
      <c r="B198" s="278" t="s">
        <v>251</v>
      </c>
      <c r="C198" s="279">
        <v>844.25</v>
      </c>
      <c r="D198" s="280">
        <v>853.20000000000016</v>
      </c>
      <c r="E198" s="280">
        <v>826.25000000000034</v>
      </c>
      <c r="F198" s="280">
        <v>808.25000000000023</v>
      </c>
      <c r="G198" s="280">
        <v>781.30000000000041</v>
      </c>
      <c r="H198" s="280">
        <v>871.20000000000027</v>
      </c>
      <c r="I198" s="280">
        <v>898.15000000000009</v>
      </c>
      <c r="J198" s="280">
        <v>916.1500000000002</v>
      </c>
      <c r="K198" s="278">
        <v>880.15</v>
      </c>
      <c r="L198" s="278">
        <v>835.2</v>
      </c>
      <c r="M198" s="278">
        <v>1.63679</v>
      </c>
    </row>
    <row r="199" spans="1:13">
      <c r="A199" s="269">
        <v>189</v>
      </c>
      <c r="B199" s="278" t="s">
        <v>394</v>
      </c>
      <c r="C199" s="279">
        <v>176.45</v>
      </c>
      <c r="D199" s="280">
        <v>178.08333333333334</v>
      </c>
      <c r="E199" s="280">
        <v>173.4666666666667</v>
      </c>
      <c r="F199" s="280">
        <v>170.48333333333335</v>
      </c>
      <c r="G199" s="280">
        <v>165.8666666666667</v>
      </c>
      <c r="H199" s="280">
        <v>181.06666666666669</v>
      </c>
      <c r="I199" s="280">
        <v>185.68333333333331</v>
      </c>
      <c r="J199" s="280">
        <v>188.66666666666669</v>
      </c>
      <c r="K199" s="278">
        <v>182.7</v>
      </c>
      <c r="L199" s="278">
        <v>175.1</v>
      </c>
      <c r="M199" s="278">
        <v>3.6705999999999999</v>
      </c>
    </row>
    <row r="200" spans="1:13">
      <c r="A200" s="269">
        <v>190</v>
      </c>
      <c r="B200" s="278" t="s">
        <v>395</v>
      </c>
      <c r="C200" s="279">
        <v>262</v>
      </c>
      <c r="D200" s="280">
        <v>261.7</v>
      </c>
      <c r="E200" s="280">
        <v>255.39999999999998</v>
      </c>
      <c r="F200" s="280">
        <v>248.79999999999998</v>
      </c>
      <c r="G200" s="280">
        <v>242.49999999999997</v>
      </c>
      <c r="H200" s="280">
        <v>268.29999999999995</v>
      </c>
      <c r="I200" s="280">
        <v>274.60000000000002</v>
      </c>
      <c r="J200" s="280">
        <v>281.2</v>
      </c>
      <c r="K200" s="278">
        <v>268</v>
      </c>
      <c r="L200" s="278">
        <v>255.1</v>
      </c>
      <c r="M200" s="278">
        <v>0.23818</v>
      </c>
    </row>
    <row r="201" spans="1:13">
      <c r="A201" s="269">
        <v>191</v>
      </c>
      <c r="B201" s="278" t="s">
        <v>111</v>
      </c>
      <c r="C201" s="279">
        <v>2504.0500000000002</v>
      </c>
      <c r="D201" s="280">
        <v>2500.6833333333334</v>
      </c>
      <c r="E201" s="280">
        <v>2471.3666666666668</v>
      </c>
      <c r="F201" s="280">
        <v>2438.6833333333334</v>
      </c>
      <c r="G201" s="280">
        <v>2409.3666666666668</v>
      </c>
      <c r="H201" s="280">
        <v>2533.3666666666668</v>
      </c>
      <c r="I201" s="280">
        <v>2562.6833333333334</v>
      </c>
      <c r="J201" s="280">
        <v>2595.3666666666668</v>
      </c>
      <c r="K201" s="278">
        <v>2530</v>
      </c>
      <c r="L201" s="278">
        <v>2468</v>
      </c>
      <c r="M201" s="278">
        <v>11.316280000000001</v>
      </c>
    </row>
    <row r="202" spans="1:13">
      <c r="A202" s="269">
        <v>192</v>
      </c>
      <c r="B202" s="278" t="s">
        <v>112</v>
      </c>
      <c r="C202" s="279">
        <v>332.65</v>
      </c>
      <c r="D202" s="280">
        <v>331.88333333333333</v>
      </c>
      <c r="E202" s="280">
        <v>325.86666666666667</v>
      </c>
      <c r="F202" s="280">
        <v>319.08333333333337</v>
      </c>
      <c r="G202" s="280">
        <v>313.06666666666672</v>
      </c>
      <c r="H202" s="280">
        <v>338.66666666666663</v>
      </c>
      <c r="I202" s="280">
        <v>344.68333333333328</v>
      </c>
      <c r="J202" s="280">
        <v>351.46666666666658</v>
      </c>
      <c r="K202" s="278">
        <v>337.9</v>
      </c>
      <c r="L202" s="278">
        <v>325.10000000000002</v>
      </c>
      <c r="M202" s="278">
        <v>15.70059</v>
      </c>
    </row>
    <row r="203" spans="1:13">
      <c r="A203" s="269">
        <v>193</v>
      </c>
      <c r="B203" s="278" t="s">
        <v>396</v>
      </c>
      <c r="C203" s="279">
        <v>16</v>
      </c>
      <c r="D203" s="280">
        <v>15.6</v>
      </c>
      <c r="E203" s="280">
        <v>15.2</v>
      </c>
      <c r="F203" s="280">
        <v>14.4</v>
      </c>
      <c r="G203" s="280">
        <v>14</v>
      </c>
      <c r="H203" s="280">
        <v>16.399999999999999</v>
      </c>
      <c r="I203" s="280">
        <v>16.8</v>
      </c>
      <c r="J203" s="280">
        <v>17.599999999999998</v>
      </c>
      <c r="K203" s="278">
        <v>16</v>
      </c>
      <c r="L203" s="278">
        <v>14.8</v>
      </c>
      <c r="M203" s="278">
        <v>130.61060000000001</v>
      </c>
    </row>
    <row r="204" spans="1:13">
      <c r="A204" s="269">
        <v>194</v>
      </c>
      <c r="B204" s="278" t="s">
        <v>398</v>
      </c>
      <c r="C204" s="279">
        <v>63.85</v>
      </c>
      <c r="D204" s="280">
        <v>64.61666666666666</v>
      </c>
      <c r="E204" s="280">
        <v>62.23333333333332</v>
      </c>
      <c r="F204" s="280">
        <v>60.61666666666666</v>
      </c>
      <c r="G204" s="280">
        <v>58.23333333333332</v>
      </c>
      <c r="H204" s="280">
        <v>66.23333333333332</v>
      </c>
      <c r="I204" s="280">
        <v>68.616666666666674</v>
      </c>
      <c r="J204" s="280">
        <v>70.23333333333332</v>
      </c>
      <c r="K204" s="278">
        <v>67</v>
      </c>
      <c r="L204" s="278">
        <v>63</v>
      </c>
      <c r="M204" s="278">
        <v>3.2993700000000001</v>
      </c>
    </row>
    <row r="205" spans="1:13">
      <c r="A205" s="269">
        <v>195</v>
      </c>
      <c r="B205" s="278" t="s">
        <v>114</v>
      </c>
      <c r="C205" s="279">
        <v>145.85</v>
      </c>
      <c r="D205" s="280">
        <v>146.19999999999999</v>
      </c>
      <c r="E205" s="280">
        <v>142.94999999999999</v>
      </c>
      <c r="F205" s="280">
        <v>140.05000000000001</v>
      </c>
      <c r="G205" s="280">
        <v>136.80000000000001</v>
      </c>
      <c r="H205" s="280">
        <v>149.09999999999997</v>
      </c>
      <c r="I205" s="280">
        <v>152.34999999999997</v>
      </c>
      <c r="J205" s="280">
        <v>155.24999999999994</v>
      </c>
      <c r="K205" s="278">
        <v>149.44999999999999</v>
      </c>
      <c r="L205" s="278">
        <v>143.30000000000001</v>
      </c>
      <c r="M205" s="278">
        <v>131.10762</v>
      </c>
    </row>
    <row r="206" spans="1:13">
      <c r="A206" s="269">
        <v>196</v>
      </c>
      <c r="B206" s="278" t="s">
        <v>400</v>
      </c>
      <c r="C206" s="279">
        <v>32.1</v>
      </c>
      <c r="D206" s="280">
        <v>32.233333333333334</v>
      </c>
      <c r="E206" s="280">
        <v>31.366666666666667</v>
      </c>
      <c r="F206" s="280">
        <v>30.633333333333333</v>
      </c>
      <c r="G206" s="280">
        <v>29.766666666666666</v>
      </c>
      <c r="H206" s="280">
        <v>32.966666666666669</v>
      </c>
      <c r="I206" s="280">
        <v>33.833333333333343</v>
      </c>
      <c r="J206" s="280">
        <v>34.56666666666667</v>
      </c>
      <c r="K206" s="278">
        <v>33.1</v>
      </c>
      <c r="L206" s="278">
        <v>31.5</v>
      </c>
      <c r="M206" s="278">
        <v>7.6769800000000004</v>
      </c>
    </row>
    <row r="207" spans="1:13">
      <c r="A207" s="269">
        <v>197</v>
      </c>
      <c r="B207" s="278" t="s">
        <v>115</v>
      </c>
      <c r="C207" s="279">
        <v>225.2</v>
      </c>
      <c r="D207" s="280">
        <v>225.54999999999998</v>
      </c>
      <c r="E207" s="280">
        <v>220.14999999999998</v>
      </c>
      <c r="F207" s="280">
        <v>215.1</v>
      </c>
      <c r="G207" s="280">
        <v>209.7</v>
      </c>
      <c r="H207" s="280">
        <v>230.59999999999997</v>
      </c>
      <c r="I207" s="280">
        <v>236</v>
      </c>
      <c r="J207" s="280">
        <v>241.04999999999995</v>
      </c>
      <c r="K207" s="278">
        <v>230.95</v>
      </c>
      <c r="L207" s="278">
        <v>220.5</v>
      </c>
      <c r="M207" s="278">
        <v>63.327199999999998</v>
      </c>
    </row>
    <row r="208" spans="1:13">
      <c r="A208" s="269">
        <v>198</v>
      </c>
      <c r="B208" s="278" t="s">
        <v>116</v>
      </c>
      <c r="C208" s="279">
        <v>2182.9499999999998</v>
      </c>
      <c r="D208" s="280">
        <v>2172.9500000000003</v>
      </c>
      <c r="E208" s="280">
        <v>2150.0000000000005</v>
      </c>
      <c r="F208" s="280">
        <v>2117.0500000000002</v>
      </c>
      <c r="G208" s="280">
        <v>2094.1000000000004</v>
      </c>
      <c r="H208" s="280">
        <v>2205.9000000000005</v>
      </c>
      <c r="I208" s="280">
        <v>2228.8500000000004</v>
      </c>
      <c r="J208" s="280">
        <v>2261.8000000000006</v>
      </c>
      <c r="K208" s="278">
        <v>2195.9</v>
      </c>
      <c r="L208" s="278">
        <v>2140</v>
      </c>
      <c r="M208" s="278">
        <v>32.950499999999998</v>
      </c>
    </row>
    <row r="209" spans="1:13">
      <c r="A209" s="269">
        <v>199</v>
      </c>
      <c r="B209" s="278" t="s">
        <v>254</v>
      </c>
      <c r="C209" s="279">
        <v>193.65</v>
      </c>
      <c r="D209" s="280">
        <v>195.15</v>
      </c>
      <c r="E209" s="280">
        <v>191.3</v>
      </c>
      <c r="F209" s="280">
        <v>188.95000000000002</v>
      </c>
      <c r="G209" s="280">
        <v>185.10000000000002</v>
      </c>
      <c r="H209" s="280">
        <v>197.5</v>
      </c>
      <c r="I209" s="280">
        <v>201.34999999999997</v>
      </c>
      <c r="J209" s="280">
        <v>203.7</v>
      </c>
      <c r="K209" s="278">
        <v>199</v>
      </c>
      <c r="L209" s="278">
        <v>192.8</v>
      </c>
      <c r="M209" s="278">
        <v>10.070970000000001</v>
      </c>
    </row>
    <row r="210" spans="1:13">
      <c r="A210" s="269">
        <v>200</v>
      </c>
      <c r="B210" s="278" t="s">
        <v>401</v>
      </c>
      <c r="C210" s="279">
        <v>30640.75</v>
      </c>
      <c r="D210" s="280">
        <v>30943.233333333334</v>
      </c>
      <c r="E210" s="280">
        <v>30197.766666666666</v>
      </c>
      <c r="F210" s="280">
        <v>29754.783333333333</v>
      </c>
      <c r="G210" s="280">
        <v>29009.316666666666</v>
      </c>
      <c r="H210" s="280">
        <v>31386.216666666667</v>
      </c>
      <c r="I210" s="280">
        <v>32131.683333333334</v>
      </c>
      <c r="J210" s="280">
        <v>32574.666666666668</v>
      </c>
      <c r="K210" s="278">
        <v>31688.7</v>
      </c>
      <c r="L210" s="278">
        <v>30500.25</v>
      </c>
      <c r="M210" s="278">
        <v>2.6100000000000002E-2</v>
      </c>
    </row>
    <row r="211" spans="1:13">
      <c r="A211" s="269">
        <v>201</v>
      </c>
      <c r="B211" s="278" t="s">
        <v>397</v>
      </c>
      <c r="C211" s="279">
        <v>47.4</v>
      </c>
      <c r="D211" s="280">
        <v>47.833333333333336</v>
      </c>
      <c r="E211" s="280">
        <v>46.716666666666669</v>
      </c>
      <c r="F211" s="280">
        <v>46.033333333333331</v>
      </c>
      <c r="G211" s="280">
        <v>44.916666666666664</v>
      </c>
      <c r="H211" s="280">
        <v>48.516666666666673</v>
      </c>
      <c r="I211" s="280">
        <v>49.633333333333333</v>
      </c>
      <c r="J211" s="280">
        <v>50.316666666666677</v>
      </c>
      <c r="K211" s="278">
        <v>48.95</v>
      </c>
      <c r="L211" s="278">
        <v>47.15</v>
      </c>
      <c r="M211" s="278">
        <v>7.6805199999999996</v>
      </c>
    </row>
    <row r="212" spans="1:13">
      <c r="A212" s="269">
        <v>202</v>
      </c>
      <c r="B212" s="278" t="s">
        <v>255</v>
      </c>
      <c r="C212" s="279">
        <v>33.450000000000003</v>
      </c>
      <c r="D212" s="280">
        <v>32.85</v>
      </c>
      <c r="E212" s="280">
        <v>32.25</v>
      </c>
      <c r="F212" s="280">
        <v>31.049999999999997</v>
      </c>
      <c r="G212" s="280">
        <v>30.449999999999996</v>
      </c>
      <c r="H212" s="280">
        <v>34.050000000000004</v>
      </c>
      <c r="I212" s="280">
        <v>34.650000000000013</v>
      </c>
      <c r="J212" s="280">
        <v>35.850000000000009</v>
      </c>
      <c r="K212" s="278">
        <v>33.450000000000003</v>
      </c>
      <c r="L212" s="278">
        <v>31.65</v>
      </c>
      <c r="M212" s="278">
        <v>184.52304000000001</v>
      </c>
    </row>
    <row r="213" spans="1:13">
      <c r="A213" s="269">
        <v>203</v>
      </c>
      <c r="B213" s="278" t="s">
        <v>415</v>
      </c>
      <c r="C213" s="279">
        <v>50.95</v>
      </c>
      <c r="D213" s="280">
        <v>51.816666666666663</v>
      </c>
      <c r="E213" s="280">
        <v>49.733333333333327</v>
      </c>
      <c r="F213" s="280">
        <v>48.516666666666666</v>
      </c>
      <c r="G213" s="280">
        <v>46.43333333333333</v>
      </c>
      <c r="H213" s="280">
        <v>53.033333333333324</v>
      </c>
      <c r="I213" s="280">
        <v>55.116666666666667</v>
      </c>
      <c r="J213" s="280">
        <v>56.333333333333321</v>
      </c>
      <c r="K213" s="278">
        <v>53.9</v>
      </c>
      <c r="L213" s="278">
        <v>50.6</v>
      </c>
      <c r="M213" s="278">
        <v>12.684990000000001</v>
      </c>
    </row>
    <row r="214" spans="1:13">
      <c r="A214" s="269">
        <v>204</v>
      </c>
      <c r="B214" s="278" t="s">
        <v>117</v>
      </c>
      <c r="C214" s="279">
        <v>216.65</v>
      </c>
      <c r="D214" s="280">
        <v>217.81666666666669</v>
      </c>
      <c r="E214" s="280">
        <v>207.38333333333338</v>
      </c>
      <c r="F214" s="280">
        <v>198.1166666666667</v>
      </c>
      <c r="G214" s="280">
        <v>187.68333333333339</v>
      </c>
      <c r="H214" s="280">
        <v>227.08333333333337</v>
      </c>
      <c r="I214" s="280">
        <v>237.51666666666671</v>
      </c>
      <c r="J214" s="280">
        <v>246.78333333333336</v>
      </c>
      <c r="K214" s="278">
        <v>228.25</v>
      </c>
      <c r="L214" s="278">
        <v>208.55</v>
      </c>
      <c r="M214" s="278">
        <v>340.77359999999999</v>
      </c>
    </row>
    <row r="215" spans="1:13">
      <c r="A215" s="269">
        <v>205</v>
      </c>
      <c r="B215" s="278" t="s">
        <v>414</v>
      </c>
      <c r="C215" s="279">
        <v>59.25</v>
      </c>
      <c r="D215" s="280">
        <v>58.4</v>
      </c>
      <c r="E215" s="280">
        <v>57.55</v>
      </c>
      <c r="F215" s="280">
        <v>55.85</v>
      </c>
      <c r="G215" s="280">
        <v>55</v>
      </c>
      <c r="H215" s="280">
        <v>60.099999999999994</v>
      </c>
      <c r="I215" s="280">
        <v>60.95</v>
      </c>
      <c r="J215" s="280">
        <v>62.649999999999991</v>
      </c>
      <c r="K215" s="278">
        <v>59.25</v>
      </c>
      <c r="L215" s="278">
        <v>56.7</v>
      </c>
      <c r="M215" s="278">
        <v>3.4554900000000002</v>
      </c>
    </row>
    <row r="216" spans="1:13">
      <c r="A216" s="269">
        <v>206</v>
      </c>
      <c r="B216" s="278" t="s">
        <v>258</v>
      </c>
      <c r="C216" s="279">
        <v>116.05</v>
      </c>
      <c r="D216" s="280">
        <v>112.55</v>
      </c>
      <c r="E216" s="280">
        <v>108.8</v>
      </c>
      <c r="F216" s="280">
        <v>101.55</v>
      </c>
      <c r="G216" s="280">
        <v>97.8</v>
      </c>
      <c r="H216" s="280">
        <v>119.8</v>
      </c>
      <c r="I216" s="280">
        <v>123.55</v>
      </c>
      <c r="J216" s="280">
        <v>130.80000000000001</v>
      </c>
      <c r="K216" s="278">
        <v>116.3</v>
      </c>
      <c r="L216" s="278">
        <v>105.3</v>
      </c>
      <c r="M216" s="278">
        <v>84.92</v>
      </c>
    </row>
    <row r="217" spans="1:13">
      <c r="A217" s="269">
        <v>207</v>
      </c>
      <c r="B217" s="278" t="s">
        <v>118</v>
      </c>
      <c r="C217" s="279">
        <v>343.1</v>
      </c>
      <c r="D217" s="280">
        <v>342.40000000000003</v>
      </c>
      <c r="E217" s="280">
        <v>339.20000000000005</v>
      </c>
      <c r="F217" s="280">
        <v>335.3</v>
      </c>
      <c r="G217" s="280">
        <v>332.1</v>
      </c>
      <c r="H217" s="280">
        <v>346.30000000000007</v>
      </c>
      <c r="I217" s="280">
        <v>349.5</v>
      </c>
      <c r="J217" s="280">
        <v>353.40000000000009</v>
      </c>
      <c r="K217" s="278">
        <v>345.6</v>
      </c>
      <c r="L217" s="278">
        <v>338.5</v>
      </c>
      <c r="M217" s="278">
        <v>273.85252000000003</v>
      </c>
    </row>
    <row r="218" spans="1:13">
      <c r="A218" s="269">
        <v>208</v>
      </c>
      <c r="B218" s="278" t="s">
        <v>256</v>
      </c>
      <c r="C218" s="279">
        <v>1239.9000000000001</v>
      </c>
      <c r="D218" s="280">
        <v>1247.5333333333335</v>
      </c>
      <c r="E218" s="280">
        <v>1225.0666666666671</v>
      </c>
      <c r="F218" s="280">
        <v>1210.2333333333336</v>
      </c>
      <c r="G218" s="280">
        <v>1187.7666666666671</v>
      </c>
      <c r="H218" s="280">
        <v>1262.366666666667</v>
      </c>
      <c r="I218" s="280">
        <v>1284.8333333333337</v>
      </c>
      <c r="J218" s="280">
        <v>1299.666666666667</v>
      </c>
      <c r="K218" s="278">
        <v>1270</v>
      </c>
      <c r="L218" s="278">
        <v>1232.7</v>
      </c>
      <c r="M218" s="278">
        <v>7.5004799999999996</v>
      </c>
    </row>
    <row r="219" spans="1:13">
      <c r="A219" s="269">
        <v>209</v>
      </c>
      <c r="B219" s="278" t="s">
        <v>119</v>
      </c>
      <c r="C219" s="279">
        <v>410.35</v>
      </c>
      <c r="D219" s="280">
        <v>414.33333333333331</v>
      </c>
      <c r="E219" s="280">
        <v>404.51666666666665</v>
      </c>
      <c r="F219" s="280">
        <v>398.68333333333334</v>
      </c>
      <c r="G219" s="280">
        <v>388.86666666666667</v>
      </c>
      <c r="H219" s="280">
        <v>420.16666666666663</v>
      </c>
      <c r="I219" s="280">
        <v>429.98333333333335</v>
      </c>
      <c r="J219" s="280">
        <v>435.81666666666661</v>
      </c>
      <c r="K219" s="278">
        <v>424.15</v>
      </c>
      <c r="L219" s="278">
        <v>408.5</v>
      </c>
      <c r="M219" s="278">
        <v>26.372330000000002</v>
      </c>
    </row>
    <row r="220" spans="1:13">
      <c r="A220" s="269">
        <v>210</v>
      </c>
      <c r="B220" s="278" t="s">
        <v>403</v>
      </c>
      <c r="C220" s="279">
        <v>2606.6999999999998</v>
      </c>
      <c r="D220" s="280">
        <v>2628.5666666666666</v>
      </c>
      <c r="E220" s="280">
        <v>2558.1333333333332</v>
      </c>
      <c r="F220" s="280">
        <v>2509.5666666666666</v>
      </c>
      <c r="G220" s="280">
        <v>2439.1333333333332</v>
      </c>
      <c r="H220" s="280">
        <v>2677.1333333333332</v>
      </c>
      <c r="I220" s="280">
        <v>2747.5666666666666</v>
      </c>
      <c r="J220" s="280">
        <v>2796.1333333333332</v>
      </c>
      <c r="K220" s="278">
        <v>2699</v>
      </c>
      <c r="L220" s="278">
        <v>2580</v>
      </c>
      <c r="M220" s="278">
        <v>1.7239999999999998E-2</v>
      </c>
    </row>
    <row r="221" spans="1:13">
      <c r="A221" s="269">
        <v>211</v>
      </c>
      <c r="B221" s="278" t="s">
        <v>257</v>
      </c>
      <c r="C221" s="279">
        <v>42</v>
      </c>
      <c r="D221" s="280">
        <v>40.85</v>
      </c>
      <c r="E221" s="280">
        <v>39.700000000000003</v>
      </c>
      <c r="F221" s="280">
        <v>37.4</v>
      </c>
      <c r="G221" s="280">
        <v>36.25</v>
      </c>
      <c r="H221" s="280">
        <v>43.150000000000006</v>
      </c>
      <c r="I221" s="280">
        <v>44.3</v>
      </c>
      <c r="J221" s="280">
        <v>46.600000000000009</v>
      </c>
      <c r="K221" s="278">
        <v>42</v>
      </c>
      <c r="L221" s="278">
        <v>38.549999999999997</v>
      </c>
      <c r="M221" s="278">
        <v>223.87064000000001</v>
      </c>
    </row>
    <row r="222" spans="1:13">
      <c r="A222" s="269">
        <v>212</v>
      </c>
      <c r="B222" s="278" t="s">
        <v>120</v>
      </c>
      <c r="C222" s="279">
        <v>11.1</v>
      </c>
      <c r="D222" s="280">
        <v>10.816666666666668</v>
      </c>
      <c r="E222" s="280">
        <v>10.383333333333336</v>
      </c>
      <c r="F222" s="280">
        <v>9.6666666666666679</v>
      </c>
      <c r="G222" s="280">
        <v>9.2333333333333361</v>
      </c>
      <c r="H222" s="280">
        <v>11.533333333333337</v>
      </c>
      <c r="I222" s="280">
        <v>11.96666666666667</v>
      </c>
      <c r="J222" s="280">
        <v>12.683333333333337</v>
      </c>
      <c r="K222" s="278">
        <v>11.25</v>
      </c>
      <c r="L222" s="278">
        <v>10.1</v>
      </c>
      <c r="M222" s="278">
        <v>9942.9091599999992</v>
      </c>
    </row>
    <row r="223" spans="1:13">
      <c r="A223" s="269">
        <v>213</v>
      </c>
      <c r="B223" s="278" t="s">
        <v>404</v>
      </c>
      <c r="C223" s="279">
        <v>18.850000000000001</v>
      </c>
      <c r="D223" s="280">
        <v>18.966666666666669</v>
      </c>
      <c r="E223" s="280">
        <v>18.433333333333337</v>
      </c>
      <c r="F223" s="280">
        <v>18.016666666666669</v>
      </c>
      <c r="G223" s="280">
        <v>17.483333333333338</v>
      </c>
      <c r="H223" s="280">
        <v>19.383333333333336</v>
      </c>
      <c r="I223" s="280">
        <v>19.916666666666668</v>
      </c>
      <c r="J223" s="280">
        <v>20.333333333333336</v>
      </c>
      <c r="K223" s="278">
        <v>19.5</v>
      </c>
      <c r="L223" s="278">
        <v>18.55</v>
      </c>
      <c r="M223" s="278">
        <v>118.84986000000001</v>
      </c>
    </row>
    <row r="224" spans="1:13">
      <c r="A224" s="269">
        <v>214</v>
      </c>
      <c r="B224" s="278" t="s">
        <v>121</v>
      </c>
      <c r="C224" s="279">
        <v>25.95</v>
      </c>
      <c r="D224" s="280">
        <v>26.116666666666664</v>
      </c>
      <c r="E224" s="280">
        <v>25.383333333333326</v>
      </c>
      <c r="F224" s="280">
        <v>24.816666666666663</v>
      </c>
      <c r="G224" s="280">
        <v>24.083333333333325</v>
      </c>
      <c r="H224" s="280">
        <v>26.683333333333326</v>
      </c>
      <c r="I224" s="280">
        <v>27.416666666666668</v>
      </c>
      <c r="J224" s="280">
        <v>27.983333333333327</v>
      </c>
      <c r="K224" s="278">
        <v>26.85</v>
      </c>
      <c r="L224" s="278">
        <v>25.55</v>
      </c>
      <c r="M224" s="278">
        <v>378.99112000000002</v>
      </c>
    </row>
    <row r="225" spans="1:13">
      <c r="A225" s="269">
        <v>215</v>
      </c>
      <c r="B225" s="278" t="s">
        <v>416</v>
      </c>
      <c r="C225" s="279">
        <v>183.1</v>
      </c>
      <c r="D225" s="280">
        <v>184.61666666666667</v>
      </c>
      <c r="E225" s="280">
        <v>180.23333333333335</v>
      </c>
      <c r="F225" s="280">
        <v>177.36666666666667</v>
      </c>
      <c r="G225" s="280">
        <v>172.98333333333335</v>
      </c>
      <c r="H225" s="280">
        <v>187.48333333333335</v>
      </c>
      <c r="I225" s="280">
        <v>191.86666666666667</v>
      </c>
      <c r="J225" s="280">
        <v>194.73333333333335</v>
      </c>
      <c r="K225" s="278">
        <v>189</v>
      </c>
      <c r="L225" s="278">
        <v>181.75</v>
      </c>
      <c r="M225" s="278">
        <v>4.9958499999999999</v>
      </c>
    </row>
    <row r="226" spans="1:13">
      <c r="A226" s="269">
        <v>216</v>
      </c>
      <c r="B226" s="278" t="s">
        <v>405</v>
      </c>
      <c r="C226" s="279">
        <v>441.7</v>
      </c>
      <c r="D226" s="280">
        <v>437.9666666666667</v>
      </c>
      <c r="E226" s="280">
        <v>418.73333333333341</v>
      </c>
      <c r="F226" s="280">
        <v>395.76666666666671</v>
      </c>
      <c r="G226" s="280">
        <v>376.53333333333342</v>
      </c>
      <c r="H226" s="280">
        <v>460.93333333333339</v>
      </c>
      <c r="I226" s="280">
        <v>480.16666666666674</v>
      </c>
      <c r="J226" s="280">
        <v>503.13333333333338</v>
      </c>
      <c r="K226" s="278">
        <v>457.2</v>
      </c>
      <c r="L226" s="278">
        <v>415</v>
      </c>
      <c r="M226" s="278">
        <v>8.7164900000000003</v>
      </c>
    </row>
    <row r="227" spans="1:13">
      <c r="A227" s="269">
        <v>217</v>
      </c>
      <c r="B227" s="278" t="s">
        <v>406</v>
      </c>
      <c r="C227" s="279">
        <v>7.7</v>
      </c>
      <c r="D227" s="280">
        <v>7.9000000000000012</v>
      </c>
      <c r="E227" s="280">
        <v>7.4000000000000021</v>
      </c>
      <c r="F227" s="280">
        <v>7.1000000000000005</v>
      </c>
      <c r="G227" s="280">
        <v>6.6000000000000014</v>
      </c>
      <c r="H227" s="280">
        <v>8.2000000000000028</v>
      </c>
      <c r="I227" s="280">
        <v>8.7000000000000011</v>
      </c>
      <c r="J227" s="280">
        <v>9.0000000000000036</v>
      </c>
      <c r="K227" s="278">
        <v>8.4</v>
      </c>
      <c r="L227" s="278">
        <v>7.6</v>
      </c>
      <c r="M227" s="278">
        <v>142.22863000000001</v>
      </c>
    </row>
    <row r="228" spans="1:13">
      <c r="A228" s="269">
        <v>218</v>
      </c>
      <c r="B228" s="278" t="s">
        <v>122</v>
      </c>
      <c r="C228" s="279">
        <v>444.45</v>
      </c>
      <c r="D228" s="280">
        <v>443.15000000000003</v>
      </c>
      <c r="E228" s="280">
        <v>438.30000000000007</v>
      </c>
      <c r="F228" s="280">
        <v>432.15000000000003</v>
      </c>
      <c r="G228" s="280">
        <v>427.30000000000007</v>
      </c>
      <c r="H228" s="280">
        <v>449.30000000000007</v>
      </c>
      <c r="I228" s="280">
        <v>454.15000000000009</v>
      </c>
      <c r="J228" s="280">
        <v>460.30000000000007</v>
      </c>
      <c r="K228" s="278">
        <v>448</v>
      </c>
      <c r="L228" s="278">
        <v>437</v>
      </c>
      <c r="M228" s="278">
        <v>27.05545</v>
      </c>
    </row>
    <row r="229" spans="1:13">
      <c r="A229" s="269">
        <v>219</v>
      </c>
      <c r="B229" s="278" t="s">
        <v>407</v>
      </c>
      <c r="C229" s="279">
        <v>74.45</v>
      </c>
      <c r="D229" s="280">
        <v>75.800000000000011</v>
      </c>
      <c r="E229" s="280">
        <v>72.700000000000017</v>
      </c>
      <c r="F229" s="280">
        <v>70.95</v>
      </c>
      <c r="G229" s="280">
        <v>67.850000000000009</v>
      </c>
      <c r="H229" s="280">
        <v>77.550000000000026</v>
      </c>
      <c r="I229" s="280">
        <v>80.65000000000002</v>
      </c>
      <c r="J229" s="280">
        <v>82.400000000000034</v>
      </c>
      <c r="K229" s="278">
        <v>78.900000000000006</v>
      </c>
      <c r="L229" s="278">
        <v>74.05</v>
      </c>
      <c r="M229" s="278">
        <v>9.8878000000000004</v>
      </c>
    </row>
    <row r="230" spans="1:13">
      <c r="A230" s="269">
        <v>220</v>
      </c>
      <c r="B230" s="278" t="s">
        <v>260</v>
      </c>
      <c r="C230" s="279">
        <v>79.349999999999994</v>
      </c>
      <c r="D230" s="280">
        <v>80.416666666666671</v>
      </c>
      <c r="E230" s="280">
        <v>77.933333333333337</v>
      </c>
      <c r="F230" s="280">
        <v>76.516666666666666</v>
      </c>
      <c r="G230" s="280">
        <v>74.033333333333331</v>
      </c>
      <c r="H230" s="280">
        <v>81.833333333333343</v>
      </c>
      <c r="I230" s="280">
        <v>84.316666666666663</v>
      </c>
      <c r="J230" s="280">
        <v>85.733333333333348</v>
      </c>
      <c r="K230" s="278">
        <v>82.9</v>
      </c>
      <c r="L230" s="278">
        <v>79</v>
      </c>
      <c r="M230" s="278">
        <v>20.034949999999998</v>
      </c>
    </row>
    <row r="231" spans="1:13">
      <c r="A231" s="269">
        <v>221</v>
      </c>
      <c r="B231" s="278" t="s">
        <v>412</v>
      </c>
      <c r="C231" s="279">
        <v>124.55</v>
      </c>
      <c r="D231" s="280">
        <v>124.85000000000001</v>
      </c>
      <c r="E231" s="280">
        <v>123.25000000000001</v>
      </c>
      <c r="F231" s="280">
        <v>121.95</v>
      </c>
      <c r="G231" s="280">
        <v>120.35000000000001</v>
      </c>
      <c r="H231" s="280">
        <v>126.15000000000002</v>
      </c>
      <c r="I231" s="280">
        <v>127.75000000000001</v>
      </c>
      <c r="J231" s="280">
        <v>129.05000000000001</v>
      </c>
      <c r="K231" s="278">
        <v>126.45</v>
      </c>
      <c r="L231" s="278">
        <v>123.55</v>
      </c>
      <c r="M231" s="278">
        <v>22.91994</v>
      </c>
    </row>
    <row r="232" spans="1:13">
      <c r="A232" s="269">
        <v>222</v>
      </c>
      <c r="B232" s="278" t="s">
        <v>1616</v>
      </c>
      <c r="C232" s="279">
        <v>2367.75</v>
      </c>
      <c r="D232" s="280">
        <v>2363.9833333333336</v>
      </c>
      <c r="E232" s="280">
        <v>2329.1166666666672</v>
      </c>
      <c r="F232" s="280">
        <v>2290.4833333333336</v>
      </c>
      <c r="G232" s="280">
        <v>2255.6166666666672</v>
      </c>
      <c r="H232" s="280">
        <v>2402.6166666666672</v>
      </c>
      <c r="I232" s="280">
        <v>2437.483333333334</v>
      </c>
      <c r="J232" s="280">
        <v>2476.1166666666672</v>
      </c>
      <c r="K232" s="278">
        <v>2398.85</v>
      </c>
      <c r="L232" s="278">
        <v>2325.35</v>
      </c>
      <c r="M232" s="278">
        <v>0.20379</v>
      </c>
    </row>
    <row r="233" spans="1:13">
      <c r="A233" s="269">
        <v>223</v>
      </c>
      <c r="B233" s="278" t="s">
        <v>259</v>
      </c>
      <c r="C233" s="279">
        <v>64.400000000000006</v>
      </c>
      <c r="D233" s="280">
        <v>64.63333333333334</v>
      </c>
      <c r="E233" s="280">
        <v>63.366666666666674</v>
      </c>
      <c r="F233" s="280">
        <v>62.333333333333336</v>
      </c>
      <c r="G233" s="280">
        <v>61.06666666666667</v>
      </c>
      <c r="H233" s="280">
        <v>65.666666666666686</v>
      </c>
      <c r="I233" s="280">
        <v>66.933333333333366</v>
      </c>
      <c r="J233" s="280">
        <v>67.966666666666683</v>
      </c>
      <c r="K233" s="278">
        <v>65.900000000000006</v>
      </c>
      <c r="L233" s="278">
        <v>63.6</v>
      </c>
      <c r="M233" s="278">
        <v>21.333819999999999</v>
      </c>
    </row>
    <row r="234" spans="1:13">
      <c r="A234" s="269">
        <v>224</v>
      </c>
      <c r="B234" s="278" t="s">
        <v>123</v>
      </c>
      <c r="C234" s="279">
        <v>1009.1</v>
      </c>
      <c r="D234" s="280">
        <v>1013.4166666666666</v>
      </c>
      <c r="E234" s="280">
        <v>993.88333333333321</v>
      </c>
      <c r="F234" s="280">
        <v>978.66666666666663</v>
      </c>
      <c r="G234" s="280">
        <v>959.13333333333321</v>
      </c>
      <c r="H234" s="280">
        <v>1028.6333333333332</v>
      </c>
      <c r="I234" s="280">
        <v>1048.1666666666667</v>
      </c>
      <c r="J234" s="280">
        <v>1063.3833333333332</v>
      </c>
      <c r="K234" s="278">
        <v>1032.95</v>
      </c>
      <c r="L234" s="278">
        <v>998.2</v>
      </c>
      <c r="M234" s="278">
        <v>14.48006</v>
      </c>
    </row>
    <row r="235" spans="1:13">
      <c r="A235" s="269">
        <v>225</v>
      </c>
      <c r="B235" s="278" t="s">
        <v>418</v>
      </c>
      <c r="C235" s="279">
        <v>260.05</v>
      </c>
      <c r="D235" s="280">
        <v>266.7</v>
      </c>
      <c r="E235" s="280">
        <v>248.39999999999998</v>
      </c>
      <c r="F235" s="280">
        <v>236.75</v>
      </c>
      <c r="G235" s="280">
        <v>218.45</v>
      </c>
      <c r="H235" s="280">
        <v>278.34999999999997</v>
      </c>
      <c r="I235" s="280">
        <v>296.65000000000003</v>
      </c>
      <c r="J235" s="280">
        <v>308.29999999999995</v>
      </c>
      <c r="K235" s="278">
        <v>285</v>
      </c>
      <c r="L235" s="278">
        <v>255.05</v>
      </c>
      <c r="M235" s="278">
        <v>0.30575999999999998</v>
      </c>
    </row>
    <row r="236" spans="1:13">
      <c r="A236" s="269">
        <v>226</v>
      </c>
      <c r="B236" s="278" t="s">
        <v>124</v>
      </c>
      <c r="C236" s="279">
        <v>480</v>
      </c>
      <c r="D236" s="280">
        <v>479.83333333333331</v>
      </c>
      <c r="E236" s="280">
        <v>472.66666666666663</v>
      </c>
      <c r="F236" s="280">
        <v>465.33333333333331</v>
      </c>
      <c r="G236" s="280">
        <v>458.16666666666663</v>
      </c>
      <c r="H236" s="280">
        <v>487.16666666666663</v>
      </c>
      <c r="I236" s="280">
        <v>494.33333333333326</v>
      </c>
      <c r="J236" s="280">
        <v>501.66666666666663</v>
      </c>
      <c r="K236" s="278">
        <v>487</v>
      </c>
      <c r="L236" s="278">
        <v>472.5</v>
      </c>
      <c r="M236" s="278">
        <v>195.99121</v>
      </c>
    </row>
    <row r="237" spans="1:13">
      <c r="A237" s="269">
        <v>227</v>
      </c>
      <c r="B237" s="278" t="s">
        <v>419</v>
      </c>
      <c r="C237" s="279">
        <v>62.45</v>
      </c>
      <c r="D237" s="280">
        <v>63.266666666666673</v>
      </c>
      <c r="E237" s="280">
        <v>61.63333333333334</v>
      </c>
      <c r="F237" s="280">
        <v>60.81666666666667</v>
      </c>
      <c r="G237" s="280">
        <v>59.183333333333337</v>
      </c>
      <c r="H237" s="280">
        <v>64.083333333333343</v>
      </c>
      <c r="I237" s="280">
        <v>65.716666666666683</v>
      </c>
      <c r="J237" s="280">
        <v>66.533333333333346</v>
      </c>
      <c r="K237" s="278">
        <v>64.900000000000006</v>
      </c>
      <c r="L237" s="278">
        <v>62.45</v>
      </c>
      <c r="M237" s="278">
        <v>4.52203</v>
      </c>
    </row>
    <row r="238" spans="1:13">
      <c r="A238" s="269">
        <v>228</v>
      </c>
      <c r="B238" s="278" t="s">
        <v>125</v>
      </c>
      <c r="C238" s="279">
        <v>219.25</v>
      </c>
      <c r="D238" s="280">
        <v>218.41666666666666</v>
      </c>
      <c r="E238" s="280">
        <v>211.83333333333331</v>
      </c>
      <c r="F238" s="280">
        <v>204.41666666666666</v>
      </c>
      <c r="G238" s="280">
        <v>197.83333333333331</v>
      </c>
      <c r="H238" s="280">
        <v>225.83333333333331</v>
      </c>
      <c r="I238" s="280">
        <v>232.41666666666663</v>
      </c>
      <c r="J238" s="280">
        <v>239.83333333333331</v>
      </c>
      <c r="K238" s="278">
        <v>225</v>
      </c>
      <c r="L238" s="278">
        <v>211</v>
      </c>
      <c r="M238" s="278">
        <v>127.53382000000001</v>
      </c>
    </row>
    <row r="239" spans="1:13">
      <c r="A239" s="269">
        <v>229</v>
      </c>
      <c r="B239" s="278" t="s">
        <v>126</v>
      </c>
      <c r="C239" s="279">
        <v>731.75</v>
      </c>
      <c r="D239" s="280">
        <v>735.51666666666677</v>
      </c>
      <c r="E239" s="280">
        <v>726.33333333333348</v>
      </c>
      <c r="F239" s="280">
        <v>720.91666666666674</v>
      </c>
      <c r="G239" s="280">
        <v>711.73333333333346</v>
      </c>
      <c r="H239" s="280">
        <v>740.93333333333351</v>
      </c>
      <c r="I239" s="280">
        <v>750.11666666666667</v>
      </c>
      <c r="J239" s="280">
        <v>755.53333333333353</v>
      </c>
      <c r="K239" s="278">
        <v>744.7</v>
      </c>
      <c r="L239" s="278">
        <v>730.1</v>
      </c>
      <c r="M239" s="278">
        <v>89.544899999999998</v>
      </c>
    </row>
    <row r="240" spans="1:13">
      <c r="A240" s="269">
        <v>230</v>
      </c>
      <c r="B240" s="278" t="s">
        <v>420</v>
      </c>
      <c r="C240" s="279">
        <v>238.45</v>
      </c>
      <c r="D240" s="280">
        <v>238.76666666666665</v>
      </c>
      <c r="E240" s="280">
        <v>234.73333333333329</v>
      </c>
      <c r="F240" s="280">
        <v>231.01666666666665</v>
      </c>
      <c r="G240" s="280">
        <v>226.98333333333329</v>
      </c>
      <c r="H240" s="280">
        <v>242.48333333333329</v>
      </c>
      <c r="I240" s="280">
        <v>246.51666666666665</v>
      </c>
      <c r="J240" s="280">
        <v>250.23333333333329</v>
      </c>
      <c r="K240" s="278">
        <v>242.8</v>
      </c>
      <c r="L240" s="278">
        <v>235.05</v>
      </c>
      <c r="M240" s="278">
        <v>2.4583400000000002</v>
      </c>
    </row>
    <row r="241" spans="1:13">
      <c r="A241" s="269">
        <v>231</v>
      </c>
      <c r="B241" s="278" t="s">
        <v>421</v>
      </c>
      <c r="C241" s="279">
        <v>111.75</v>
      </c>
      <c r="D241" s="280">
        <v>112.3</v>
      </c>
      <c r="E241" s="280">
        <v>109.94999999999999</v>
      </c>
      <c r="F241" s="280">
        <v>108.14999999999999</v>
      </c>
      <c r="G241" s="280">
        <v>105.79999999999998</v>
      </c>
      <c r="H241" s="280">
        <v>114.1</v>
      </c>
      <c r="I241" s="280">
        <v>116.44999999999999</v>
      </c>
      <c r="J241" s="280">
        <v>118.25</v>
      </c>
      <c r="K241" s="278">
        <v>114.65</v>
      </c>
      <c r="L241" s="278">
        <v>110.5</v>
      </c>
      <c r="M241" s="278">
        <v>3.1224099999999999</v>
      </c>
    </row>
    <row r="242" spans="1:13">
      <c r="A242" s="269">
        <v>232</v>
      </c>
      <c r="B242" s="278" t="s">
        <v>417</v>
      </c>
      <c r="C242" s="279">
        <v>12.8</v>
      </c>
      <c r="D242" s="280">
        <v>13.016666666666666</v>
      </c>
      <c r="E242" s="280">
        <v>12.283333333333331</v>
      </c>
      <c r="F242" s="280">
        <v>11.766666666666666</v>
      </c>
      <c r="G242" s="280">
        <v>11.033333333333331</v>
      </c>
      <c r="H242" s="280">
        <v>13.533333333333331</v>
      </c>
      <c r="I242" s="280">
        <v>14.266666666666666</v>
      </c>
      <c r="J242" s="280">
        <v>14.783333333333331</v>
      </c>
      <c r="K242" s="278">
        <v>13.75</v>
      </c>
      <c r="L242" s="278">
        <v>12.5</v>
      </c>
      <c r="M242" s="278">
        <v>523.33316000000002</v>
      </c>
    </row>
    <row r="243" spans="1:13">
      <c r="A243" s="269">
        <v>233</v>
      </c>
      <c r="B243" s="278" t="s">
        <v>127</v>
      </c>
      <c r="C243" s="279">
        <v>87.1</v>
      </c>
      <c r="D243" s="280">
        <v>88.100000000000009</v>
      </c>
      <c r="E243" s="280">
        <v>85.500000000000014</v>
      </c>
      <c r="F243" s="280">
        <v>83.9</v>
      </c>
      <c r="G243" s="280">
        <v>81.300000000000011</v>
      </c>
      <c r="H243" s="280">
        <v>89.700000000000017</v>
      </c>
      <c r="I243" s="280">
        <v>92.300000000000011</v>
      </c>
      <c r="J243" s="280">
        <v>93.90000000000002</v>
      </c>
      <c r="K243" s="278">
        <v>90.7</v>
      </c>
      <c r="L243" s="278">
        <v>86.5</v>
      </c>
      <c r="M243" s="278">
        <v>214.51435000000001</v>
      </c>
    </row>
    <row r="244" spans="1:13">
      <c r="A244" s="269">
        <v>234</v>
      </c>
      <c r="B244" s="278" t="s">
        <v>262</v>
      </c>
      <c r="C244" s="279">
        <v>1682.2</v>
      </c>
      <c r="D244" s="280">
        <v>1678.7333333333333</v>
      </c>
      <c r="E244" s="280">
        <v>1648.4666666666667</v>
      </c>
      <c r="F244" s="280">
        <v>1614.7333333333333</v>
      </c>
      <c r="G244" s="280">
        <v>1584.4666666666667</v>
      </c>
      <c r="H244" s="280">
        <v>1712.4666666666667</v>
      </c>
      <c r="I244" s="280">
        <v>1742.7333333333336</v>
      </c>
      <c r="J244" s="280">
        <v>1776.4666666666667</v>
      </c>
      <c r="K244" s="278">
        <v>1709</v>
      </c>
      <c r="L244" s="278">
        <v>1645</v>
      </c>
      <c r="M244" s="278">
        <v>2.69455</v>
      </c>
    </row>
    <row r="245" spans="1:13">
      <c r="A245" s="269">
        <v>235</v>
      </c>
      <c r="B245" s="278" t="s">
        <v>408</v>
      </c>
      <c r="C245" s="279">
        <v>91.2</v>
      </c>
      <c r="D245" s="280">
        <v>91.100000000000009</v>
      </c>
      <c r="E245" s="280">
        <v>89.250000000000014</v>
      </c>
      <c r="F245" s="280">
        <v>87.300000000000011</v>
      </c>
      <c r="G245" s="280">
        <v>85.450000000000017</v>
      </c>
      <c r="H245" s="280">
        <v>93.050000000000011</v>
      </c>
      <c r="I245" s="280">
        <v>94.9</v>
      </c>
      <c r="J245" s="280">
        <v>96.850000000000009</v>
      </c>
      <c r="K245" s="278">
        <v>92.95</v>
      </c>
      <c r="L245" s="278">
        <v>89.15</v>
      </c>
      <c r="M245" s="278">
        <v>38.197519999999997</v>
      </c>
    </row>
    <row r="246" spans="1:13">
      <c r="A246" s="269">
        <v>236</v>
      </c>
      <c r="B246" s="278" t="s">
        <v>409</v>
      </c>
      <c r="C246" s="279">
        <v>89.2</v>
      </c>
      <c r="D246" s="280">
        <v>89.5</v>
      </c>
      <c r="E246" s="280">
        <v>88</v>
      </c>
      <c r="F246" s="280">
        <v>86.8</v>
      </c>
      <c r="G246" s="280">
        <v>85.3</v>
      </c>
      <c r="H246" s="280">
        <v>90.7</v>
      </c>
      <c r="I246" s="280">
        <v>92.2</v>
      </c>
      <c r="J246" s="280">
        <v>93.4</v>
      </c>
      <c r="K246" s="278">
        <v>91</v>
      </c>
      <c r="L246" s="278">
        <v>88.3</v>
      </c>
      <c r="M246" s="278">
        <v>4.31942</v>
      </c>
    </row>
    <row r="247" spans="1:13">
      <c r="A247" s="269">
        <v>237</v>
      </c>
      <c r="B247" s="278" t="s">
        <v>402</v>
      </c>
      <c r="C247" s="279">
        <v>471.35</v>
      </c>
      <c r="D247" s="280">
        <v>473.76666666666665</v>
      </c>
      <c r="E247" s="280">
        <v>463.63333333333333</v>
      </c>
      <c r="F247" s="280">
        <v>455.91666666666669</v>
      </c>
      <c r="G247" s="280">
        <v>445.78333333333336</v>
      </c>
      <c r="H247" s="280">
        <v>481.48333333333329</v>
      </c>
      <c r="I247" s="280">
        <v>491.61666666666662</v>
      </c>
      <c r="J247" s="280">
        <v>499.33333333333326</v>
      </c>
      <c r="K247" s="278">
        <v>483.9</v>
      </c>
      <c r="L247" s="278">
        <v>466.05</v>
      </c>
      <c r="M247" s="278">
        <v>1.5705</v>
      </c>
    </row>
    <row r="248" spans="1:13">
      <c r="A248" s="269">
        <v>238</v>
      </c>
      <c r="B248" s="278" t="s">
        <v>128</v>
      </c>
      <c r="C248" s="279">
        <v>197.25</v>
      </c>
      <c r="D248" s="280">
        <v>198.81666666666669</v>
      </c>
      <c r="E248" s="280">
        <v>194.63333333333338</v>
      </c>
      <c r="F248" s="280">
        <v>192.01666666666668</v>
      </c>
      <c r="G248" s="280">
        <v>187.83333333333337</v>
      </c>
      <c r="H248" s="280">
        <v>201.43333333333339</v>
      </c>
      <c r="I248" s="280">
        <v>205.61666666666673</v>
      </c>
      <c r="J248" s="280">
        <v>208.23333333333341</v>
      </c>
      <c r="K248" s="278">
        <v>203</v>
      </c>
      <c r="L248" s="278">
        <v>196.2</v>
      </c>
      <c r="M248" s="278">
        <v>915.04651000000001</v>
      </c>
    </row>
    <row r="249" spans="1:13">
      <c r="A249" s="269">
        <v>239</v>
      </c>
      <c r="B249" s="278" t="s">
        <v>413</v>
      </c>
      <c r="C249" s="279">
        <v>210.7</v>
      </c>
      <c r="D249" s="280">
        <v>212.98333333333335</v>
      </c>
      <c r="E249" s="280">
        <v>207.4666666666667</v>
      </c>
      <c r="F249" s="280">
        <v>204.23333333333335</v>
      </c>
      <c r="G249" s="280">
        <v>198.7166666666667</v>
      </c>
      <c r="H249" s="280">
        <v>216.2166666666667</v>
      </c>
      <c r="I249" s="280">
        <v>221.73333333333335</v>
      </c>
      <c r="J249" s="280">
        <v>224.9666666666667</v>
      </c>
      <c r="K249" s="278">
        <v>218.5</v>
      </c>
      <c r="L249" s="278">
        <v>209.75</v>
      </c>
      <c r="M249" s="278">
        <v>0.29102</v>
      </c>
    </row>
    <row r="250" spans="1:13">
      <c r="A250" s="269">
        <v>240</v>
      </c>
      <c r="B250" s="278" t="s">
        <v>410</v>
      </c>
      <c r="C250" s="279">
        <v>51.9</v>
      </c>
      <c r="D250" s="280">
        <v>52.4</v>
      </c>
      <c r="E250" s="280">
        <v>51</v>
      </c>
      <c r="F250" s="280">
        <v>50.1</v>
      </c>
      <c r="G250" s="280">
        <v>48.7</v>
      </c>
      <c r="H250" s="280">
        <v>53.3</v>
      </c>
      <c r="I250" s="280">
        <v>54.699999999999989</v>
      </c>
      <c r="J250" s="280">
        <v>55.599999999999994</v>
      </c>
      <c r="K250" s="278">
        <v>53.8</v>
      </c>
      <c r="L250" s="278">
        <v>51.5</v>
      </c>
      <c r="M250" s="278">
        <v>4.6013700000000002</v>
      </c>
    </row>
    <row r="251" spans="1:13">
      <c r="A251" s="269">
        <v>241</v>
      </c>
      <c r="B251" s="278" t="s">
        <v>411</v>
      </c>
      <c r="C251" s="279">
        <v>106.85</v>
      </c>
      <c r="D251" s="280">
        <v>107.48333333333333</v>
      </c>
      <c r="E251" s="280">
        <v>105.41666666666667</v>
      </c>
      <c r="F251" s="280">
        <v>103.98333333333333</v>
      </c>
      <c r="G251" s="280">
        <v>101.91666666666667</v>
      </c>
      <c r="H251" s="280">
        <v>108.91666666666667</v>
      </c>
      <c r="I251" s="280">
        <v>110.98333333333333</v>
      </c>
      <c r="J251" s="280">
        <v>112.41666666666667</v>
      </c>
      <c r="K251" s="278">
        <v>109.55</v>
      </c>
      <c r="L251" s="278">
        <v>106.05</v>
      </c>
      <c r="M251" s="278">
        <v>18.08287</v>
      </c>
    </row>
    <row r="252" spans="1:13">
      <c r="A252" s="269">
        <v>242</v>
      </c>
      <c r="B252" s="278" t="s">
        <v>431</v>
      </c>
      <c r="C252" s="279">
        <v>19.05</v>
      </c>
      <c r="D252" s="280">
        <v>19.183333333333334</v>
      </c>
      <c r="E252" s="280">
        <v>18.666666666666668</v>
      </c>
      <c r="F252" s="280">
        <v>18.283333333333335</v>
      </c>
      <c r="G252" s="280">
        <v>17.766666666666669</v>
      </c>
      <c r="H252" s="280">
        <v>19.566666666666666</v>
      </c>
      <c r="I252" s="280">
        <v>20.083333333333332</v>
      </c>
      <c r="J252" s="280">
        <v>20.466666666666665</v>
      </c>
      <c r="K252" s="278">
        <v>19.7</v>
      </c>
      <c r="L252" s="278">
        <v>18.8</v>
      </c>
      <c r="M252" s="278">
        <v>62.29833</v>
      </c>
    </row>
    <row r="253" spans="1:13">
      <c r="A253" s="269">
        <v>243</v>
      </c>
      <c r="B253" s="278" t="s">
        <v>428</v>
      </c>
      <c r="C253" s="279">
        <v>39.75</v>
      </c>
      <c r="D253" s="280">
        <v>40.25</v>
      </c>
      <c r="E253" s="280">
        <v>38.9</v>
      </c>
      <c r="F253" s="280">
        <v>38.049999999999997</v>
      </c>
      <c r="G253" s="280">
        <v>36.699999999999996</v>
      </c>
      <c r="H253" s="280">
        <v>41.1</v>
      </c>
      <c r="I253" s="280">
        <v>42.449999999999996</v>
      </c>
      <c r="J253" s="280">
        <v>43.300000000000004</v>
      </c>
      <c r="K253" s="278">
        <v>41.6</v>
      </c>
      <c r="L253" s="278">
        <v>39.4</v>
      </c>
      <c r="M253" s="278">
        <v>12.43075</v>
      </c>
    </row>
    <row r="254" spans="1:13">
      <c r="A254" s="269">
        <v>244</v>
      </c>
      <c r="B254" s="278" t="s">
        <v>429</v>
      </c>
      <c r="C254" s="279">
        <v>85.1</v>
      </c>
      <c r="D254" s="280">
        <v>86.366666666666674</v>
      </c>
      <c r="E254" s="280">
        <v>83.233333333333348</v>
      </c>
      <c r="F254" s="280">
        <v>81.366666666666674</v>
      </c>
      <c r="G254" s="280">
        <v>78.233333333333348</v>
      </c>
      <c r="H254" s="280">
        <v>88.233333333333348</v>
      </c>
      <c r="I254" s="280">
        <v>91.366666666666674</v>
      </c>
      <c r="J254" s="280">
        <v>93.233333333333348</v>
      </c>
      <c r="K254" s="278">
        <v>89.5</v>
      </c>
      <c r="L254" s="278">
        <v>84.5</v>
      </c>
      <c r="M254" s="278">
        <v>15.501010000000001</v>
      </c>
    </row>
    <row r="255" spans="1:13">
      <c r="A255" s="269">
        <v>245</v>
      </c>
      <c r="B255" s="278" t="s">
        <v>432</v>
      </c>
      <c r="C255" s="279">
        <v>33.549999999999997</v>
      </c>
      <c r="D255" s="280">
        <v>33.699999999999996</v>
      </c>
      <c r="E255" s="280">
        <v>32.849999999999994</v>
      </c>
      <c r="F255" s="280">
        <v>32.15</v>
      </c>
      <c r="G255" s="280">
        <v>31.299999999999997</v>
      </c>
      <c r="H255" s="280">
        <v>34.399999999999991</v>
      </c>
      <c r="I255" s="280">
        <v>35.25</v>
      </c>
      <c r="J255" s="280">
        <v>35.949999999999989</v>
      </c>
      <c r="K255" s="278">
        <v>34.549999999999997</v>
      </c>
      <c r="L255" s="278">
        <v>33</v>
      </c>
      <c r="M255" s="278">
        <v>27.096309999999999</v>
      </c>
    </row>
    <row r="256" spans="1:13">
      <c r="A256" s="269">
        <v>246</v>
      </c>
      <c r="B256" s="278" t="s">
        <v>422</v>
      </c>
      <c r="C256" s="279">
        <v>702.7</v>
      </c>
      <c r="D256" s="280">
        <v>691.9</v>
      </c>
      <c r="E256" s="280">
        <v>678.8</v>
      </c>
      <c r="F256" s="280">
        <v>654.9</v>
      </c>
      <c r="G256" s="280">
        <v>641.79999999999995</v>
      </c>
      <c r="H256" s="280">
        <v>715.8</v>
      </c>
      <c r="I256" s="280">
        <v>728.90000000000009</v>
      </c>
      <c r="J256" s="280">
        <v>752.8</v>
      </c>
      <c r="K256" s="278">
        <v>705</v>
      </c>
      <c r="L256" s="278">
        <v>668</v>
      </c>
      <c r="M256" s="278">
        <v>2.9234599999999999</v>
      </c>
    </row>
    <row r="257" spans="1:13">
      <c r="A257" s="269">
        <v>247</v>
      </c>
      <c r="B257" s="278" t="s">
        <v>436</v>
      </c>
      <c r="C257" s="279">
        <v>2317.0500000000002</v>
      </c>
      <c r="D257" s="280">
        <v>2318.9666666666667</v>
      </c>
      <c r="E257" s="280">
        <v>2292.9333333333334</v>
      </c>
      <c r="F257" s="280">
        <v>2268.8166666666666</v>
      </c>
      <c r="G257" s="280">
        <v>2242.7833333333333</v>
      </c>
      <c r="H257" s="280">
        <v>2343.0833333333335</v>
      </c>
      <c r="I257" s="280">
        <v>2369.1166666666672</v>
      </c>
      <c r="J257" s="280">
        <v>2393.2333333333336</v>
      </c>
      <c r="K257" s="278">
        <v>2345</v>
      </c>
      <c r="L257" s="278">
        <v>2294.85</v>
      </c>
      <c r="M257" s="278">
        <v>5.8479999999999997E-2</v>
      </c>
    </row>
    <row r="258" spans="1:13">
      <c r="A258" s="269">
        <v>248</v>
      </c>
      <c r="B258" s="278" t="s">
        <v>433</v>
      </c>
      <c r="C258" s="279">
        <v>58.3</v>
      </c>
      <c r="D258" s="280">
        <v>58.233333333333327</v>
      </c>
      <c r="E258" s="280">
        <v>57.116666666666653</v>
      </c>
      <c r="F258" s="280">
        <v>55.933333333333323</v>
      </c>
      <c r="G258" s="280">
        <v>54.816666666666649</v>
      </c>
      <c r="H258" s="280">
        <v>59.416666666666657</v>
      </c>
      <c r="I258" s="280">
        <v>60.533333333333331</v>
      </c>
      <c r="J258" s="280">
        <v>61.716666666666661</v>
      </c>
      <c r="K258" s="278">
        <v>59.35</v>
      </c>
      <c r="L258" s="278">
        <v>57.05</v>
      </c>
      <c r="M258" s="278">
        <v>24.115829999999999</v>
      </c>
    </row>
    <row r="259" spans="1:13">
      <c r="A259" s="269">
        <v>249</v>
      </c>
      <c r="B259" s="278" t="s">
        <v>129</v>
      </c>
      <c r="C259" s="279">
        <v>153.05000000000001</v>
      </c>
      <c r="D259" s="280">
        <v>153.28333333333333</v>
      </c>
      <c r="E259" s="280">
        <v>148.51666666666665</v>
      </c>
      <c r="F259" s="280">
        <v>143.98333333333332</v>
      </c>
      <c r="G259" s="280">
        <v>139.21666666666664</v>
      </c>
      <c r="H259" s="280">
        <v>157.81666666666666</v>
      </c>
      <c r="I259" s="280">
        <v>162.58333333333337</v>
      </c>
      <c r="J259" s="280">
        <v>167.11666666666667</v>
      </c>
      <c r="K259" s="278">
        <v>158.05000000000001</v>
      </c>
      <c r="L259" s="278">
        <v>148.75</v>
      </c>
      <c r="M259" s="278">
        <v>156.81531000000001</v>
      </c>
    </row>
    <row r="260" spans="1:13">
      <c r="A260" s="269">
        <v>250</v>
      </c>
      <c r="B260" s="278" t="s">
        <v>430</v>
      </c>
      <c r="C260" s="279">
        <v>12.1</v>
      </c>
      <c r="D260" s="280">
        <v>11.983333333333334</v>
      </c>
      <c r="E260" s="280">
        <v>11.866666666666669</v>
      </c>
      <c r="F260" s="280">
        <v>11.633333333333335</v>
      </c>
      <c r="G260" s="280">
        <v>11.516666666666669</v>
      </c>
      <c r="H260" s="280">
        <v>12.216666666666669</v>
      </c>
      <c r="I260" s="280">
        <v>12.333333333333336</v>
      </c>
      <c r="J260" s="280">
        <v>12.566666666666668</v>
      </c>
      <c r="K260" s="278">
        <v>12.1</v>
      </c>
      <c r="L260" s="278">
        <v>11.75</v>
      </c>
      <c r="M260" s="278">
        <v>46.17559</v>
      </c>
    </row>
    <row r="261" spans="1:13">
      <c r="A261" s="269">
        <v>251</v>
      </c>
      <c r="B261" s="278" t="s">
        <v>423</v>
      </c>
      <c r="C261" s="279">
        <v>1362.25</v>
      </c>
      <c r="D261" s="280">
        <v>1360.4166666666667</v>
      </c>
      <c r="E261" s="280">
        <v>1336.8333333333335</v>
      </c>
      <c r="F261" s="280">
        <v>1311.4166666666667</v>
      </c>
      <c r="G261" s="280">
        <v>1287.8333333333335</v>
      </c>
      <c r="H261" s="280">
        <v>1385.8333333333335</v>
      </c>
      <c r="I261" s="280">
        <v>1409.416666666667</v>
      </c>
      <c r="J261" s="280">
        <v>1434.8333333333335</v>
      </c>
      <c r="K261" s="278">
        <v>1384</v>
      </c>
      <c r="L261" s="278">
        <v>1335</v>
      </c>
      <c r="M261" s="278">
        <v>0.21440999999999999</v>
      </c>
    </row>
    <row r="262" spans="1:13">
      <c r="A262" s="269">
        <v>252</v>
      </c>
      <c r="B262" s="278" t="s">
        <v>424</v>
      </c>
      <c r="C262" s="279">
        <v>249.8</v>
      </c>
      <c r="D262" s="280">
        <v>251.7166666666667</v>
      </c>
      <c r="E262" s="280">
        <v>246.13333333333338</v>
      </c>
      <c r="F262" s="280">
        <v>242.4666666666667</v>
      </c>
      <c r="G262" s="280">
        <v>236.88333333333338</v>
      </c>
      <c r="H262" s="280">
        <v>255.38333333333338</v>
      </c>
      <c r="I262" s="280">
        <v>260.9666666666667</v>
      </c>
      <c r="J262" s="280">
        <v>264.63333333333338</v>
      </c>
      <c r="K262" s="278">
        <v>257.3</v>
      </c>
      <c r="L262" s="278">
        <v>248.05</v>
      </c>
      <c r="M262" s="278">
        <v>1.1030899999999999</v>
      </c>
    </row>
    <row r="263" spans="1:13">
      <c r="A263" s="269">
        <v>253</v>
      </c>
      <c r="B263" s="278" t="s">
        <v>425</v>
      </c>
      <c r="C263" s="279">
        <v>104.2</v>
      </c>
      <c r="D263" s="280">
        <v>103.16666666666667</v>
      </c>
      <c r="E263" s="280">
        <v>99.733333333333348</v>
      </c>
      <c r="F263" s="280">
        <v>95.26666666666668</v>
      </c>
      <c r="G263" s="280">
        <v>91.833333333333357</v>
      </c>
      <c r="H263" s="280">
        <v>107.63333333333334</v>
      </c>
      <c r="I263" s="280">
        <v>111.06666666666665</v>
      </c>
      <c r="J263" s="280">
        <v>115.53333333333333</v>
      </c>
      <c r="K263" s="278">
        <v>106.6</v>
      </c>
      <c r="L263" s="278">
        <v>98.7</v>
      </c>
      <c r="M263" s="278">
        <v>76.922300000000007</v>
      </c>
    </row>
    <row r="264" spans="1:13">
      <c r="A264" s="269">
        <v>254</v>
      </c>
      <c r="B264" s="278" t="s">
        <v>426</v>
      </c>
      <c r="C264" s="279">
        <v>63.9</v>
      </c>
      <c r="D264" s="280">
        <v>64.183333333333337</v>
      </c>
      <c r="E264" s="280">
        <v>62.966666666666669</v>
      </c>
      <c r="F264" s="280">
        <v>62.033333333333331</v>
      </c>
      <c r="G264" s="280">
        <v>60.816666666666663</v>
      </c>
      <c r="H264" s="280">
        <v>65.116666666666674</v>
      </c>
      <c r="I264" s="280">
        <v>66.333333333333343</v>
      </c>
      <c r="J264" s="280">
        <v>67.26666666666668</v>
      </c>
      <c r="K264" s="278">
        <v>65.400000000000006</v>
      </c>
      <c r="L264" s="278">
        <v>63.25</v>
      </c>
      <c r="M264" s="278">
        <v>6.8009599999999999</v>
      </c>
    </row>
    <row r="265" spans="1:13">
      <c r="A265" s="269">
        <v>255</v>
      </c>
      <c r="B265" s="278" t="s">
        <v>427</v>
      </c>
      <c r="C265" s="279">
        <v>71</v>
      </c>
      <c r="D265" s="280">
        <v>71.366666666666674</v>
      </c>
      <c r="E265" s="280">
        <v>69.833333333333343</v>
      </c>
      <c r="F265" s="280">
        <v>68.666666666666671</v>
      </c>
      <c r="G265" s="280">
        <v>67.13333333333334</v>
      </c>
      <c r="H265" s="280">
        <v>72.533333333333346</v>
      </c>
      <c r="I265" s="280">
        <v>74.066666666666677</v>
      </c>
      <c r="J265" s="280">
        <v>75.233333333333348</v>
      </c>
      <c r="K265" s="278">
        <v>72.900000000000006</v>
      </c>
      <c r="L265" s="278">
        <v>70.2</v>
      </c>
      <c r="M265" s="278">
        <v>8.7419700000000002</v>
      </c>
    </row>
    <row r="266" spans="1:13">
      <c r="A266" s="269">
        <v>256</v>
      </c>
      <c r="B266" s="278" t="s">
        <v>435</v>
      </c>
      <c r="C266" s="279">
        <v>39.75</v>
      </c>
      <c r="D266" s="280">
        <v>38.75</v>
      </c>
      <c r="E266" s="280">
        <v>37.4</v>
      </c>
      <c r="F266" s="280">
        <v>35.049999999999997</v>
      </c>
      <c r="G266" s="280">
        <v>33.699999999999996</v>
      </c>
      <c r="H266" s="280">
        <v>41.1</v>
      </c>
      <c r="I266" s="280">
        <v>42.449999999999996</v>
      </c>
      <c r="J266" s="280">
        <v>44.800000000000004</v>
      </c>
      <c r="K266" s="278">
        <v>40.1</v>
      </c>
      <c r="L266" s="278">
        <v>36.4</v>
      </c>
      <c r="M266" s="278">
        <v>11.679349999999999</v>
      </c>
    </row>
    <row r="267" spans="1:13">
      <c r="A267" s="269">
        <v>257</v>
      </c>
      <c r="B267" s="278" t="s">
        <v>434</v>
      </c>
      <c r="C267" s="279">
        <v>66.7</v>
      </c>
      <c r="D267" s="280">
        <v>64.716666666666654</v>
      </c>
      <c r="E267" s="280">
        <v>61.433333333333309</v>
      </c>
      <c r="F267" s="280">
        <v>56.166666666666657</v>
      </c>
      <c r="G267" s="280">
        <v>52.883333333333312</v>
      </c>
      <c r="H267" s="280">
        <v>69.983333333333306</v>
      </c>
      <c r="I267" s="280">
        <v>73.266666666666637</v>
      </c>
      <c r="J267" s="280">
        <v>78.533333333333303</v>
      </c>
      <c r="K267" s="278">
        <v>68</v>
      </c>
      <c r="L267" s="278">
        <v>59.45</v>
      </c>
      <c r="M267" s="278">
        <v>4.9506899999999998</v>
      </c>
    </row>
    <row r="268" spans="1:13">
      <c r="A268" s="269">
        <v>258</v>
      </c>
      <c r="B268" s="278" t="s">
        <v>263</v>
      </c>
      <c r="C268" s="279">
        <v>47.85</v>
      </c>
      <c r="D268" s="280">
        <v>47.783333333333339</v>
      </c>
      <c r="E268" s="280">
        <v>46.616666666666674</v>
      </c>
      <c r="F268" s="280">
        <v>45.383333333333333</v>
      </c>
      <c r="G268" s="280">
        <v>44.216666666666669</v>
      </c>
      <c r="H268" s="280">
        <v>49.01666666666668</v>
      </c>
      <c r="I268" s="280">
        <v>50.183333333333351</v>
      </c>
      <c r="J268" s="280">
        <v>51.416666666666686</v>
      </c>
      <c r="K268" s="278">
        <v>48.95</v>
      </c>
      <c r="L268" s="278">
        <v>46.55</v>
      </c>
      <c r="M268" s="278">
        <v>12.526400000000001</v>
      </c>
    </row>
    <row r="269" spans="1:13">
      <c r="A269" s="269">
        <v>259</v>
      </c>
      <c r="B269" s="278" t="s">
        <v>130</v>
      </c>
      <c r="C269" s="279">
        <v>190.7</v>
      </c>
      <c r="D269" s="280">
        <v>189.76666666666665</v>
      </c>
      <c r="E269" s="280">
        <v>186.58333333333331</v>
      </c>
      <c r="F269" s="280">
        <v>182.46666666666667</v>
      </c>
      <c r="G269" s="280">
        <v>179.28333333333333</v>
      </c>
      <c r="H269" s="280">
        <v>193.8833333333333</v>
      </c>
      <c r="I269" s="280">
        <v>197.06666666666663</v>
      </c>
      <c r="J269" s="280">
        <v>201.18333333333328</v>
      </c>
      <c r="K269" s="278">
        <v>192.95</v>
      </c>
      <c r="L269" s="278">
        <v>185.65</v>
      </c>
      <c r="M269" s="278">
        <v>75.603009999999998</v>
      </c>
    </row>
    <row r="270" spans="1:13">
      <c r="A270" s="269">
        <v>260</v>
      </c>
      <c r="B270" s="278" t="s">
        <v>264</v>
      </c>
      <c r="C270" s="279">
        <v>649.54999999999995</v>
      </c>
      <c r="D270" s="280">
        <v>651.75</v>
      </c>
      <c r="E270" s="280">
        <v>642.79999999999995</v>
      </c>
      <c r="F270" s="280">
        <v>636.04999999999995</v>
      </c>
      <c r="G270" s="280">
        <v>627.09999999999991</v>
      </c>
      <c r="H270" s="280">
        <v>658.5</v>
      </c>
      <c r="I270" s="280">
        <v>667.45</v>
      </c>
      <c r="J270" s="280">
        <v>674.2</v>
      </c>
      <c r="K270" s="278">
        <v>660.7</v>
      </c>
      <c r="L270" s="278">
        <v>645</v>
      </c>
      <c r="M270" s="278">
        <v>1.17482</v>
      </c>
    </row>
    <row r="271" spans="1:13">
      <c r="A271" s="269">
        <v>261</v>
      </c>
      <c r="B271" s="278" t="s">
        <v>131</v>
      </c>
      <c r="C271" s="279">
        <v>1749.1</v>
      </c>
      <c r="D271" s="280">
        <v>1752.75</v>
      </c>
      <c r="E271" s="280">
        <v>1737.55</v>
      </c>
      <c r="F271" s="280">
        <v>1726</v>
      </c>
      <c r="G271" s="280">
        <v>1710.8</v>
      </c>
      <c r="H271" s="280">
        <v>1764.3</v>
      </c>
      <c r="I271" s="280">
        <v>1779.4999999999998</v>
      </c>
      <c r="J271" s="280">
        <v>1791.05</v>
      </c>
      <c r="K271" s="278">
        <v>1767.95</v>
      </c>
      <c r="L271" s="278">
        <v>1741.2</v>
      </c>
      <c r="M271" s="278">
        <v>3.7594500000000002</v>
      </c>
    </row>
    <row r="272" spans="1:13">
      <c r="A272" s="269">
        <v>262</v>
      </c>
      <c r="B272" s="278" t="s">
        <v>132</v>
      </c>
      <c r="C272" s="279">
        <v>406.35</v>
      </c>
      <c r="D272" s="280">
        <v>403.23333333333335</v>
      </c>
      <c r="E272" s="280">
        <v>394.16666666666669</v>
      </c>
      <c r="F272" s="280">
        <v>381.98333333333335</v>
      </c>
      <c r="G272" s="280">
        <v>372.91666666666669</v>
      </c>
      <c r="H272" s="280">
        <v>415.41666666666669</v>
      </c>
      <c r="I272" s="280">
        <v>424.48333333333329</v>
      </c>
      <c r="J272" s="280">
        <v>436.66666666666669</v>
      </c>
      <c r="K272" s="278">
        <v>412.3</v>
      </c>
      <c r="L272" s="278">
        <v>391.05</v>
      </c>
      <c r="M272" s="278">
        <v>61.252899999999997</v>
      </c>
    </row>
    <row r="273" spans="1:13">
      <c r="A273" s="269">
        <v>263</v>
      </c>
      <c r="B273" s="278" t="s">
        <v>437</v>
      </c>
      <c r="C273" s="279">
        <v>119.55</v>
      </c>
      <c r="D273" s="280">
        <v>120.71666666666665</v>
      </c>
      <c r="E273" s="280">
        <v>117.43333333333331</v>
      </c>
      <c r="F273" s="280">
        <v>115.31666666666665</v>
      </c>
      <c r="G273" s="280">
        <v>112.0333333333333</v>
      </c>
      <c r="H273" s="280">
        <v>122.83333333333331</v>
      </c>
      <c r="I273" s="280">
        <v>126.11666666666665</v>
      </c>
      <c r="J273" s="280">
        <v>128.23333333333332</v>
      </c>
      <c r="K273" s="278">
        <v>124</v>
      </c>
      <c r="L273" s="278">
        <v>118.6</v>
      </c>
      <c r="M273" s="278">
        <v>5.7040199999999999</v>
      </c>
    </row>
    <row r="274" spans="1:13">
      <c r="A274" s="269">
        <v>264</v>
      </c>
      <c r="B274" s="278" t="s">
        <v>443</v>
      </c>
      <c r="C274" s="279">
        <v>391.4</v>
      </c>
      <c r="D274" s="280">
        <v>391.43333333333339</v>
      </c>
      <c r="E274" s="280">
        <v>385.56666666666678</v>
      </c>
      <c r="F274" s="280">
        <v>379.73333333333341</v>
      </c>
      <c r="G274" s="280">
        <v>373.86666666666679</v>
      </c>
      <c r="H274" s="280">
        <v>397.26666666666677</v>
      </c>
      <c r="I274" s="280">
        <v>403.13333333333333</v>
      </c>
      <c r="J274" s="280">
        <v>408.96666666666675</v>
      </c>
      <c r="K274" s="278">
        <v>397.3</v>
      </c>
      <c r="L274" s="278">
        <v>385.6</v>
      </c>
      <c r="M274" s="278">
        <v>1.62853</v>
      </c>
    </row>
    <row r="275" spans="1:13">
      <c r="A275" s="269">
        <v>265</v>
      </c>
      <c r="B275" s="278" t="s">
        <v>444</v>
      </c>
      <c r="C275" s="279">
        <v>213.35</v>
      </c>
      <c r="D275" s="280">
        <v>216.31666666666669</v>
      </c>
      <c r="E275" s="280">
        <v>209.83333333333337</v>
      </c>
      <c r="F275" s="280">
        <v>206.31666666666669</v>
      </c>
      <c r="G275" s="280">
        <v>199.83333333333337</v>
      </c>
      <c r="H275" s="280">
        <v>219.83333333333337</v>
      </c>
      <c r="I275" s="280">
        <v>226.31666666666666</v>
      </c>
      <c r="J275" s="280">
        <v>229.83333333333337</v>
      </c>
      <c r="K275" s="278">
        <v>222.8</v>
      </c>
      <c r="L275" s="278">
        <v>212.8</v>
      </c>
      <c r="M275" s="278">
        <v>4.63727</v>
      </c>
    </row>
    <row r="276" spans="1:13">
      <c r="A276" s="269">
        <v>266</v>
      </c>
      <c r="B276" s="278" t="s">
        <v>445</v>
      </c>
      <c r="C276" s="279">
        <v>442.35</v>
      </c>
      <c r="D276" s="280">
        <v>441.18333333333334</v>
      </c>
      <c r="E276" s="280">
        <v>427.9666666666667</v>
      </c>
      <c r="F276" s="280">
        <v>413.58333333333337</v>
      </c>
      <c r="G276" s="280">
        <v>400.36666666666673</v>
      </c>
      <c r="H276" s="280">
        <v>455.56666666666666</v>
      </c>
      <c r="I276" s="280">
        <v>468.78333333333325</v>
      </c>
      <c r="J276" s="280">
        <v>483.16666666666663</v>
      </c>
      <c r="K276" s="278">
        <v>454.4</v>
      </c>
      <c r="L276" s="278">
        <v>426.8</v>
      </c>
      <c r="M276" s="278">
        <v>2.7051799999999999</v>
      </c>
    </row>
    <row r="277" spans="1:13">
      <c r="A277" s="269">
        <v>267</v>
      </c>
      <c r="B277" s="278" t="s">
        <v>447</v>
      </c>
      <c r="C277" s="279">
        <v>34.75</v>
      </c>
      <c r="D277" s="280">
        <v>35.233333333333334</v>
      </c>
      <c r="E277" s="280">
        <v>33.966666666666669</v>
      </c>
      <c r="F277" s="280">
        <v>33.183333333333337</v>
      </c>
      <c r="G277" s="280">
        <v>31.916666666666671</v>
      </c>
      <c r="H277" s="280">
        <v>36.016666666666666</v>
      </c>
      <c r="I277" s="280">
        <v>37.283333333333331</v>
      </c>
      <c r="J277" s="280">
        <v>38.066666666666663</v>
      </c>
      <c r="K277" s="278">
        <v>36.5</v>
      </c>
      <c r="L277" s="278">
        <v>34.450000000000003</v>
      </c>
      <c r="M277" s="278">
        <v>48.995640000000002</v>
      </c>
    </row>
    <row r="278" spans="1:13">
      <c r="A278" s="269">
        <v>268</v>
      </c>
      <c r="B278" s="278" t="s">
        <v>449</v>
      </c>
      <c r="C278" s="279">
        <v>267.3</v>
      </c>
      <c r="D278" s="280">
        <v>264.88333333333333</v>
      </c>
      <c r="E278" s="280">
        <v>257.01666666666665</v>
      </c>
      <c r="F278" s="280">
        <v>246.73333333333332</v>
      </c>
      <c r="G278" s="280">
        <v>238.86666666666665</v>
      </c>
      <c r="H278" s="280">
        <v>275.16666666666663</v>
      </c>
      <c r="I278" s="280">
        <v>283.0333333333333</v>
      </c>
      <c r="J278" s="280">
        <v>293.31666666666666</v>
      </c>
      <c r="K278" s="278">
        <v>272.75</v>
      </c>
      <c r="L278" s="278">
        <v>254.6</v>
      </c>
      <c r="M278" s="278">
        <v>5.9034199999999997</v>
      </c>
    </row>
    <row r="279" spans="1:13">
      <c r="A279" s="269">
        <v>269</v>
      </c>
      <c r="B279" s="278" t="s">
        <v>439</v>
      </c>
      <c r="C279" s="279">
        <v>347.4</v>
      </c>
      <c r="D279" s="280">
        <v>344.83333333333331</v>
      </c>
      <c r="E279" s="280">
        <v>339.66666666666663</v>
      </c>
      <c r="F279" s="280">
        <v>331.93333333333334</v>
      </c>
      <c r="G279" s="280">
        <v>326.76666666666665</v>
      </c>
      <c r="H279" s="280">
        <v>352.56666666666661</v>
      </c>
      <c r="I279" s="280">
        <v>357.73333333333323</v>
      </c>
      <c r="J279" s="280">
        <v>365.46666666666658</v>
      </c>
      <c r="K279" s="278">
        <v>350</v>
      </c>
      <c r="L279" s="278">
        <v>337.1</v>
      </c>
      <c r="M279" s="278">
        <v>1.19526</v>
      </c>
    </row>
    <row r="280" spans="1:13">
      <c r="A280" s="269">
        <v>270</v>
      </c>
      <c r="B280" s="278" t="s">
        <v>1780</v>
      </c>
      <c r="C280" s="279">
        <v>763.45</v>
      </c>
      <c r="D280" s="280">
        <v>765.5333333333333</v>
      </c>
      <c r="E280" s="280">
        <v>757.06666666666661</v>
      </c>
      <c r="F280" s="280">
        <v>750.68333333333328</v>
      </c>
      <c r="G280" s="280">
        <v>742.21666666666658</v>
      </c>
      <c r="H280" s="280">
        <v>771.91666666666663</v>
      </c>
      <c r="I280" s="280">
        <v>780.38333333333333</v>
      </c>
      <c r="J280" s="280">
        <v>786.76666666666665</v>
      </c>
      <c r="K280" s="278">
        <v>774</v>
      </c>
      <c r="L280" s="278">
        <v>759.15</v>
      </c>
      <c r="M280" s="278">
        <v>6.2399999999999999E-3</v>
      </c>
    </row>
    <row r="281" spans="1:13">
      <c r="A281" s="269">
        <v>271</v>
      </c>
      <c r="B281" s="278" t="s">
        <v>450</v>
      </c>
      <c r="C281" s="279">
        <v>108.85</v>
      </c>
      <c r="D281" s="280">
        <v>108.28333333333335</v>
      </c>
      <c r="E281" s="280">
        <v>106.56666666666669</v>
      </c>
      <c r="F281" s="280">
        <v>104.28333333333335</v>
      </c>
      <c r="G281" s="280">
        <v>102.56666666666669</v>
      </c>
      <c r="H281" s="280">
        <v>110.56666666666669</v>
      </c>
      <c r="I281" s="280">
        <v>112.28333333333336</v>
      </c>
      <c r="J281" s="280">
        <v>114.56666666666669</v>
      </c>
      <c r="K281" s="278">
        <v>110</v>
      </c>
      <c r="L281" s="278">
        <v>106</v>
      </c>
      <c r="M281" s="278">
        <v>0.29604000000000003</v>
      </c>
    </row>
    <row r="282" spans="1:13">
      <c r="A282" s="269">
        <v>272</v>
      </c>
      <c r="B282" s="278" t="s">
        <v>440</v>
      </c>
      <c r="C282" s="279">
        <v>209.4</v>
      </c>
      <c r="D282" s="280">
        <v>210.51666666666665</v>
      </c>
      <c r="E282" s="280">
        <v>201.43333333333331</v>
      </c>
      <c r="F282" s="280">
        <v>193.46666666666667</v>
      </c>
      <c r="G282" s="280">
        <v>184.38333333333333</v>
      </c>
      <c r="H282" s="280">
        <v>218.48333333333329</v>
      </c>
      <c r="I282" s="280">
        <v>227.56666666666666</v>
      </c>
      <c r="J282" s="280">
        <v>235.53333333333327</v>
      </c>
      <c r="K282" s="278">
        <v>219.6</v>
      </c>
      <c r="L282" s="278">
        <v>202.55</v>
      </c>
      <c r="M282" s="278">
        <v>3.8243299999999998</v>
      </c>
    </row>
    <row r="283" spans="1:13">
      <c r="A283" s="269">
        <v>273</v>
      </c>
      <c r="B283" s="278" t="s">
        <v>451</v>
      </c>
      <c r="C283" s="279">
        <v>159.9</v>
      </c>
      <c r="D283" s="280">
        <v>161.5</v>
      </c>
      <c r="E283" s="280">
        <v>157.05000000000001</v>
      </c>
      <c r="F283" s="280">
        <v>154.20000000000002</v>
      </c>
      <c r="G283" s="280">
        <v>149.75000000000003</v>
      </c>
      <c r="H283" s="280">
        <v>164.35</v>
      </c>
      <c r="I283" s="280">
        <v>168.79999999999998</v>
      </c>
      <c r="J283" s="280">
        <v>171.64999999999998</v>
      </c>
      <c r="K283" s="278">
        <v>165.95</v>
      </c>
      <c r="L283" s="278">
        <v>158.65</v>
      </c>
      <c r="M283" s="278">
        <v>0.36405999999999999</v>
      </c>
    </row>
    <row r="284" spans="1:13">
      <c r="A284" s="269">
        <v>274</v>
      </c>
      <c r="B284" s="278" t="s">
        <v>133</v>
      </c>
      <c r="C284" s="279">
        <v>1355.65</v>
      </c>
      <c r="D284" s="280">
        <v>1345.1833333333334</v>
      </c>
      <c r="E284" s="280">
        <v>1323.4666666666667</v>
      </c>
      <c r="F284" s="280">
        <v>1291.2833333333333</v>
      </c>
      <c r="G284" s="280">
        <v>1269.5666666666666</v>
      </c>
      <c r="H284" s="280">
        <v>1377.3666666666668</v>
      </c>
      <c r="I284" s="280">
        <v>1399.0833333333335</v>
      </c>
      <c r="J284" s="280">
        <v>1431.2666666666669</v>
      </c>
      <c r="K284" s="278">
        <v>1366.9</v>
      </c>
      <c r="L284" s="278">
        <v>1313</v>
      </c>
      <c r="M284" s="278">
        <v>38.196829999999999</v>
      </c>
    </row>
    <row r="285" spans="1:13">
      <c r="A285" s="269">
        <v>275</v>
      </c>
      <c r="B285" s="278" t="s">
        <v>441</v>
      </c>
      <c r="C285" s="279">
        <v>62.15</v>
      </c>
      <c r="D285" s="280">
        <v>62.066666666666663</v>
      </c>
      <c r="E285" s="280">
        <v>60.333333333333329</v>
      </c>
      <c r="F285" s="280">
        <v>58.516666666666666</v>
      </c>
      <c r="G285" s="280">
        <v>56.783333333333331</v>
      </c>
      <c r="H285" s="280">
        <v>63.883333333333326</v>
      </c>
      <c r="I285" s="280">
        <v>65.61666666666666</v>
      </c>
      <c r="J285" s="280">
        <v>67.433333333333323</v>
      </c>
      <c r="K285" s="278">
        <v>63.8</v>
      </c>
      <c r="L285" s="278">
        <v>60.25</v>
      </c>
      <c r="M285" s="278">
        <v>20.44031</v>
      </c>
    </row>
    <row r="286" spans="1:13">
      <c r="A286" s="269">
        <v>276</v>
      </c>
      <c r="B286" s="278" t="s">
        <v>438</v>
      </c>
      <c r="C286" s="279">
        <v>475.4</v>
      </c>
      <c r="D286" s="280">
        <v>479.36666666666662</v>
      </c>
      <c r="E286" s="280">
        <v>463.73333333333323</v>
      </c>
      <c r="F286" s="280">
        <v>452.06666666666661</v>
      </c>
      <c r="G286" s="280">
        <v>436.43333333333322</v>
      </c>
      <c r="H286" s="280">
        <v>491.03333333333325</v>
      </c>
      <c r="I286" s="280">
        <v>506.66666666666657</v>
      </c>
      <c r="J286" s="280">
        <v>518.33333333333326</v>
      </c>
      <c r="K286" s="278">
        <v>495</v>
      </c>
      <c r="L286" s="278">
        <v>467.7</v>
      </c>
      <c r="M286" s="278">
        <v>0.16458999999999999</v>
      </c>
    </row>
    <row r="287" spans="1:13">
      <c r="A287" s="269">
        <v>277</v>
      </c>
      <c r="B287" s="278" t="s">
        <v>442</v>
      </c>
      <c r="C287" s="279">
        <v>250.2</v>
      </c>
      <c r="D287" s="280">
        <v>248.98333333333335</v>
      </c>
      <c r="E287" s="280">
        <v>244.51666666666671</v>
      </c>
      <c r="F287" s="280">
        <v>238.83333333333337</v>
      </c>
      <c r="G287" s="280">
        <v>234.36666666666673</v>
      </c>
      <c r="H287" s="280">
        <v>254.66666666666669</v>
      </c>
      <c r="I287" s="280">
        <v>259.13333333333333</v>
      </c>
      <c r="J287" s="280">
        <v>264.81666666666666</v>
      </c>
      <c r="K287" s="278">
        <v>253.45</v>
      </c>
      <c r="L287" s="278">
        <v>243.3</v>
      </c>
      <c r="M287" s="278">
        <v>3.57321</v>
      </c>
    </row>
    <row r="288" spans="1:13">
      <c r="A288" s="269">
        <v>278</v>
      </c>
      <c r="B288" s="278" t="s">
        <v>448</v>
      </c>
      <c r="C288" s="279">
        <v>574.54999999999995</v>
      </c>
      <c r="D288" s="280">
        <v>571.69999999999993</v>
      </c>
      <c r="E288" s="280">
        <v>558.39999999999986</v>
      </c>
      <c r="F288" s="280">
        <v>542.24999999999989</v>
      </c>
      <c r="G288" s="280">
        <v>528.94999999999982</v>
      </c>
      <c r="H288" s="280">
        <v>587.84999999999991</v>
      </c>
      <c r="I288" s="280">
        <v>601.14999999999986</v>
      </c>
      <c r="J288" s="280">
        <v>617.29999999999995</v>
      </c>
      <c r="K288" s="278">
        <v>585</v>
      </c>
      <c r="L288" s="278">
        <v>555.54999999999995</v>
      </c>
      <c r="M288" s="278">
        <v>4.0965199999999999</v>
      </c>
    </row>
    <row r="289" spans="1:13">
      <c r="A289" s="269">
        <v>279</v>
      </c>
      <c r="B289" s="278" t="s">
        <v>446</v>
      </c>
      <c r="C289" s="279">
        <v>42.15</v>
      </c>
      <c r="D289" s="280">
        <v>42.4</v>
      </c>
      <c r="E289" s="280">
        <v>41.8</v>
      </c>
      <c r="F289" s="280">
        <v>41.449999999999996</v>
      </c>
      <c r="G289" s="280">
        <v>40.849999999999994</v>
      </c>
      <c r="H289" s="280">
        <v>42.75</v>
      </c>
      <c r="I289" s="280">
        <v>43.350000000000009</v>
      </c>
      <c r="J289" s="280">
        <v>43.7</v>
      </c>
      <c r="K289" s="278">
        <v>43</v>
      </c>
      <c r="L289" s="278">
        <v>42.05</v>
      </c>
      <c r="M289" s="278">
        <v>12.83168</v>
      </c>
    </row>
    <row r="290" spans="1:13">
      <c r="A290" s="269">
        <v>280</v>
      </c>
      <c r="B290" s="278" t="s">
        <v>134</v>
      </c>
      <c r="C290" s="279">
        <v>66.95</v>
      </c>
      <c r="D290" s="280">
        <v>67.316666666666663</v>
      </c>
      <c r="E290" s="280">
        <v>65.833333333333329</v>
      </c>
      <c r="F290" s="280">
        <v>64.716666666666669</v>
      </c>
      <c r="G290" s="280">
        <v>63.233333333333334</v>
      </c>
      <c r="H290" s="280">
        <v>68.433333333333323</v>
      </c>
      <c r="I290" s="280">
        <v>69.916666666666671</v>
      </c>
      <c r="J290" s="280">
        <v>71.033333333333317</v>
      </c>
      <c r="K290" s="278">
        <v>68.8</v>
      </c>
      <c r="L290" s="278">
        <v>66.2</v>
      </c>
      <c r="M290" s="278">
        <v>97.614149999999995</v>
      </c>
    </row>
    <row r="291" spans="1:13">
      <c r="A291" s="269">
        <v>281</v>
      </c>
      <c r="B291" s="278" t="s">
        <v>453</v>
      </c>
      <c r="C291" s="279">
        <v>24.25</v>
      </c>
      <c r="D291" s="280">
        <v>23.716666666666669</v>
      </c>
      <c r="E291" s="280">
        <v>22.833333333333336</v>
      </c>
      <c r="F291" s="280">
        <v>21.416666666666668</v>
      </c>
      <c r="G291" s="280">
        <v>20.533333333333335</v>
      </c>
      <c r="H291" s="280">
        <v>25.133333333333336</v>
      </c>
      <c r="I291" s="280">
        <v>26.016666666666669</v>
      </c>
      <c r="J291" s="280">
        <v>27.433333333333337</v>
      </c>
      <c r="K291" s="278">
        <v>24.6</v>
      </c>
      <c r="L291" s="278">
        <v>22.3</v>
      </c>
      <c r="M291" s="278">
        <v>142.06732</v>
      </c>
    </row>
    <row r="292" spans="1:13">
      <c r="A292" s="269">
        <v>282</v>
      </c>
      <c r="B292" s="278" t="s">
        <v>358</v>
      </c>
      <c r="C292" s="279">
        <v>1568.6</v>
      </c>
      <c r="D292" s="280">
        <v>1563.7666666666667</v>
      </c>
      <c r="E292" s="280">
        <v>1547.8333333333333</v>
      </c>
      <c r="F292" s="280">
        <v>1527.0666666666666</v>
      </c>
      <c r="G292" s="280">
        <v>1511.1333333333332</v>
      </c>
      <c r="H292" s="280">
        <v>1584.5333333333333</v>
      </c>
      <c r="I292" s="280">
        <v>1600.4666666666667</v>
      </c>
      <c r="J292" s="280">
        <v>1621.2333333333333</v>
      </c>
      <c r="K292" s="278">
        <v>1579.7</v>
      </c>
      <c r="L292" s="278">
        <v>1543</v>
      </c>
      <c r="M292" s="278">
        <v>0.62851000000000001</v>
      </c>
    </row>
    <row r="293" spans="1:13">
      <c r="A293" s="269">
        <v>283</v>
      </c>
      <c r="B293" s="278" t="s">
        <v>454</v>
      </c>
      <c r="C293" s="279">
        <v>517.5</v>
      </c>
      <c r="D293" s="280">
        <v>519.19999999999993</v>
      </c>
      <c r="E293" s="280">
        <v>503.39999999999986</v>
      </c>
      <c r="F293" s="280">
        <v>489.29999999999995</v>
      </c>
      <c r="G293" s="280">
        <v>473.49999999999989</v>
      </c>
      <c r="H293" s="280">
        <v>533.29999999999984</v>
      </c>
      <c r="I293" s="280">
        <v>549.0999999999998</v>
      </c>
      <c r="J293" s="280">
        <v>563.19999999999982</v>
      </c>
      <c r="K293" s="278">
        <v>535</v>
      </c>
      <c r="L293" s="278">
        <v>505.1</v>
      </c>
      <c r="M293" s="278">
        <v>146.89205999999999</v>
      </c>
    </row>
    <row r="294" spans="1:13">
      <c r="A294" s="269">
        <v>284</v>
      </c>
      <c r="B294" s="278" t="s">
        <v>452</v>
      </c>
      <c r="C294" s="279">
        <v>2936.1</v>
      </c>
      <c r="D294" s="280">
        <v>2948.7333333333336</v>
      </c>
      <c r="E294" s="280">
        <v>2877.4666666666672</v>
      </c>
      <c r="F294" s="280">
        <v>2818.8333333333335</v>
      </c>
      <c r="G294" s="280">
        <v>2747.5666666666671</v>
      </c>
      <c r="H294" s="280">
        <v>3007.3666666666672</v>
      </c>
      <c r="I294" s="280">
        <v>3078.6333333333337</v>
      </c>
      <c r="J294" s="280">
        <v>3137.2666666666673</v>
      </c>
      <c r="K294" s="278">
        <v>3020</v>
      </c>
      <c r="L294" s="278">
        <v>2890.1</v>
      </c>
      <c r="M294" s="278">
        <v>0.18201999999999999</v>
      </c>
    </row>
    <row r="295" spans="1:13">
      <c r="A295" s="269">
        <v>285</v>
      </c>
      <c r="B295" s="278" t="s">
        <v>455</v>
      </c>
      <c r="C295" s="279">
        <v>23.35</v>
      </c>
      <c r="D295" s="280">
        <v>23.900000000000002</v>
      </c>
      <c r="E295" s="280">
        <v>22.750000000000004</v>
      </c>
      <c r="F295" s="280">
        <v>22.150000000000002</v>
      </c>
      <c r="G295" s="280">
        <v>21.000000000000004</v>
      </c>
      <c r="H295" s="280">
        <v>24.500000000000004</v>
      </c>
      <c r="I295" s="280">
        <v>25.650000000000002</v>
      </c>
      <c r="J295" s="280">
        <v>26.250000000000004</v>
      </c>
      <c r="K295" s="278">
        <v>25.05</v>
      </c>
      <c r="L295" s="278">
        <v>23.3</v>
      </c>
      <c r="M295" s="278">
        <v>29.351649999999999</v>
      </c>
    </row>
    <row r="296" spans="1:13">
      <c r="A296" s="269">
        <v>286</v>
      </c>
      <c r="B296" s="278" t="s">
        <v>135</v>
      </c>
      <c r="C296" s="279">
        <v>264.55</v>
      </c>
      <c r="D296" s="280">
        <v>265.20000000000005</v>
      </c>
      <c r="E296" s="280">
        <v>259.05000000000007</v>
      </c>
      <c r="F296" s="280">
        <v>253.55</v>
      </c>
      <c r="G296" s="280">
        <v>247.40000000000003</v>
      </c>
      <c r="H296" s="280">
        <v>270.7000000000001</v>
      </c>
      <c r="I296" s="280">
        <v>276.85000000000008</v>
      </c>
      <c r="J296" s="280">
        <v>282.35000000000014</v>
      </c>
      <c r="K296" s="278">
        <v>271.35000000000002</v>
      </c>
      <c r="L296" s="278">
        <v>259.7</v>
      </c>
      <c r="M296" s="278">
        <v>50.399349999999998</v>
      </c>
    </row>
    <row r="297" spans="1:13">
      <c r="A297" s="269">
        <v>287</v>
      </c>
      <c r="B297" s="278" t="s">
        <v>456</v>
      </c>
      <c r="C297" s="279">
        <v>607.85</v>
      </c>
      <c r="D297" s="280">
        <v>603.94999999999993</v>
      </c>
      <c r="E297" s="280">
        <v>583.89999999999986</v>
      </c>
      <c r="F297" s="280">
        <v>559.94999999999993</v>
      </c>
      <c r="G297" s="280">
        <v>539.89999999999986</v>
      </c>
      <c r="H297" s="280">
        <v>627.89999999999986</v>
      </c>
      <c r="I297" s="280">
        <v>647.94999999999982</v>
      </c>
      <c r="J297" s="280">
        <v>671.89999999999986</v>
      </c>
      <c r="K297" s="278">
        <v>624</v>
      </c>
      <c r="L297" s="278">
        <v>580</v>
      </c>
      <c r="M297" s="278">
        <v>1.55091</v>
      </c>
    </row>
    <row r="298" spans="1:13">
      <c r="A298" s="269">
        <v>288</v>
      </c>
      <c r="B298" s="278" t="s">
        <v>136</v>
      </c>
      <c r="C298" s="279">
        <v>936.6</v>
      </c>
      <c r="D298" s="280">
        <v>940.9</v>
      </c>
      <c r="E298" s="280">
        <v>925.69999999999993</v>
      </c>
      <c r="F298" s="280">
        <v>914.8</v>
      </c>
      <c r="G298" s="280">
        <v>899.59999999999991</v>
      </c>
      <c r="H298" s="280">
        <v>951.8</v>
      </c>
      <c r="I298" s="280">
        <v>967</v>
      </c>
      <c r="J298" s="280">
        <v>977.9</v>
      </c>
      <c r="K298" s="278">
        <v>956.1</v>
      </c>
      <c r="L298" s="278">
        <v>930</v>
      </c>
      <c r="M298" s="278">
        <v>45.759810000000002</v>
      </c>
    </row>
    <row r="299" spans="1:13">
      <c r="A299" s="269">
        <v>289</v>
      </c>
      <c r="B299" s="278" t="s">
        <v>266</v>
      </c>
      <c r="C299" s="279">
        <v>1936.45</v>
      </c>
      <c r="D299" s="280">
        <v>1923.8666666666668</v>
      </c>
      <c r="E299" s="280">
        <v>1902.7333333333336</v>
      </c>
      <c r="F299" s="280">
        <v>1869.0166666666669</v>
      </c>
      <c r="G299" s="280">
        <v>1847.8833333333337</v>
      </c>
      <c r="H299" s="280">
        <v>1957.5833333333335</v>
      </c>
      <c r="I299" s="280">
        <v>1978.7166666666667</v>
      </c>
      <c r="J299" s="280">
        <v>2012.4333333333334</v>
      </c>
      <c r="K299" s="278">
        <v>1945</v>
      </c>
      <c r="L299" s="278">
        <v>1890.15</v>
      </c>
      <c r="M299" s="278">
        <v>0.61906000000000005</v>
      </c>
    </row>
    <row r="300" spans="1:13">
      <c r="A300" s="269">
        <v>290</v>
      </c>
      <c r="B300" s="278" t="s">
        <v>265</v>
      </c>
      <c r="C300" s="279">
        <v>1296.8499999999999</v>
      </c>
      <c r="D300" s="280">
        <v>1296.6166666666666</v>
      </c>
      <c r="E300" s="280">
        <v>1275.2333333333331</v>
      </c>
      <c r="F300" s="280">
        <v>1253.6166666666666</v>
      </c>
      <c r="G300" s="280">
        <v>1232.2333333333331</v>
      </c>
      <c r="H300" s="280">
        <v>1318.2333333333331</v>
      </c>
      <c r="I300" s="280">
        <v>1339.6166666666668</v>
      </c>
      <c r="J300" s="280">
        <v>1361.2333333333331</v>
      </c>
      <c r="K300" s="278">
        <v>1318</v>
      </c>
      <c r="L300" s="278">
        <v>1275</v>
      </c>
      <c r="M300" s="278">
        <v>0.90756000000000003</v>
      </c>
    </row>
    <row r="301" spans="1:13">
      <c r="A301" s="269">
        <v>291</v>
      </c>
      <c r="B301" s="278" t="s">
        <v>137</v>
      </c>
      <c r="C301" s="279">
        <v>924.6</v>
      </c>
      <c r="D301" s="280">
        <v>926.51666666666677</v>
      </c>
      <c r="E301" s="280">
        <v>917.08333333333348</v>
      </c>
      <c r="F301" s="280">
        <v>909.56666666666672</v>
      </c>
      <c r="G301" s="280">
        <v>900.13333333333344</v>
      </c>
      <c r="H301" s="280">
        <v>934.03333333333353</v>
      </c>
      <c r="I301" s="280">
        <v>943.4666666666667</v>
      </c>
      <c r="J301" s="280">
        <v>950.98333333333358</v>
      </c>
      <c r="K301" s="278">
        <v>935.95</v>
      </c>
      <c r="L301" s="278">
        <v>919</v>
      </c>
      <c r="M301" s="278">
        <v>12.54936</v>
      </c>
    </row>
    <row r="302" spans="1:13">
      <c r="A302" s="269">
        <v>292</v>
      </c>
      <c r="B302" s="278" t="s">
        <v>457</v>
      </c>
      <c r="C302" s="279">
        <v>1146.5999999999999</v>
      </c>
      <c r="D302" s="280">
        <v>1143.2166666666665</v>
      </c>
      <c r="E302" s="280">
        <v>1128.383333333333</v>
      </c>
      <c r="F302" s="280">
        <v>1110.1666666666665</v>
      </c>
      <c r="G302" s="280">
        <v>1095.333333333333</v>
      </c>
      <c r="H302" s="280">
        <v>1161.4333333333329</v>
      </c>
      <c r="I302" s="280">
        <v>1176.2666666666664</v>
      </c>
      <c r="J302" s="280">
        <v>1194.4833333333329</v>
      </c>
      <c r="K302" s="278">
        <v>1158.05</v>
      </c>
      <c r="L302" s="278">
        <v>1125</v>
      </c>
      <c r="M302" s="278">
        <v>0.35865999999999998</v>
      </c>
    </row>
    <row r="303" spans="1:13">
      <c r="A303" s="269">
        <v>293</v>
      </c>
      <c r="B303" s="278" t="s">
        <v>138</v>
      </c>
      <c r="C303" s="279">
        <v>507.45</v>
      </c>
      <c r="D303" s="280">
        <v>503.81666666666666</v>
      </c>
      <c r="E303" s="280">
        <v>496.68333333333334</v>
      </c>
      <c r="F303" s="280">
        <v>485.91666666666669</v>
      </c>
      <c r="G303" s="280">
        <v>478.78333333333336</v>
      </c>
      <c r="H303" s="280">
        <v>514.58333333333326</v>
      </c>
      <c r="I303" s="280">
        <v>521.7166666666667</v>
      </c>
      <c r="J303" s="280">
        <v>532.48333333333335</v>
      </c>
      <c r="K303" s="278">
        <v>510.95</v>
      </c>
      <c r="L303" s="278">
        <v>493.05</v>
      </c>
      <c r="M303" s="278">
        <v>44.599620000000002</v>
      </c>
    </row>
    <row r="304" spans="1:13">
      <c r="A304" s="269">
        <v>294</v>
      </c>
      <c r="B304" s="278" t="s">
        <v>139</v>
      </c>
      <c r="C304" s="279">
        <v>168.8</v>
      </c>
      <c r="D304" s="280">
        <v>170.73333333333335</v>
      </c>
      <c r="E304" s="280">
        <v>164.66666666666669</v>
      </c>
      <c r="F304" s="280">
        <v>160.53333333333333</v>
      </c>
      <c r="G304" s="280">
        <v>154.46666666666667</v>
      </c>
      <c r="H304" s="280">
        <v>174.8666666666667</v>
      </c>
      <c r="I304" s="280">
        <v>180.93333333333337</v>
      </c>
      <c r="J304" s="280">
        <v>185.06666666666672</v>
      </c>
      <c r="K304" s="278">
        <v>176.8</v>
      </c>
      <c r="L304" s="278">
        <v>166.6</v>
      </c>
      <c r="M304" s="278">
        <v>120.92648</v>
      </c>
    </row>
    <row r="305" spans="1:13">
      <c r="A305" s="269">
        <v>295</v>
      </c>
      <c r="B305" s="278" t="s">
        <v>461</v>
      </c>
      <c r="C305" s="279">
        <v>28.5</v>
      </c>
      <c r="D305" s="280">
        <v>29.399999999999995</v>
      </c>
      <c r="E305" s="280">
        <v>27.499999999999989</v>
      </c>
      <c r="F305" s="280">
        <v>26.499999999999993</v>
      </c>
      <c r="G305" s="280">
        <v>24.599999999999987</v>
      </c>
      <c r="H305" s="280">
        <v>30.399999999999991</v>
      </c>
      <c r="I305" s="280">
        <v>32.299999999999997</v>
      </c>
      <c r="J305" s="280">
        <v>33.299999999999997</v>
      </c>
      <c r="K305" s="278">
        <v>31.3</v>
      </c>
      <c r="L305" s="278">
        <v>28.4</v>
      </c>
      <c r="M305" s="278">
        <v>66.468270000000004</v>
      </c>
    </row>
    <row r="306" spans="1:13">
      <c r="A306" s="269">
        <v>296</v>
      </c>
      <c r="B306" s="278" t="s">
        <v>319</v>
      </c>
      <c r="C306" s="279">
        <v>11.2</v>
      </c>
      <c r="D306" s="280">
        <v>11.25</v>
      </c>
      <c r="E306" s="280">
        <v>11.05</v>
      </c>
      <c r="F306" s="280">
        <v>10.9</v>
      </c>
      <c r="G306" s="280">
        <v>10.700000000000001</v>
      </c>
      <c r="H306" s="280">
        <v>11.4</v>
      </c>
      <c r="I306" s="280">
        <v>11.6</v>
      </c>
      <c r="J306" s="280">
        <v>11.75</v>
      </c>
      <c r="K306" s="278">
        <v>11.45</v>
      </c>
      <c r="L306" s="278">
        <v>11.1</v>
      </c>
      <c r="M306" s="278">
        <v>29.92024</v>
      </c>
    </row>
    <row r="307" spans="1:13">
      <c r="A307" s="269">
        <v>297</v>
      </c>
      <c r="B307" s="278" t="s">
        <v>464</v>
      </c>
      <c r="C307" s="279">
        <v>122</v>
      </c>
      <c r="D307" s="280">
        <v>120.01666666666667</v>
      </c>
      <c r="E307" s="280">
        <v>118.03333333333333</v>
      </c>
      <c r="F307" s="280">
        <v>114.06666666666666</v>
      </c>
      <c r="G307" s="280">
        <v>112.08333333333333</v>
      </c>
      <c r="H307" s="280">
        <v>123.98333333333333</v>
      </c>
      <c r="I307" s="280">
        <v>125.96666666666665</v>
      </c>
      <c r="J307" s="280">
        <v>129.93333333333334</v>
      </c>
      <c r="K307" s="278">
        <v>122</v>
      </c>
      <c r="L307" s="278">
        <v>116.05</v>
      </c>
      <c r="M307" s="278">
        <v>7.0431100000000004</v>
      </c>
    </row>
    <row r="308" spans="1:13">
      <c r="A308" s="269">
        <v>298</v>
      </c>
      <c r="B308" s="278" t="s">
        <v>466</v>
      </c>
      <c r="C308" s="279">
        <v>277.2</v>
      </c>
      <c r="D308" s="280">
        <v>279.56666666666666</v>
      </c>
      <c r="E308" s="280">
        <v>272.58333333333331</v>
      </c>
      <c r="F308" s="280">
        <v>267.96666666666664</v>
      </c>
      <c r="G308" s="280">
        <v>260.98333333333329</v>
      </c>
      <c r="H308" s="280">
        <v>284.18333333333334</v>
      </c>
      <c r="I308" s="280">
        <v>291.16666666666669</v>
      </c>
      <c r="J308" s="280">
        <v>295.78333333333336</v>
      </c>
      <c r="K308" s="278">
        <v>286.55</v>
      </c>
      <c r="L308" s="278">
        <v>274.95</v>
      </c>
      <c r="M308" s="278">
        <v>0.35060000000000002</v>
      </c>
    </row>
    <row r="309" spans="1:13">
      <c r="A309" s="269">
        <v>299</v>
      </c>
      <c r="B309" s="278" t="s">
        <v>462</v>
      </c>
      <c r="C309" s="279">
        <v>2551.15</v>
      </c>
      <c r="D309" s="280">
        <v>2550.7166666666667</v>
      </c>
      <c r="E309" s="280">
        <v>2501.4333333333334</v>
      </c>
      <c r="F309" s="280">
        <v>2451.7166666666667</v>
      </c>
      <c r="G309" s="280">
        <v>2402.4333333333334</v>
      </c>
      <c r="H309" s="280">
        <v>2600.4333333333334</v>
      </c>
      <c r="I309" s="280">
        <v>2649.7166666666672</v>
      </c>
      <c r="J309" s="280">
        <v>2699.4333333333334</v>
      </c>
      <c r="K309" s="278">
        <v>2600</v>
      </c>
      <c r="L309" s="278">
        <v>2501</v>
      </c>
      <c r="M309" s="278">
        <v>0.20626</v>
      </c>
    </row>
    <row r="310" spans="1:13">
      <c r="A310" s="269">
        <v>300</v>
      </c>
      <c r="B310" s="278" t="s">
        <v>463</v>
      </c>
      <c r="C310" s="279">
        <v>224.35</v>
      </c>
      <c r="D310" s="280">
        <v>224.51666666666665</v>
      </c>
      <c r="E310" s="280">
        <v>220.0333333333333</v>
      </c>
      <c r="F310" s="280">
        <v>215.71666666666664</v>
      </c>
      <c r="G310" s="280">
        <v>211.23333333333329</v>
      </c>
      <c r="H310" s="280">
        <v>228.83333333333331</v>
      </c>
      <c r="I310" s="280">
        <v>233.31666666666666</v>
      </c>
      <c r="J310" s="280">
        <v>237.63333333333333</v>
      </c>
      <c r="K310" s="278">
        <v>229</v>
      </c>
      <c r="L310" s="278">
        <v>220.2</v>
      </c>
      <c r="M310" s="278">
        <v>0.72653999999999996</v>
      </c>
    </row>
    <row r="311" spans="1:13">
      <c r="A311" s="269">
        <v>301</v>
      </c>
      <c r="B311" s="278" t="s">
        <v>140</v>
      </c>
      <c r="C311" s="279">
        <v>152.75</v>
      </c>
      <c r="D311" s="280">
        <v>153.71666666666667</v>
      </c>
      <c r="E311" s="280">
        <v>150.53333333333333</v>
      </c>
      <c r="F311" s="280">
        <v>148.31666666666666</v>
      </c>
      <c r="G311" s="280">
        <v>145.13333333333333</v>
      </c>
      <c r="H311" s="280">
        <v>155.93333333333334</v>
      </c>
      <c r="I311" s="280">
        <v>159.11666666666667</v>
      </c>
      <c r="J311" s="280">
        <v>161.33333333333334</v>
      </c>
      <c r="K311" s="278">
        <v>156.9</v>
      </c>
      <c r="L311" s="278">
        <v>151.5</v>
      </c>
      <c r="M311" s="278">
        <v>91.230440000000002</v>
      </c>
    </row>
    <row r="312" spans="1:13">
      <c r="A312" s="269">
        <v>302</v>
      </c>
      <c r="B312" s="278" t="s">
        <v>141</v>
      </c>
      <c r="C312" s="279">
        <v>346</v>
      </c>
      <c r="D312" s="280">
        <v>346.83333333333331</v>
      </c>
      <c r="E312" s="280">
        <v>343.66666666666663</v>
      </c>
      <c r="F312" s="280">
        <v>341.33333333333331</v>
      </c>
      <c r="G312" s="280">
        <v>338.16666666666663</v>
      </c>
      <c r="H312" s="280">
        <v>349.16666666666663</v>
      </c>
      <c r="I312" s="280">
        <v>352.33333333333326</v>
      </c>
      <c r="J312" s="280">
        <v>354.66666666666663</v>
      </c>
      <c r="K312" s="278">
        <v>350</v>
      </c>
      <c r="L312" s="278">
        <v>344.5</v>
      </c>
      <c r="M312" s="278">
        <v>28.960650000000001</v>
      </c>
    </row>
    <row r="313" spans="1:13">
      <c r="A313" s="269">
        <v>303</v>
      </c>
      <c r="B313" s="278" t="s">
        <v>142</v>
      </c>
      <c r="C313" s="279">
        <v>5678.7</v>
      </c>
      <c r="D313" s="280">
        <v>5709.5666666666666</v>
      </c>
      <c r="E313" s="280">
        <v>5619.1333333333332</v>
      </c>
      <c r="F313" s="280">
        <v>5559.5666666666666</v>
      </c>
      <c r="G313" s="280">
        <v>5469.1333333333332</v>
      </c>
      <c r="H313" s="280">
        <v>5769.1333333333332</v>
      </c>
      <c r="I313" s="280">
        <v>5859.5666666666657</v>
      </c>
      <c r="J313" s="280">
        <v>5919.1333333333332</v>
      </c>
      <c r="K313" s="278">
        <v>5800</v>
      </c>
      <c r="L313" s="278">
        <v>5650</v>
      </c>
      <c r="M313" s="278">
        <v>11.02655</v>
      </c>
    </row>
    <row r="314" spans="1:13">
      <c r="A314" s="269">
        <v>304</v>
      </c>
      <c r="B314" s="278" t="s">
        <v>458</v>
      </c>
      <c r="C314" s="279">
        <v>665.95</v>
      </c>
      <c r="D314" s="280">
        <v>660.58333333333337</v>
      </c>
      <c r="E314" s="280">
        <v>650.36666666666679</v>
      </c>
      <c r="F314" s="280">
        <v>634.78333333333342</v>
      </c>
      <c r="G314" s="280">
        <v>624.56666666666683</v>
      </c>
      <c r="H314" s="280">
        <v>676.16666666666674</v>
      </c>
      <c r="I314" s="280">
        <v>686.38333333333321</v>
      </c>
      <c r="J314" s="280">
        <v>701.9666666666667</v>
      </c>
      <c r="K314" s="278">
        <v>670.8</v>
      </c>
      <c r="L314" s="278">
        <v>645</v>
      </c>
      <c r="M314" s="278">
        <v>0.14735999999999999</v>
      </c>
    </row>
    <row r="315" spans="1:13">
      <c r="A315" s="269">
        <v>305</v>
      </c>
      <c r="B315" s="278" t="s">
        <v>143</v>
      </c>
      <c r="C315" s="279">
        <v>584.04999999999995</v>
      </c>
      <c r="D315" s="280">
        <v>586.65</v>
      </c>
      <c r="E315" s="280">
        <v>578.44999999999993</v>
      </c>
      <c r="F315" s="280">
        <v>572.84999999999991</v>
      </c>
      <c r="G315" s="280">
        <v>564.64999999999986</v>
      </c>
      <c r="H315" s="280">
        <v>592.25</v>
      </c>
      <c r="I315" s="280">
        <v>600.45000000000005</v>
      </c>
      <c r="J315" s="280">
        <v>606.05000000000007</v>
      </c>
      <c r="K315" s="278">
        <v>594.85</v>
      </c>
      <c r="L315" s="278">
        <v>581.04999999999995</v>
      </c>
      <c r="M315" s="278">
        <v>19.787299999999998</v>
      </c>
    </row>
    <row r="316" spans="1:13">
      <c r="A316" s="269">
        <v>306</v>
      </c>
      <c r="B316" s="278" t="s">
        <v>472</v>
      </c>
      <c r="C316" s="279">
        <v>1258.05</v>
      </c>
      <c r="D316" s="280">
        <v>1251.0833333333333</v>
      </c>
      <c r="E316" s="280">
        <v>1232.2166666666665</v>
      </c>
      <c r="F316" s="280">
        <v>1206.3833333333332</v>
      </c>
      <c r="G316" s="280">
        <v>1187.5166666666664</v>
      </c>
      <c r="H316" s="280">
        <v>1276.9166666666665</v>
      </c>
      <c r="I316" s="280">
        <v>1295.7833333333333</v>
      </c>
      <c r="J316" s="280">
        <v>1321.6166666666666</v>
      </c>
      <c r="K316" s="278">
        <v>1269.95</v>
      </c>
      <c r="L316" s="278">
        <v>1225.25</v>
      </c>
      <c r="M316" s="278">
        <v>1.97142</v>
      </c>
    </row>
    <row r="317" spans="1:13">
      <c r="A317" s="269">
        <v>307</v>
      </c>
      <c r="B317" s="278" t="s">
        <v>468</v>
      </c>
      <c r="C317" s="279">
        <v>1358.9</v>
      </c>
      <c r="D317" s="280">
        <v>1374.5333333333335</v>
      </c>
      <c r="E317" s="280">
        <v>1330.366666666667</v>
      </c>
      <c r="F317" s="280">
        <v>1301.8333333333335</v>
      </c>
      <c r="G317" s="280">
        <v>1257.666666666667</v>
      </c>
      <c r="H317" s="280">
        <v>1403.0666666666671</v>
      </c>
      <c r="I317" s="280">
        <v>1447.2333333333336</v>
      </c>
      <c r="J317" s="280">
        <v>1475.7666666666671</v>
      </c>
      <c r="K317" s="278">
        <v>1418.7</v>
      </c>
      <c r="L317" s="278">
        <v>1346</v>
      </c>
      <c r="M317" s="278">
        <v>2.65571</v>
      </c>
    </row>
    <row r="318" spans="1:13">
      <c r="A318" s="269">
        <v>308</v>
      </c>
      <c r="B318" s="278" t="s">
        <v>144</v>
      </c>
      <c r="C318" s="279">
        <v>516.29999999999995</v>
      </c>
      <c r="D318" s="280">
        <v>511.61666666666662</v>
      </c>
      <c r="E318" s="280">
        <v>500.98333333333323</v>
      </c>
      <c r="F318" s="280">
        <v>485.66666666666663</v>
      </c>
      <c r="G318" s="280">
        <v>475.03333333333325</v>
      </c>
      <c r="H318" s="280">
        <v>526.93333333333317</v>
      </c>
      <c r="I318" s="280">
        <v>537.56666666666661</v>
      </c>
      <c r="J318" s="280">
        <v>552.88333333333321</v>
      </c>
      <c r="K318" s="278">
        <v>522.25</v>
      </c>
      <c r="L318" s="278">
        <v>496.3</v>
      </c>
      <c r="M318" s="278">
        <v>9.54941</v>
      </c>
    </row>
    <row r="319" spans="1:13">
      <c r="A319" s="269">
        <v>309</v>
      </c>
      <c r="B319" s="278" t="s">
        <v>145</v>
      </c>
      <c r="C319" s="279">
        <v>1043.6500000000001</v>
      </c>
      <c r="D319" s="280">
        <v>1056.55</v>
      </c>
      <c r="E319" s="280">
        <v>1026.0999999999999</v>
      </c>
      <c r="F319" s="280">
        <v>1008.55</v>
      </c>
      <c r="G319" s="280">
        <v>978.09999999999991</v>
      </c>
      <c r="H319" s="280">
        <v>1074.0999999999999</v>
      </c>
      <c r="I319" s="280">
        <v>1104.5500000000002</v>
      </c>
      <c r="J319" s="280">
        <v>1122.0999999999999</v>
      </c>
      <c r="K319" s="278">
        <v>1087</v>
      </c>
      <c r="L319" s="278">
        <v>1039</v>
      </c>
      <c r="M319" s="278">
        <v>6.9642200000000001</v>
      </c>
    </row>
    <row r="320" spans="1:13">
      <c r="A320" s="269">
        <v>310</v>
      </c>
      <c r="B320" s="278" t="s">
        <v>465</v>
      </c>
      <c r="C320" s="279">
        <v>169.8</v>
      </c>
      <c r="D320" s="280">
        <v>171.61666666666667</v>
      </c>
      <c r="E320" s="280">
        <v>166.23333333333335</v>
      </c>
      <c r="F320" s="280">
        <v>162.66666666666669</v>
      </c>
      <c r="G320" s="280">
        <v>157.28333333333336</v>
      </c>
      <c r="H320" s="280">
        <v>175.18333333333334</v>
      </c>
      <c r="I320" s="280">
        <v>180.56666666666666</v>
      </c>
      <c r="J320" s="280">
        <v>184.13333333333333</v>
      </c>
      <c r="K320" s="278">
        <v>177</v>
      </c>
      <c r="L320" s="278">
        <v>168.05</v>
      </c>
      <c r="M320" s="278">
        <v>0.30298000000000003</v>
      </c>
    </row>
    <row r="321" spans="1:13">
      <c r="A321" s="269">
        <v>311</v>
      </c>
      <c r="B321" s="278" t="s">
        <v>1976</v>
      </c>
      <c r="C321" s="279">
        <v>205.8</v>
      </c>
      <c r="D321" s="280">
        <v>208.29999999999998</v>
      </c>
      <c r="E321" s="280">
        <v>201.59999999999997</v>
      </c>
      <c r="F321" s="280">
        <v>197.39999999999998</v>
      </c>
      <c r="G321" s="280">
        <v>190.69999999999996</v>
      </c>
      <c r="H321" s="280">
        <v>212.49999999999997</v>
      </c>
      <c r="I321" s="280">
        <v>219.19999999999996</v>
      </c>
      <c r="J321" s="280">
        <v>223.39999999999998</v>
      </c>
      <c r="K321" s="278">
        <v>215</v>
      </c>
      <c r="L321" s="278">
        <v>204.1</v>
      </c>
      <c r="M321" s="278">
        <v>8.8808799999999994</v>
      </c>
    </row>
    <row r="322" spans="1:13">
      <c r="A322" s="269">
        <v>312</v>
      </c>
      <c r="B322" s="278" t="s">
        <v>469</v>
      </c>
      <c r="C322" s="279">
        <v>72.95</v>
      </c>
      <c r="D322" s="280">
        <v>72.433333333333323</v>
      </c>
      <c r="E322" s="280">
        <v>70.866666666666646</v>
      </c>
      <c r="F322" s="280">
        <v>68.783333333333317</v>
      </c>
      <c r="G322" s="280">
        <v>67.21666666666664</v>
      </c>
      <c r="H322" s="280">
        <v>74.516666666666652</v>
      </c>
      <c r="I322" s="280">
        <v>76.083333333333343</v>
      </c>
      <c r="J322" s="280">
        <v>78.166666666666657</v>
      </c>
      <c r="K322" s="278">
        <v>74</v>
      </c>
      <c r="L322" s="278">
        <v>70.349999999999994</v>
      </c>
      <c r="M322" s="278">
        <v>10.246259999999999</v>
      </c>
    </row>
    <row r="323" spans="1:13">
      <c r="A323" s="269">
        <v>313</v>
      </c>
      <c r="B323" s="278" t="s">
        <v>470</v>
      </c>
      <c r="C323" s="279">
        <v>286.05</v>
      </c>
      <c r="D323" s="280">
        <v>283.66666666666669</v>
      </c>
      <c r="E323" s="280">
        <v>280.38333333333338</v>
      </c>
      <c r="F323" s="280">
        <v>274.7166666666667</v>
      </c>
      <c r="G323" s="280">
        <v>271.43333333333339</v>
      </c>
      <c r="H323" s="280">
        <v>289.33333333333337</v>
      </c>
      <c r="I323" s="280">
        <v>292.61666666666667</v>
      </c>
      <c r="J323" s="280">
        <v>298.28333333333336</v>
      </c>
      <c r="K323" s="278">
        <v>286.95</v>
      </c>
      <c r="L323" s="278">
        <v>278</v>
      </c>
      <c r="M323" s="278">
        <v>1.0441199999999999</v>
      </c>
    </row>
    <row r="324" spans="1:13">
      <c r="A324" s="269">
        <v>314</v>
      </c>
      <c r="B324" s="278" t="s">
        <v>146</v>
      </c>
      <c r="C324" s="279">
        <v>930.7</v>
      </c>
      <c r="D324" s="280">
        <v>942.4666666666667</v>
      </c>
      <c r="E324" s="280">
        <v>915.68333333333339</v>
      </c>
      <c r="F324" s="280">
        <v>900.66666666666674</v>
      </c>
      <c r="G324" s="280">
        <v>873.88333333333344</v>
      </c>
      <c r="H324" s="280">
        <v>957.48333333333335</v>
      </c>
      <c r="I324" s="280">
        <v>984.26666666666665</v>
      </c>
      <c r="J324" s="280">
        <v>999.2833333333333</v>
      </c>
      <c r="K324" s="278">
        <v>969.25</v>
      </c>
      <c r="L324" s="278">
        <v>927.45</v>
      </c>
      <c r="M324" s="278">
        <v>10.738289999999999</v>
      </c>
    </row>
    <row r="325" spans="1:13">
      <c r="A325" s="269">
        <v>315</v>
      </c>
      <c r="B325" s="278" t="s">
        <v>459</v>
      </c>
      <c r="C325" s="279">
        <v>16.8</v>
      </c>
      <c r="D325" s="280">
        <v>16.850000000000001</v>
      </c>
      <c r="E325" s="280">
        <v>16.600000000000001</v>
      </c>
      <c r="F325" s="280">
        <v>16.399999999999999</v>
      </c>
      <c r="G325" s="280">
        <v>16.149999999999999</v>
      </c>
      <c r="H325" s="280">
        <v>17.050000000000004</v>
      </c>
      <c r="I325" s="280">
        <v>17.300000000000004</v>
      </c>
      <c r="J325" s="280">
        <v>17.500000000000007</v>
      </c>
      <c r="K325" s="278">
        <v>17.100000000000001</v>
      </c>
      <c r="L325" s="278">
        <v>16.649999999999999</v>
      </c>
      <c r="M325" s="278">
        <v>6.1520599999999996</v>
      </c>
    </row>
    <row r="326" spans="1:13">
      <c r="A326" s="269">
        <v>316</v>
      </c>
      <c r="B326" s="278" t="s">
        <v>460</v>
      </c>
      <c r="C326" s="279">
        <v>142.94999999999999</v>
      </c>
      <c r="D326" s="280">
        <v>144.11666666666665</v>
      </c>
      <c r="E326" s="280">
        <v>139.6333333333333</v>
      </c>
      <c r="F326" s="280">
        <v>136.31666666666666</v>
      </c>
      <c r="G326" s="280">
        <v>131.83333333333331</v>
      </c>
      <c r="H326" s="280">
        <v>147.43333333333328</v>
      </c>
      <c r="I326" s="280">
        <v>151.91666666666663</v>
      </c>
      <c r="J326" s="280">
        <v>155.23333333333326</v>
      </c>
      <c r="K326" s="278">
        <v>148.6</v>
      </c>
      <c r="L326" s="278">
        <v>140.80000000000001</v>
      </c>
      <c r="M326" s="278">
        <v>3.4404599999999999</v>
      </c>
    </row>
    <row r="327" spans="1:13">
      <c r="A327" s="269">
        <v>317</v>
      </c>
      <c r="B327" s="278" t="s">
        <v>147</v>
      </c>
      <c r="C327" s="279">
        <v>95.3</v>
      </c>
      <c r="D327" s="280">
        <v>94.683333333333323</v>
      </c>
      <c r="E327" s="280">
        <v>93.266666666666652</v>
      </c>
      <c r="F327" s="280">
        <v>91.233333333333334</v>
      </c>
      <c r="G327" s="280">
        <v>89.816666666666663</v>
      </c>
      <c r="H327" s="280">
        <v>96.71666666666664</v>
      </c>
      <c r="I327" s="280">
        <v>98.133333333333297</v>
      </c>
      <c r="J327" s="280">
        <v>100.16666666666663</v>
      </c>
      <c r="K327" s="278">
        <v>96.1</v>
      </c>
      <c r="L327" s="278">
        <v>92.65</v>
      </c>
      <c r="M327" s="278">
        <v>98.756640000000004</v>
      </c>
    </row>
    <row r="328" spans="1:13">
      <c r="A328" s="269">
        <v>318</v>
      </c>
      <c r="B328" s="278" t="s">
        <v>471</v>
      </c>
      <c r="C328" s="279">
        <v>580.95000000000005</v>
      </c>
      <c r="D328" s="280">
        <v>585.35</v>
      </c>
      <c r="E328" s="280">
        <v>565.70000000000005</v>
      </c>
      <c r="F328" s="280">
        <v>550.45000000000005</v>
      </c>
      <c r="G328" s="280">
        <v>530.80000000000007</v>
      </c>
      <c r="H328" s="280">
        <v>600.6</v>
      </c>
      <c r="I328" s="280">
        <v>620.24999999999989</v>
      </c>
      <c r="J328" s="280">
        <v>635.5</v>
      </c>
      <c r="K328" s="278">
        <v>605</v>
      </c>
      <c r="L328" s="278">
        <v>570.1</v>
      </c>
      <c r="M328" s="278">
        <v>1.3548899999999999</v>
      </c>
    </row>
    <row r="329" spans="1:13">
      <c r="A329" s="269">
        <v>319</v>
      </c>
      <c r="B329" s="278" t="s">
        <v>268</v>
      </c>
      <c r="C329" s="279">
        <v>906.45</v>
      </c>
      <c r="D329" s="280">
        <v>904.63333333333333</v>
      </c>
      <c r="E329" s="280">
        <v>889.26666666666665</v>
      </c>
      <c r="F329" s="280">
        <v>872.08333333333337</v>
      </c>
      <c r="G329" s="280">
        <v>856.7166666666667</v>
      </c>
      <c r="H329" s="280">
        <v>921.81666666666661</v>
      </c>
      <c r="I329" s="280">
        <v>937.18333333333317</v>
      </c>
      <c r="J329" s="280">
        <v>954.36666666666656</v>
      </c>
      <c r="K329" s="278">
        <v>920</v>
      </c>
      <c r="L329" s="278">
        <v>887.45</v>
      </c>
      <c r="M329" s="278">
        <v>1.93703</v>
      </c>
    </row>
    <row r="330" spans="1:13">
      <c r="A330" s="269">
        <v>320</v>
      </c>
      <c r="B330" s="278" t="s">
        <v>148</v>
      </c>
      <c r="C330" s="279">
        <v>65196.9</v>
      </c>
      <c r="D330" s="280">
        <v>65609.25</v>
      </c>
      <c r="E330" s="280">
        <v>64417.7</v>
      </c>
      <c r="F330" s="280">
        <v>63638.5</v>
      </c>
      <c r="G330" s="280">
        <v>62446.95</v>
      </c>
      <c r="H330" s="280">
        <v>66388.45</v>
      </c>
      <c r="I330" s="280">
        <v>67579.999999999985</v>
      </c>
      <c r="J330" s="280">
        <v>68359.199999999997</v>
      </c>
      <c r="K330" s="278">
        <v>66800.800000000003</v>
      </c>
      <c r="L330" s="278">
        <v>64830.05</v>
      </c>
      <c r="M330" s="278">
        <v>0.1933</v>
      </c>
    </row>
    <row r="331" spans="1:13">
      <c r="A331" s="269">
        <v>321</v>
      </c>
      <c r="B331" s="278" t="s">
        <v>267</v>
      </c>
      <c r="C331" s="279">
        <v>38.200000000000003</v>
      </c>
      <c r="D331" s="280">
        <v>38.516666666666666</v>
      </c>
      <c r="E331" s="280">
        <v>37.383333333333333</v>
      </c>
      <c r="F331" s="280">
        <v>36.56666666666667</v>
      </c>
      <c r="G331" s="280">
        <v>35.433333333333337</v>
      </c>
      <c r="H331" s="280">
        <v>39.333333333333329</v>
      </c>
      <c r="I331" s="280">
        <v>40.466666666666654</v>
      </c>
      <c r="J331" s="280">
        <v>41.283333333333324</v>
      </c>
      <c r="K331" s="278">
        <v>39.65</v>
      </c>
      <c r="L331" s="278">
        <v>37.700000000000003</v>
      </c>
      <c r="M331" s="278">
        <v>12.92924</v>
      </c>
    </row>
    <row r="332" spans="1:13">
      <c r="A332" s="269">
        <v>322</v>
      </c>
      <c r="B332" s="278" t="s">
        <v>149</v>
      </c>
      <c r="C332" s="279">
        <v>1085.05</v>
      </c>
      <c r="D332" s="280">
        <v>1089.3500000000001</v>
      </c>
      <c r="E332" s="280">
        <v>1066.7000000000003</v>
      </c>
      <c r="F332" s="280">
        <v>1048.3500000000001</v>
      </c>
      <c r="G332" s="280">
        <v>1025.7000000000003</v>
      </c>
      <c r="H332" s="280">
        <v>1107.7000000000003</v>
      </c>
      <c r="I332" s="280">
        <v>1130.3500000000004</v>
      </c>
      <c r="J332" s="280">
        <v>1148.7000000000003</v>
      </c>
      <c r="K332" s="278">
        <v>1112</v>
      </c>
      <c r="L332" s="278">
        <v>1071</v>
      </c>
      <c r="M332" s="278">
        <v>22.542770000000001</v>
      </c>
    </row>
    <row r="333" spans="1:13">
      <c r="A333" s="269">
        <v>323</v>
      </c>
      <c r="B333" s="278" t="s">
        <v>3162</v>
      </c>
      <c r="C333" s="279">
        <v>309.95</v>
      </c>
      <c r="D333" s="280">
        <v>307.58333333333331</v>
      </c>
      <c r="E333" s="280">
        <v>302.46666666666664</v>
      </c>
      <c r="F333" s="280">
        <v>294.98333333333335</v>
      </c>
      <c r="G333" s="280">
        <v>289.86666666666667</v>
      </c>
      <c r="H333" s="280">
        <v>315.06666666666661</v>
      </c>
      <c r="I333" s="280">
        <v>320.18333333333328</v>
      </c>
      <c r="J333" s="280">
        <v>327.66666666666657</v>
      </c>
      <c r="K333" s="278">
        <v>312.7</v>
      </c>
      <c r="L333" s="278">
        <v>300.10000000000002</v>
      </c>
      <c r="M333" s="278">
        <v>16.53171</v>
      </c>
    </row>
    <row r="334" spans="1:13">
      <c r="A334" s="269">
        <v>324</v>
      </c>
      <c r="B334" s="278" t="s">
        <v>269</v>
      </c>
      <c r="C334" s="279">
        <v>625.20000000000005</v>
      </c>
      <c r="D334" s="280">
        <v>625.73333333333335</v>
      </c>
      <c r="E334" s="280">
        <v>619.51666666666665</v>
      </c>
      <c r="F334" s="280">
        <v>613.83333333333326</v>
      </c>
      <c r="G334" s="280">
        <v>607.61666666666656</v>
      </c>
      <c r="H334" s="280">
        <v>631.41666666666674</v>
      </c>
      <c r="I334" s="280">
        <v>637.63333333333344</v>
      </c>
      <c r="J334" s="280">
        <v>643.31666666666683</v>
      </c>
      <c r="K334" s="278">
        <v>631.95000000000005</v>
      </c>
      <c r="L334" s="278">
        <v>620.04999999999995</v>
      </c>
      <c r="M334" s="278">
        <v>1.6066199999999999</v>
      </c>
    </row>
    <row r="335" spans="1:13">
      <c r="A335" s="269">
        <v>325</v>
      </c>
      <c r="B335" s="278" t="s">
        <v>150</v>
      </c>
      <c r="C335" s="279">
        <v>31.9</v>
      </c>
      <c r="D335" s="280">
        <v>32.300000000000004</v>
      </c>
      <c r="E335" s="280">
        <v>30.95000000000001</v>
      </c>
      <c r="F335" s="280">
        <v>30.000000000000007</v>
      </c>
      <c r="G335" s="280">
        <v>28.650000000000013</v>
      </c>
      <c r="H335" s="280">
        <v>33.250000000000007</v>
      </c>
      <c r="I335" s="280">
        <v>34.6</v>
      </c>
      <c r="J335" s="280">
        <v>35.550000000000004</v>
      </c>
      <c r="K335" s="278">
        <v>33.65</v>
      </c>
      <c r="L335" s="278">
        <v>31.35</v>
      </c>
      <c r="M335" s="278">
        <v>214.38668000000001</v>
      </c>
    </row>
    <row r="336" spans="1:13">
      <c r="A336" s="269">
        <v>326</v>
      </c>
      <c r="B336" s="278" t="s">
        <v>261</v>
      </c>
      <c r="C336" s="279">
        <v>2764.35</v>
      </c>
      <c r="D336" s="280">
        <v>2760.0833333333335</v>
      </c>
      <c r="E336" s="280">
        <v>2741.0166666666669</v>
      </c>
      <c r="F336" s="280">
        <v>2717.6833333333334</v>
      </c>
      <c r="G336" s="280">
        <v>2698.6166666666668</v>
      </c>
      <c r="H336" s="280">
        <v>2783.416666666667</v>
      </c>
      <c r="I336" s="280">
        <v>2802.4833333333336</v>
      </c>
      <c r="J336" s="280">
        <v>2825.8166666666671</v>
      </c>
      <c r="K336" s="278">
        <v>2779.15</v>
      </c>
      <c r="L336" s="278">
        <v>2736.75</v>
      </c>
      <c r="M336" s="278">
        <v>2.7973699999999999</v>
      </c>
    </row>
    <row r="337" spans="1:13">
      <c r="A337" s="269">
        <v>327</v>
      </c>
      <c r="B337" s="278" t="s">
        <v>478</v>
      </c>
      <c r="C337" s="279">
        <v>1590.3</v>
      </c>
      <c r="D337" s="280">
        <v>1581.8666666666668</v>
      </c>
      <c r="E337" s="280">
        <v>1563.8333333333335</v>
      </c>
      <c r="F337" s="280">
        <v>1537.3666666666668</v>
      </c>
      <c r="G337" s="280">
        <v>1519.3333333333335</v>
      </c>
      <c r="H337" s="280">
        <v>1608.3333333333335</v>
      </c>
      <c r="I337" s="280">
        <v>1626.3666666666668</v>
      </c>
      <c r="J337" s="280">
        <v>1652.8333333333335</v>
      </c>
      <c r="K337" s="278">
        <v>1599.9</v>
      </c>
      <c r="L337" s="278">
        <v>1555.4</v>
      </c>
      <c r="M337" s="278">
        <v>0.79391999999999996</v>
      </c>
    </row>
    <row r="338" spans="1:13">
      <c r="A338" s="269">
        <v>328</v>
      </c>
      <c r="B338" s="278" t="s">
        <v>151</v>
      </c>
      <c r="C338" s="279">
        <v>23.4</v>
      </c>
      <c r="D338" s="280">
        <v>23.5</v>
      </c>
      <c r="E338" s="280">
        <v>23.05</v>
      </c>
      <c r="F338" s="280">
        <v>22.7</v>
      </c>
      <c r="G338" s="280">
        <v>22.25</v>
      </c>
      <c r="H338" s="280">
        <v>23.85</v>
      </c>
      <c r="I338" s="280">
        <v>24.300000000000004</v>
      </c>
      <c r="J338" s="280">
        <v>24.650000000000002</v>
      </c>
      <c r="K338" s="278">
        <v>23.95</v>
      </c>
      <c r="L338" s="278">
        <v>23.15</v>
      </c>
      <c r="M338" s="278">
        <v>60.533670000000001</v>
      </c>
    </row>
    <row r="339" spans="1:13">
      <c r="A339" s="269">
        <v>329</v>
      </c>
      <c r="B339" s="278" t="s">
        <v>477</v>
      </c>
      <c r="C339" s="279">
        <v>53.2</v>
      </c>
      <c r="D339" s="280">
        <v>55.283333333333331</v>
      </c>
      <c r="E339" s="280">
        <v>50.566666666666663</v>
      </c>
      <c r="F339" s="280">
        <v>47.93333333333333</v>
      </c>
      <c r="G339" s="280">
        <v>43.216666666666661</v>
      </c>
      <c r="H339" s="280">
        <v>57.916666666666664</v>
      </c>
      <c r="I339" s="280">
        <v>62.633333333333333</v>
      </c>
      <c r="J339" s="280">
        <v>65.266666666666666</v>
      </c>
      <c r="K339" s="278">
        <v>60</v>
      </c>
      <c r="L339" s="278">
        <v>52.65</v>
      </c>
      <c r="M339" s="278">
        <v>27.202809999999999</v>
      </c>
    </row>
    <row r="340" spans="1:13">
      <c r="A340" s="269">
        <v>330</v>
      </c>
      <c r="B340" s="278" t="s">
        <v>152</v>
      </c>
      <c r="C340" s="279">
        <v>29.9</v>
      </c>
      <c r="D340" s="280">
        <v>30.283333333333331</v>
      </c>
      <c r="E340" s="280">
        <v>29.316666666666663</v>
      </c>
      <c r="F340" s="280">
        <v>28.733333333333331</v>
      </c>
      <c r="G340" s="280">
        <v>27.766666666666662</v>
      </c>
      <c r="H340" s="280">
        <v>30.866666666666664</v>
      </c>
      <c r="I340" s="280">
        <v>31.833333333333332</v>
      </c>
      <c r="J340" s="280">
        <v>32.416666666666664</v>
      </c>
      <c r="K340" s="278">
        <v>31.25</v>
      </c>
      <c r="L340" s="278">
        <v>29.7</v>
      </c>
      <c r="M340" s="278">
        <v>169.72161</v>
      </c>
    </row>
    <row r="341" spans="1:13">
      <c r="A341" s="269">
        <v>331</v>
      </c>
      <c r="B341" s="278" t="s">
        <v>473</v>
      </c>
      <c r="C341" s="279">
        <v>429.85</v>
      </c>
      <c r="D341" s="280">
        <v>431.25</v>
      </c>
      <c r="E341" s="280">
        <v>422.4</v>
      </c>
      <c r="F341" s="280">
        <v>414.95</v>
      </c>
      <c r="G341" s="280">
        <v>406.09999999999997</v>
      </c>
      <c r="H341" s="280">
        <v>438.7</v>
      </c>
      <c r="I341" s="280">
        <v>447.55</v>
      </c>
      <c r="J341" s="280">
        <v>455</v>
      </c>
      <c r="K341" s="278">
        <v>440.1</v>
      </c>
      <c r="L341" s="278">
        <v>423.8</v>
      </c>
      <c r="M341" s="278">
        <v>0.66898000000000002</v>
      </c>
    </row>
    <row r="342" spans="1:13">
      <c r="A342" s="269">
        <v>332</v>
      </c>
      <c r="B342" s="278" t="s">
        <v>153</v>
      </c>
      <c r="C342" s="279">
        <v>16724.849999999999</v>
      </c>
      <c r="D342" s="280">
        <v>16748.483333333334</v>
      </c>
      <c r="E342" s="280">
        <v>16516.366666666669</v>
      </c>
      <c r="F342" s="280">
        <v>16307.883333333335</v>
      </c>
      <c r="G342" s="280">
        <v>16075.76666666667</v>
      </c>
      <c r="H342" s="280">
        <v>16956.966666666667</v>
      </c>
      <c r="I342" s="280">
        <v>17189.083333333328</v>
      </c>
      <c r="J342" s="280">
        <v>17397.566666666666</v>
      </c>
      <c r="K342" s="278">
        <v>16980.599999999999</v>
      </c>
      <c r="L342" s="278">
        <v>16540</v>
      </c>
      <c r="M342" s="278">
        <v>1.6964600000000001</v>
      </c>
    </row>
    <row r="343" spans="1:13">
      <c r="A343" s="269">
        <v>333</v>
      </c>
      <c r="B343" s="278" t="s">
        <v>3182</v>
      </c>
      <c r="C343" s="279">
        <v>42.25</v>
      </c>
      <c r="D343" s="280">
        <v>41.31666666666667</v>
      </c>
      <c r="E343" s="280">
        <v>39.88333333333334</v>
      </c>
      <c r="F343" s="280">
        <v>37.516666666666673</v>
      </c>
      <c r="G343" s="280">
        <v>36.083333333333343</v>
      </c>
      <c r="H343" s="280">
        <v>43.683333333333337</v>
      </c>
      <c r="I343" s="280">
        <v>45.11666666666666</v>
      </c>
      <c r="J343" s="280">
        <v>47.483333333333334</v>
      </c>
      <c r="K343" s="278">
        <v>42.75</v>
      </c>
      <c r="L343" s="278">
        <v>38.950000000000003</v>
      </c>
      <c r="M343" s="278">
        <v>57.870629999999998</v>
      </c>
    </row>
    <row r="344" spans="1:13">
      <c r="A344" s="269">
        <v>334</v>
      </c>
      <c r="B344" s="278" t="s">
        <v>476</v>
      </c>
      <c r="C344" s="279">
        <v>32.549999999999997</v>
      </c>
      <c r="D344" s="280">
        <v>32.366666666666667</v>
      </c>
      <c r="E344" s="280">
        <v>30.683333333333337</v>
      </c>
      <c r="F344" s="280">
        <v>28.81666666666667</v>
      </c>
      <c r="G344" s="280">
        <v>27.13333333333334</v>
      </c>
      <c r="H344" s="280">
        <v>34.233333333333334</v>
      </c>
      <c r="I344" s="280">
        <v>35.916666666666657</v>
      </c>
      <c r="J344" s="280">
        <v>37.783333333333331</v>
      </c>
      <c r="K344" s="278">
        <v>34.049999999999997</v>
      </c>
      <c r="L344" s="278">
        <v>30.5</v>
      </c>
      <c r="M344" s="278">
        <v>57.596620000000001</v>
      </c>
    </row>
    <row r="345" spans="1:13">
      <c r="A345" s="269">
        <v>335</v>
      </c>
      <c r="B345" s="278" t="s">
        <v>475</v>
      </c>
      <c r="C345" s="279">
        <v>264.55</v>
      </c>
      <c r="D345" s="280">
        <v>268.34999999999997</v>
      </c>
      <c r="E345" s="280">
        <v>260.19999999999993</v>
      </c>
      <c r="F345" s="280">
        <v>255.84999999999997</v>
      </c>
      <c r="G345" s="280">
        <v>247.69999999999993</v>
      </c>
      <c r="H345" s="280">
        <v>272.69999999999993</v>
      </c>
      <c r="I345" s="280">
        <v>280.84999999999991</v>
      </c>
      <c r="J345" s="280">
        <v>285.19999999999993</v>
      </c>
      <c r="K345" s="278">
        <v>276.5</v>
      </c>
      <c r="L345" s="278">
        <v>264</v>
      </c>
      <c r="M345" s="278">
        <v>2.1344799999999999</v>
      </c>
    </row>
    <row r="346" spans="1:13">
      <c r="A346" s="269">
        <v>336</v>
      </c>
      <c r="B346" s="278" t="s">
        <v>270</v>
      </c>
      <c r="C346" s="279">
        <v>20.2</v>
      </c>
      <c r="D346" s="280">
        <v>20.349999999999998</v>
      </c>
      <c r="E346" s="280">
        <v>19.999999999999996</v>
      </c>
      <c r="F346" s="280">
        <v>19.799999999999997</v>
      </c>
      <c r="G346" s="280">
        <v>19.449999999999996</v>
      </c>
      <c r="H346" s="280">
        <v>20.549999999999997</v>
      </c>
      <c r="I346" s="280">
        <v>20.9</v>
      </c>
      <c r="J346" s="280">
        <v>21.099999999999998</v>
      </c>
      <c r="K346" s="278">
        <v>20.7</v>
      </c>
      <c r="L346" s="278">
        <v>20.149999999999999</v>
      </c>
      <c r="M346" s="278">
        <v>51.633299999999998</v>
      </c>
    </row>
    <row r="347" spans="1:13">
      <c r="A347" s="269">
        <v>337</v>
      </c>
      <c r="B347" s="278" t="s">
        <v>283</v>
      </c>
      <c r="C347" s="279">
        <v>113.8</v>
      </c>
      <c r="D347" s="280">
        <v>113.88333333333333</v>
      </c>
      <c r="E347" s="280">
        <v>112.76666666666665</v>
      </c>
      <c r="F347" s="280">
        <v>111.73333333333332</v>
      </c>
      <c r="G347" s="280">
        <v>110.61666666666665</v>
      </c>
      <c r="H347" s="280">
        <v>114.91666666666666</v>
      </c>
      <c r="I347" s="280">
        <v>116.03333333333333</v>
      </c>
      <c r="J347" s="280">
        <v>117.06666666666666</v>
      </c>
      <c r="K347" s="278">
        <v>115</v>
      </c>
      <c r="L347" s="278">
        <v>112.85</v>
      </c>
      <c r="M347" s="278">
        <v>2.6737000000000002</v>
      </c>
    </row>
    <row r="348" spans="1:13">
      <c r="A348" s="269">
        <v>338</v>
      </c>
      <c r="B348" s="278" t="s">
        <v>154</v>
      </c>
      <c r="C348" s="279">
        <v>1417.7</v>
      </c>
      <c r="D348" s="280">
        <v>1431.7333333333333</v>
      </c>
      <c r="E348" s="280">
        <v>1393.9666666666667</v>
      </c>
      <c r="F348" s="280">
        <v>1370.2333333333333</v>
      </c>
      <c r="G348" s="280">
        <v>1332.4666666666667</v>
      </c>
      <c r="H348" s="280">
        <v>1455.4666666666667</v>
      </c>
      <c r="I348" s="280">
        <v>1493.2333333333336</v>
      </c>
      <c r="J348" s="280">
        <v>1516.9666666666667</v>
      </c>
      <c r="K348" s="278">
        <v>1469.5</v>
      </c>
      <c r="L348" s="278">
        <v>1408</v>
      </c>
      <c r="M348" s="278">
        <v>6.2498699999999996</v>
      </c>
    </row>
    <row r="349" spans="1:13">
      <c r="A349" s="269">
        <v>339</v>
      </c>
      <c r="B349" s="278" t="s">
        <v>479</v>
      </c>
      <c r="C349" s="279">
        <v>1163.8</v>
      </c>
      <c r="D349" s="280">
        <v>1171.9333333333332</v>
      </c>
      <c r="E349" s="280">
        <v>1148.9666666666662</v>
      </c>
      <c r="F349" s="280">
        <v>1134.133333333333</v>
      </c>
      <c r="G349" s="280">
        <v>1111.1666666666661</v>
      </c>
      <c r="H349" s="280">
        <v>1186.7666666666664</v>
      </c>
      <c r="I349" s="280">
        <v>1209.7333333333331</v>
      </c>
      <c r="J349" s="280">
        <v>1224.5666666666666</v>
      </c>
      <c r="K349" s="278">
        <v>1194.9000000000001</v>
      </c>
      <c r="L349" s="278">
        <v>1157.0999999999999</v>
      </c>
      <c r="M349" s="278">
        <v>0.23723</v>
      </c>
    </row>
    <row r="350" spans="1:13">
      <c r="A350" s="269">
        <v>340</v>
      </c>
      <c r="B350" s="278" t="s">
        <v>474</v>
      </c>
      <c r="C350" s="279">
        <v>46.75</v>
      </c>
      <c r="D350" s="280">
        <v>46.4</v>
      </c>
      <c r="E350" s="280">
        <v>45.9</v>
      </c>
      <c r="F350" s="280">
        <v>45.05</v>
      </c>
      <c r="G350" s="280">
        <v>44.55</v>
      </c>
      <c r="H350" s="280">
        <v>47.25</v>
      </c>
      <c r="I350" s="280">
        <v>47.75</v>
      </c>
      <c r="J350" s="280">
        <v>48.6</v>
      </c>
      <c r="K350" s="278">
        <v>46.9</v>
      </c>
      <c r="L350" s="278">
        <v>45.55</v>
      </c>
      <c r="M350" s="278">
        <v>9.2296499999999995</v>
      </c>
    </row>
    <row r="351" spans="1:13">
      <c r="A351" s="269">
        <v>341</v>
      </c>
      <c r="B351" s="278" t="s">
        <v>155</v>
      </c>
      <c r="C351" s="279">
        <v>81</v>
      </c>
      <c r="D351" s="280">
        <v>81.566666666666663</v>
      </c>
      <c r="E351" s="280">
        <v>79.033333333333331</v>
      </c>
      <c r="F351" s="280">
        <v>77.066666666666663</v>
      </c>
      <c r="G351" s="280">
        <v>74.533333333333331</v>
      </c>
      <c r="H351" s="280">
        <v>83.533333333333331</v>
      </c>
      <c r="I351" s="280">
        <v>86.066666666666663</v>
      </c>
      <c r="J351" s="280">
        <v>88.033333333333331</v>
      </c>
      <c r="K351" s="278">
        <v>84.1</v>
      </c>
      <c r="L351" s="278">
        <v>79.599999999999994</v>
      </c>
      <c r="M351" s="278">
        <v>79.903840000000002</v>
      </c>
    </row>
    <row r="352" spans="1:13">
      <c r="A352" s="269">
        <v>342</v>
      </c>
      <c r="B352" s="278" t="s">
        <v>156</v>
      </c>
      <c r="C352" s="279">
        <v>94.9</v>
      </c>
      <c r="D352" s="280">
        <v>95.8</v>
      </c>
      <c r="E352" s="280">
        <v>93.55</v>
      </c>
      <c r="F352" s="280">
        <v>92.2</v>
      </c>
      <c r="G352" s="280">
        <v>89.95</v>
      </c>
      <c r="H352" s="280">
        <v>97.149999999999991</v>
      </c>
      <c r="I352" s="280">
        <v>99.399999999999991</v>
      </c>
      <c r="J352" s="280">
        <v>100.74999999999999</v>
      </c>
      <c r="K352" s="278">
        <v>98.05</v>
      </c>
      <c r="L352" s="278">
        <v>94.45</v>
      </c>
      <c r="M352" s="278">
        <v>181.35588000000001</v>
      </c>
    </row>
    <row r="353" spans="1:13">
      <c r="A353" s="269">
        <v>343</v>
      </c>
      <c r="B353" s="278" t="s">
        <v>271</v>
      </c>
      <c r="C353" s="279">
        <v>361.8</v>
      </c>
      <c r="D353" s="280">
        <v>370.9666666666667</v>
      </c>
      <c r="E353" s="280">
        <v>350.93333333333339</v>
      </c>
      <c r="F353" s="280">
        <v>340.06666666666672</v>
      </c>
      <c r="G353" s="280">
        <v>320.03333333333342</v>
      </c>
      <c r="H353" s="280">
        <v>381.83333333333337</v>
      </c>
      <c r="I353" s="280">
        <v>401.86666666666667</v>
      </c>
      <c r="J353" s="280">
        <v>412.73333333333335</v>
      </c>
      <c r="K353" s="278">
        <v>391</v>
      </c>
      <c r="L353" s="278">
        <v>360.1</v>
      </c>
      <c r="M353" s="278">
        <v>2.4187400000000001</v>
      </c>
    </row>
    <row r="354" spans="1:13">
      <c r="A354" s="269">
        <v>344</v>
      </c>
      <c r="B354" s="278" t="s">
        <v>272</v>
      </c>
      <c r="C354" s="279">
        <v>2851</v>
      </c>
      <c r="D354" s="280">
        <v>2817.5499999999997</v>
      </c>
      <c r="E354" s="280">
        <v>2740.1499999999996</v>
      </c>
      <c r="F354" s="280">
        <v>2629.2999999999997</v>
      </c>
      <c r="G354" s="280">
        <v>2551.8999999999996</v>
      </c>
      <c r="H354" s="280">
        <v>2928.3999999999996</v>
      </c>
      <c r="I354" s="280">
        <v>3005.8</v>
      </c>
      <c r="J354" s="280">
        <v>3116.6499999999996</v>
      </c>
      <c r="K354" s="278">
        <v>2894.95</v>
      </c>
      <c r="L354" s="278">
        <v>2706.7</v>
      </c>
      <c r="M354" s="278">
        <v>0.80496999999999996</v>
      </c>
    </row>
    <row r="355" spans="1:13">
      <c r="A355" s="269">
        <v>345</v>
      </c>
      <c r="B355" s="278" t="s">
        <v>157</v>
      </c>
      <c r="C355" s="279">
        <v>95.65</v>
      </c>
      <c r="D355" s="280">
        <v>95.649999999999991</v>
      </c>
      <c r="E355" s="280">
        <v>93.499999999999986</v>
      </c>
      <c r="F355" s="280">
        <v>91.35</v>
      </c>
      <c r="G355" s="280">
        <v>89.199999999999989</v>
      </c>
      <c r="H355" s="280">
        <v>97.799999999999983</v>
      </c>
      <c r="I355" s="280">
        <v>99.949999999999989</v>
      </c>
      <c r="J355" s="280">
        <v>102.09999999999998</v>
      </c>
      <c r="K355" s="278">
        <v>97.8</v>
      </c>
      <c r="L355" s="278">
        <v>93.5</v>
      </c>
      <c r="M355" s="278">
        <v>27.066020000000002</v>
      </c>
    </row>
    <row r="356" spans="1:13">
      <c r="A356" s="269">
        <v>346</v>
      </c>
      <c r="B356" s="278" t="s">
        <v>480</v>
      </c>
      <c r="C356" s="279">
        <v>176.4</v>
      </c>
      <c r="D356" s="280">
        <v>191.63333333333333</v>
      </c>
      <c r="E356" s="280">
        <v>161.16666666666666</v>
      </c>
      <c r="F356" s="280">
        <v>145.93333333333334</v>
      </c>
      <c r="G356" s="280">
        <v>115.46666666666667</v>
      </c>
      <c r="H356" s="280">
        <v>206.86666666666665</v>
      </c>
      <c r="I356" s="280">
        <v>237.33333333333334</v>
      </c>
      <c r="J356" s="280">
        <v>252.56666666666663</v>
      </c>
      <c r="K356" s="278">
        <v>222.1</v>
      </c>
      <c r="L356" s="278">
        <v>176.4</v>
      </c>
      <c r="M356" s="278">
        <v>49.891550000000002</v>
      </c>
    </row>
    <row r="357" spans="1:13">
      <c r="A357" s="269">
        <v>347</v>
      </c>
      <c r="B357" s="278" t="s">
        <v>158</v>
      </c>
      <c r="C357" s="279">
        <v>82.4</v>
      </c>
      <c r="D357" s="280">
        <v>82.7</v>
      </c>
      <c r="E357" s="280">
        <v>81.300000000000011</v>
      </c>
      <c r="F357" s="280">
        <v>80.2</v>
      </c>
      <c r="G357" s="280">
        <v>78.800000000000011</v>
      </c>
      <c r="H357" s="280">
        <v>83.800000000000011</v>
      </c>
      <c r="I357" s="280">
        <v>85.200000000000017</v>
      </c>
      <c r="J357" s="280">
        <v>86.300000000000011</v>
      </c>
      <c r="K357" s="278">
        <v>84.1</v>
      </c>
      <c r="L357" s="278">
        <v>81.599999999999994</v>
      </c>
      <c r="M357" s="278">
        <v>142.99404000000001</v>
      </c>
    </row>
    <row r="358" spans="1:13">
      <c r="A358" s="269">
        <v>348</v>
      </c>
      <c r="B358" s="278" t="s">
        <v>481</v>
      </c>
      <c r="C358" s="279">
        <v>71.25</v>
      </c>
      <c r="D358" s="280">
        <v>72.416666666666671</v>
      </c>
      <c r="E358" s="280">
        <v>69.333333333333343</v>
      </c>
      <c r="F358" s="280">
        <v>67.416666666666671</v>
      </c>
      <c r="G358" s="280">
        <v>64.333333333333343</v>
      </c>
      <c r="H358" s="280">
        <v>74.333333333333343</v>
      </c>
      <c r="I358" s="280">
        <v>77.416666666666686</v>
      </c>
      <c r="J358" s="280">
        <v>79.333333333333343</v>
      </c>
      <c r="K358" s="278">
        <v>75.5</v>
      </c>
      <c r="L358" s="278">
        <v>70.5</v>
      </c>
      <c r="M358" s="278">
        <v>4.3921400000000004</v>
      </c>
    </row>
    <row r="359" spans="1:13">
      <c r="A359" s="269">
        <v>349</v>
      </c>
      <c r="B359" s="278" t="s">
        <v>482</v>
      </c>
      <c r="C359" s="279">
        <v>201.6</v>
      </c>
      <c r="D359" s="280">
        <v>202.68333333333331</v>
      </c>
      <c r="E359" s="280">
        <v>195.06666666666661</v>
      </c>
      <c r="F359" s="280">
        <v>188.5333333333333</v>
      </c>
      <c r="G359" s="280">
        <v>180.9166666666666</v>
      </c>
      <c r="H359" s="280">
        <v>209.21666666666661</v>
      </c>
      <c r="I359" s="280">
        <v>216.83333333333334</v>
      </c>
      <c r="J359" s="280">
        <v>223.36666666666662</v>
      </c>
      <c r="K359" s="278">
        <v>210.3</v>
      </c>
      <c r="L359" s="278">
        <v>196.15</v>
      </c>
      <c r="M359" s="278">
        <v>12.952959999999999</v>
      </c>
    </row>
    <row r="360" spans="1:13">
      <c r="A360" s="269">
        <v>350</v>
      </c>
      <c r="B360" s="278" t="s">
        <v>483</v>
      </c>
      <c r="C360" s="279">
        <v>176.5</v>
      </c>
      <c r="D360" s="280">
        <v>175.75</v>
      </c>
      <c r="E360" s="280">
        <v>171.75</v>
      </c>
      <c r="F360" s="280">
        <v>167</v>
      </c>
      <c r="G360" s="280">
        <v>163</v>
      </c>
      <c r="H360" s="280">
        <v>180.5</v>
      </c>
      <c r="I360" s="280">
        <v>184.5</v>
      </c>
      <c r="J360" s="280">
        <v>189.25</v>
      </c>
      <c r="K360" s="278">
        <v>179.75</v>
      </c>
      <c r="L360" s="278">
        <v>171</v>
      </c>
      <c r="M360" s="278">
        <v>0.49303000000000002</v>
      </c>
    </row>
    <row r="361" spans="1:13">
      <c r="A361" s="269">
        <v>351</v>
      </c>
      <c r="B361" s="278" t="s">
        <v>159</v>
      </c>
      <c r="C361" s="279">
        <v>20105.5</v>
      </c>
      <c r="D361" s="280">
        <v>20066.133333333335</v>
      </c>
      <c r="E361" s="280">
        <v>19883.366666666669</v>
      </c>
      <c r="F361" s="280">
        <v>19661.233333333334</v>
      </c>
      <c r="G361" s="280">
        <v>19478.466666666667</v>
      </c>
      <c r="H361" s="280">
        <v>20288.26666666667</v>
      </c>
      <c r="I361" s="280">
        <v>20471.03333333334</v>
      </c>
      <c r="J361" s="280">
        <v>20693.166666666672</v>
      </c>
      <c r="K361" s="278">
        <v>20248.900000000001</v>
      </c>
      <c r="L361" s="278">
        <v>19844</v>
      </c>
      <c r="M361" s="278">
        <v>0.22639000000000001</v>
      </c>
    </row>
    <row r="362" spans="1:13">
      <c r="A362" s="269">
        <v>352</v>
      </c>
      <c r="B362" s="278" t="s">
        <v>487</v>
      </c>
      <c r="C362" s="279">
        <v>104.3</v>
      </c>
      <c r="D362" s="280">
        <v>104.64999999999999</v>
      </c>
      <c r="E362" s="280">
        <v>101.64999999999998</v>
      </c>
      <c r="F362" s="280">
        <v>98.999999999999986</v>
      </c>
      <c r="G362" s="280">
        <v>95.999999999999972</v>
      </c>
      <c r="H362" s="280">
        <v>107.29999999999998</v>
      </c>
      <c r="I362" s="280">
        <v>110.30000000000001</v>
      </c>
      <c r="J362" s="280">
        <v>112.94999999999999</v>
      </c>
      <c r="K362" s="278">
        <v>107.65</v>
      </c>
      <c r="L362" s="278">
        <v>102</v>
      </c>
      <c r="M362" s="278">
        <v>3.0903900000000002</v>
      </c>
    </row>
    <row r="363" spans="1:13">
      <c r="A363" s="269">
        <v>353</v>
      </c>
      <c r="B363" s="278" t="s">
        <v>484</v>
      </c>
      <c r="C363" s="279">
        <v>17.3</v>
      </c>
      <c r="D363" s="280">
        <v>17.233333333333331</v>
      </c>
      <c r="E363" s="280">
        <v>16.966666666666661</v>
      </c>
      <c r="F363" s="280">
        <v>16.633333333333329</v>
      </c>
      <c r="G363" s="280">
        <v>16.36666666666666</v>
      </c>
      <c r="H363" s="280">
        <v>17.566666666666663</v>
      </c>
      <c r="I363" s="280">
        <v>17.833333333333336</v>
      </c>
      <c r="J363" s="280">
        <v>18.166666666666664</v>
      </c>
      <c r="K363" s="278">
        <v>17.5</v>
      </c>
      <c r="L363" s="278">
        <v>16.899999999999999</v>
      </c>
      <c r="M363" s="278">
        <v>22.540320000000001</v>
      </c>
    </row>
    <row r="364" spans="1:13">
      <c r="A364" s="269">
        <v>354</v>
      </c>
      <c r="B364" s="278" t="s">
        <v>160</v>
      </c>
      <c r="C364" s="279">
        <v>1387</v>
      </c>
      <c r="D364" s="280">
        <v>1363.1666666666667</v>
      </c>
      <c r="E364" s="280">
        <v>1326.7333333333336</v>
      </c>
      <c r="F364" s="280">
        <v>1266.4666666666669</v>
      </c>
      <c r="G364" s="280">
        <v>1230.0333333333338</v>
      </c>
      <c r="H364" s="280">
        <v>1423.4333333333334</v>
      </c>
      <c r="I364" s="280">
        <v>1459.8666666666663</v>
      </c>
      <c r="J364" s="280">
        <v>1520.1333333333332</v>
      </c>
      <c r="K364" s="278">
        <v>1399.6</v>
      </c>
      <c r="L364" s="278">
        <v>1302.9000000000001</v>
      </c>
      <c r="M364" s="278">
        <v>55.247700000000002</v>
      </c>
    </row>
    <row r="365" spans="1:13">
      <c r="A365" s="269">
        <v>355</v>
      </c>
      <c r="B365" s="278" t="s">
        <v>488</v>
      </c>
      <c r="C365" s="279">
        <v>631.9</v>
      </c>
      <c r="D365" s="280">
        <v>630.19999999999993</v>
      </c>
      <c r="E365" s="280">
        <v>624.19999999999982</v>
      </c>
      <c r="F365" s="280">
        <v>616.49999999999989</v>
      </c>
      <c r="G365" s="280">
        <v>610.49999999999977</v>
      </c>
      <c r="H365" s="280">
        <v>637.89999999999986</v>
      </c>
      <c r="I365" s="280">
        <v>643.90000000000009</v>
      </c>
      <c r="J365" s="280">
        <v>651.59999999999991</v>
      </c>
      <c r="K365" s="278">
        <v>636.20000000000005</v>
      </c>
      <c r="L365" s="278">
        <v>622.5</v>
      </c>
      <c r="M365" s="278">
        <v>0.51488</v>
      </c>
    </row>
    <row r="366" spans="1:13">
      <c r="A366" s="269">
        <v>356</v>
      </c>
      <c r="B366" s="278" t="s">
        <v>161</v>
      </c>
      <c r="C366" s="279">
        <v>262.75</v>
      </c>
      <c r="D366" s="280">
        <v>264.15000000000003</v>
      </c>
      <c r="E366" s="280">
        <v>260.35000000000008</v>
      </c>
      <c r="F366" s="280">
        <v>257.95000000000005</v>
      </c>
      <c r="G366" s="280">
        <v>254.15000000000009</v>
      </c>
      <c r="H366" s="280">
        <v>266.55000000000007</v>
      </c>
      <c r="I366" s="280">
        <v>270.35000000000002</v>
      </c>
      <c r="J366" s="280">
        <v>272.75000000000006</v>
      </c>
      <c r="K366" s="278">
        <v>267.95</v>
      </c>
      <c r="L366" s="278">
        <v>261.75</v>
      </c>
      <c r="M366" s="278">
        <v>20.162569999999999</v>
      </c>
    </row>
    <row r="367" spans="1:13">
      <c r="A367" s="269">
        <v>357</v>
      </c>
      <c r="B367" s="278" t="s">
        <v>162</v>
      </c>
      <c r="C367" s="279">
        <v>87.15</v>
      </c>
      <c r="D367" s="280">
        <v>87.883333333333326</v>
      </c>
      <c r="E367" s="280">
        <v>85.916666666666657</v>
      </c>
      <c r="F367" s="280">
        <v>84.683333333333337</v>
      </c>
      <c r="G367" s="280">
        <v>82.716666666666669</v>
      </c>
      <c r="H367" s="280">
        <v>89.116666666666646</v>
      </c>
      <c r="I367" s="280">
        <v>91.083333333333314</v>
      </c>
      <c r="J367" s="280">
        <v>92.316666666666634</v>
      </c>
      <c r="K367" s="278">
        <v>89.85</v>
      </c>
      <c r="L367" s="278">
        <v>86.65</v>
      </c>
      <c r="M367" s="278">
        <v>36.356119999999997</v>
      </c>
    </row>
    <row r="368" spans="1:13">
      <c r="A368" s="269">
        <v>358</v>
      </c>
      <c r="B368" s="278" t="s">
        <v>275</v>
      </c>
      <c r="C368" s="279">
        <v>4034.85</v>
      </c>
      <c r="D368" s="280">
        <v>4063.3666666666668</v>
      </c>
      <c r="E368" s="280">
        <v>3987.4833333333336</v>
      </c>
      <c r="F368" s="280">
        <v>3940.1166666666668</v>
      </c>
      <c r="G368" s="280">
        <v>3864.2333333333336</v>
      </c>
      <c r="H368" s="280">
        <v>4110.7333333333336</v>
      </c>
      <c r="I368" s="280">
        <v>4186.6166666666668</v>
      </c>
      <c r="J368" s="280">
        <v>4233.9833333333336</v>
      </c>
      <c r="K368" s="278">
        <v>4139.25</v>
      </c>
      <c r="L368" s="278">
        <v>4016</v>
      </c>
      <c r="M368" s="278">
        <v>0.40706999999999999</v>
      </c>
    </row>
    <row r="369" spans="1:13">
      <c r="A369" s="269">
        <v>359</v>
      </c>
      <c r="B369" s="278" t="s">
        <v>277</v>
      </c>
      <c r="C369" s="279">
        <v>10175.1</v>
      </c>
      <c r="D369" s="280">
        <v>10124.699999999999</v>
      </c>
      <c r="E369" s="280">
        <v>10049.399999999998</v>
      </c>
      <c r="F369" s="280">
        <v>9923.6999999999989</v>
      </c>
      <c r="G369" s="280">
        <v>9848.3999999999978</v>
      </c>
      <c r="H369" s="280">
        <v>10250.399999999998</v>
      </c>
      <c r="I369" s="280">
        <v>10325.699999999997</v>
      </c>
      <c r="J369" s="280">
        <v>10451.399999999998</v>
      </c>
      <c r="K369" s="278">
        <v>10200</v>
      </c>
      <c r="L369" s="278">
        <v>9999</v>
      </c>
      <c r="M369" s="278">
        <v>2.4740000000000002E-2</v>
      </c>
    </row>
    <row r="370" spans="1:13">
      <c r="A370" s="269">
        <v>360</v>
      </c>
      <c r="B370" s="278" t="s">
        <v>494</v>
      </c>
      <c r="C370" s="279">
        <v>4043.15</v>
      </c>
      <c r="D370" s="280">
        <v>4070.7333333333336</v>
      </c>
      <c r="E370" s="280">
        <v>3993.4666666666672</v>
      </c>
      <c r="F370" s="280">
        <v>3943.7833333333338</v>
      </c>
      <c r="G370" s="280">
        <v>3866.5166666666673</v>
      </c>
      <c r="H370" s="280">
        <v>4120.416666666667</v>
      </c>
      <c r="I370" s="280">
        <v>4197.6833333333334</v>
      </c>
      <c r="J370" s="280">
        <v>4247.3666666666668</v>
      </c>
      <c r="K370" s="278">
        <v>4148</v>
      </c>
      <c r="L370" s="278">
        <v>4021.05</v>
      </c>
      <c r="M370" s="278">
        <v>0.36205999999999999</v>
      </c>
    </row>
    <row r="371" spans="1:13">
      <c r="A371" s="269">
        <v>361</v>
      </c>
      <c r="B371" s="278" t="s">
        <v>489</v>
      </c>
      <c r="C371" s="279">
        <v>92.9</v>
      </c>
      <c r="D371" s="280">
        <v>93.416666666666671</v>
      </c>
      <c r="E371" s="280">
        <v>90.983333333333348</v>
      </c>
      <c r="F371" s="280">
        <v>89.066666666666677</v>
      </c>
      <c r="G371" s="280">
        <v>86.633333333333354</v>
      </c>
      <c r="H371" s="280">
        <v>95.333333333333343</v>
      </c>
      <c r="I371" s="280">
        <v>97.766666666666652</v>
      </c>
      <c r="J371" s="280">
        <v>99.683333333333337</v>
      </c>
      <c r="K371" s="278">
        <v>95.85</v>
      </c>
      <c r="L371" s="278">
        <v>91.5</v>
      </c>
      <c r="M371" s="278">
        <v>6.7433899999999998</v>
      </c>
    </row>
    <row r="372" spans="1:13">
      <c r="A372" s="269">
        <v>362</v>
      </c>
      <c r="B372" s="278" t="s">
        <v>490</v>
      </c>
      <c r="C372" s="279">
        <v>585.04999999999995</v>
      </c>
      <c r="D372" s="280">
        <v>591.68333333333328</v>
      </c>
      <c r="E372" s="280">
        <v>573.36666666666656</v>
      </c>
      <c r="F372" s="280">
        <v>561.68333333333328</v>
      </c>
      <c r="G372" s="280">
        <v>543.36666666666656</v>
      </c>
      <c r="H372" s="280">
        <v>603.36666666666656</v>
      </c>
      <c r="I372" s="280">
        <v>621.68333333333339</v>
      </c>
      <c r="J372" s="280">
        <v>633.36666666666656</v>
      </c>
      <c r="K372" s="278">
        <v>610</v>
      </c>
      <c r="L372" s="278">
        <v>580</v>
      </c>
      <c r="M372" s="278">
        <v>0.31254999999999999</v>
      </c>
    </row>
    <row r="373" spans="1:13">
      <c r="A373" s="269">
        <v>363</v>
      </c>
      <c r="B373" s="278" t="s">
        <v>163</v>
      </c>
      <c r="C373" s="279">
        <v>1384.9</v>
      </c>
      <c r="D373" s="280">
        <v>1388.6833333333334</v>
      </c>
      <c r="E373" s="280">
        <v>1377.3666666666668</v>
      </c>
      <c r="F373" s="280">
        <v>1369.8333333333335</v>
      </c>
      <c r="G373" s="280">
        <v>1358.5166666666669</v>
      </c>
      <c r="H373" s="280">
        <v>1396.2166666666667</v>
      </c>
      <c r="I373" s="280">
        <v>1407.5333333333333</v>
      </c>
      <c r="J373" s="280">
        <v>1415.0666666666666</v>
      </c>
      <c r="K373" s="278">
        <v>1400</v>
      </c>
      <c r="L373" s="278">
        <v>1381.15</v>
      </c>
      <c r="M373" s="278">
        <v>3.8137400000000001</v>
      </c>
    </row>
    <row r="374" spans="1:13">
      <c r="A374" s="269">
        <v>364</v>
      </c>
      <c r="B374" s="278" t="s">
        <v>273</v>
      </c>
      <c r="C374" s="279">
        <v>1524.75</v>
      </c>
      <c r="D374" s="280">
        <v>1533.45</v>
      </c>
      <c r="E374" s="280">
        <v>1511.8000000000002</v>
      </c>
      <c r="F374" s="280">
        <v>1498.8500000000001</v>
      </c>
      <c r="G374" s="280">
        <v>1477.2000000000003</v>
      </c>
      <c r="H374" s="280">
        <v>1546.4</v>
      </c>
      <c r="I374" s="280">
        <v>1568.0500000000002</v>
      </c>
      <c r="J374" s="280">
        <v>1581</v>
      </c>
      <c r="K374" s="278">
        <v>1555.1</v>
      </c>
      <c r="L374" s="278">
        <v>1520.5</v>
      </c>
      <c r="M374" s="278">
        <v>0.74892000000000003</v>
      </c>
    </row>
    <row r="375" spans="1:13">
      <c r="A375" s="269">
        <v>365</v>
      </c>
      <c r="B375" s="278" t="s">
        <v>164</v>
      </c>
      <c r="C375" s="279">
        <v>35.35</v>
      </c>
      <c r="D375" s="280">
        <v>35.633333333333333</v>
      </c>
      <c r="E375" s="280">
        <v>34.866666666666667</v>
      </c>
      <c r="F375" s="280">
        <v>34.383333333333333</v>
      </c>
      <c r="G375" s="280">
        <v>33.616666666666667</v>
      </c>
      <c r="H375" s="280">
        <v>36.116666666666667</v>
      </c>
      <c r="I375" s="280">
        <v>36.883333333333333</v>
      </c>
      <c r="J375" s="280">
        <v>37.366666666666667</v>
      </c>
      <c r="K375" s="278">
        <v>36.4</v>
      </c>
      <c r="L375" s="278">
        <v>35.15</v>
      </c>
      <c r="M375" s="278">
        <v>290.70143999999999</v>
      </c>
    </row>
    <row r="376" spans="1:13">
      <c r="A376" s="269">
        <v>366</v>
      </c>
      <c r="B376" s="278" t="s">
        <v>274</v>
      </c>
      <c r="C376" s="279">
        <v>212.5</v>
      </c>
      <c r="D376" s="280">
        <v>215.38333333333333</v>
      </c>
      <c r="E376" s="280">
        <v>208.81666666666666</v>
      </c>
      <c r="F376" s="280">
        <v>205.13333333333333</v>
      </c>
      <c r="G376" s="280">
        <v>198.56666666666666</v>
      </c>
      <c r="H376" s="280">
        <v>219.06666666666666</v>
      </c>
      <c r="I376" s="280">
        <v>225.63333333333333</v>
      </c>
      <c r="J376" s="280">
        <v>229.31666666666666</v>
      </c>
      <c r="K376" s="278">
        <v>221.95</v>
      </c>
      <c r="L376" s="278">
        <v>211.7</v>
      </c>
      <c r="M376" s="278">
        <v>4.1580700000000004</v>
      </c>
    </row>
    <row r="377" spans="1:13">
      <c r="A377" s="269">
        <v>367</v>
      </c>
      <c r="B377" s="278" t="s">
        <v>485</v>
      </c>
      <c r="C377" s="279">
        <v>142.05000000000001</v>
      </c>
      <c r="D377" s="280">
        <v>142.29999999999998</v>
      </c>
      <c r="E377" s="280">
        <v>139.74999999999997</v>
      </c>
      <c r="F377" s="280">
        <v>137.44999999999999</v>
      </c>
      <c r="G377" s="280">
        <v>134.89999999999998</v>
      </c>
      <c r="H377" s="280">
        <v>144.59999999999997</v>
      </c>
      <c r="I377" s="280">
        <v>147.14999999999998</v>
      </c>
      <c r="J377" s="280">
        <v>149.44999999999996</v>
      </c>
      <c r="K377" s="278">
        <v>144.85</v>
      </c>
      <c r="L377" s="278">
        <v>140</v>
      </c>
      <c r="M377" s="278">
        <v>3.3560500000000002</v>
      </c>
    </row>
    <row r="378" spans="1:13">
      <c r="A378" s="269">
        <v>368</v>
      </c>
      <c r="B378" s="278" t="s">
        <v>491</v>
      </c>
      <c r="C378" s="279">
        <v>769.45</v>
      </c>
      <c r="D378" s="280">
        <v>774.23333333333323</v>
      </c>
      <c r="E378" s="280">
        <v>757.56666666666649</v>
      </c>
      <c r="F378" s="280">
        <v>745.68333333333328</v>
      </c>
      <c r="G378" s="280">
        <v>729.01666666666654</v>
      </c>
      <c r="H378" s="280">
        <v>786.11666666666645</v>
      </c>
      <c r="I378" s="280">
        <v>802.78333333333319</v>
      </c>
      <c r="J378" s="280">
        <v>814.6666666666664</v>
      </c>
      <c r="K378" s="278">
        <v>790.9</v>
      </c>
      <c r="L378" s="278">
        <v>762.35</v>
      </c>
      <c r="M378" s="278">
        <v>2.3483299999999998</v>
      </c>
    </row>
    <row r="379" spans="1:13">
      <c r="A379" s="269">
        <v>369</v>
      </c>
      <c r="B379" s="278" t="s">
        <v>165</v>
      </c>
      <c r="C379" s="279">
        <v>178.25</v>
      </c>
      <c r="D379" s="280">
        <v>178.56666666666669</v>
      </c>
      <c r="E379" s="280">
        <v>176.83333333333337</v>
      </c>
      <c r="F379" s="280">
        <v>175.41666666666669</v>
      </c>
      <c r="G379" s="280">
        <v>173.68333333333337</v>
      </c>
      <c r="H379" s="280">
        <v>179.98333333333338</v>
      </c>
      <c r="I379" s="280">
        <v>181.71666666666667</v>
      </c>
      <c r="J379" s="280">
        <v>183.13333333333338</v>
      </c>
      <c r="K379" s="278">
        <v>180.3</v>
      </c>
      <c r="L379" s="278">
        <v>177.15</v>
      </c>
      <c r="M379" s="278">
        <v>42.453009999999999</v>
      </c>
    </row>
    <row r="380" spans="1:13">
      <c r="A380" s="269">
        <v>370</v>
      </c>
      <c r="B380" s="278" t="s">
        <v>492</v>
      </c>
      <c r="C380" s="279">
        <v>63.3</v>
      </c>
      <c r="D380" s="280">
        <v>63.70000000000001</v>
      </c>
      <c r="E380" s="280">
        <v>62.40000000000002</v>
      </c>
      <c r="F380" s="280">
        <v>61.500000000000007</v>
      </c>
      <c r="G380" s="280">
        <v>60.200000000000017</v>
      </c>
      <c r="H380" s="280">
        <v>64.600000000000023</v>
      </c>
      <c r="I380" s="280">
        <v>65.90000000000002</v>
      </c>
      <c r="J380" s="280">
        <v>66.800000000000026</v>
      </c>
      <c r="K380" s="278">
        <v>65</v>
      </c>
      <c r="L380" s="278">
        <v>62.8</v>
      </c>
      <c r="M380" s="278">
        <v>10.68009</v>
      </c>
    </row>
    <row r="381" spans="1:13">
      <c r="A381" s="269">
        <v>371</v>
      </c>
      <c r="B381" s="278" t="s">
        <v>276</v>
      </c>
      <c r="C381" s="279">
        <v>214.6</v>
      </c>
      <c r="D381" s="280">
        <v>218.31666666666669</v>
      </c>
      <c r="E381" s="280">
        <v>209.63333333333338</v>
      </c>
      <c r="F381" s="280">
        <v>204.66666666666669</v>
      </c>
      <c r="G381" s="280">
        <v>195.98333333333338</v>
      </c>
      <c r="H381" s="280">
        <v>223.28333333333339</v>
      </c>
      <c r="I381" s="280">
        <v>231.96666666666673</v>
      </c>
      <c r="J381" s="280">
        <v>236.93333333333339</v>
      </c>
      <c r="K381" s="278">
        <v>227</v>
      </c>
      <c r="L381" s="278">
        <v>213.35</v>
      </c>
      <c r="M381" s="278">
        <v>3.6569500000000001</v>
      </c>
    </row>
    <row r="382" spans="1:13">
      <c r="A382" s="269">
        <v>372</v>
      </c>
      <c r="B382" s="278" t="s">
        <v>493</v>
      </c>
      <c r="C382" s="279">
        <v>46.85</v>
      </c>
      <c r="D382" s="280">
        <v>47.016666666666673</v>
      </c>
      <c r="E382" s="280">
        <v>46.133333333333347</v>
      </c>
      <c r="F382" s="280">
        <v>45.416666666666671</v>
      </c>
      <c r="G382" s="280">
        <v>44.533333333333346</v>
      </c>
      <c r="H382" s="280">
        <v>47.733333333333348</v>
      </c>
      <c r="I382" s="280">
        <v>48.616666666666674</v>
      </c>
      <c r="J382" s="280">
        <v>49.33333333333335</v>
      </c>
      <c r="K382" s="278">
        <v>47.9</v>
      </c>
      <c r="L382" s="278">
        <v>46.3</v>
      </c>
      <c r="M382" s="278">
        <v>0.97150000000000003</v>
      </c>
    </row>
    <row r="383" spans="1:13">
      <c r="A383" s="269">
        <v>373</v>
      </c>
      <c r="B383" s="278" t="s">
        <v>486</v>
      </c>
      <c r="C383" s="279">
        <v>48.95</v>
      </c>
      <c r="D383" s="280">
        <v>48.933333333333337</v>
      </c>
      <c r="E383" s="280">
        <v>48.216666666666676</v>
      </c>
      <c r="F383" s="280">
        <v>47.483333333333341</v>
      </c>
      <c r="G383" s="280">
        <v>46.76666666666668</v>
      </c>
      <c r="H383" s="280">
        <v>49.666666666666671</v>
      </c>
      <c r="I383" s="280">
        <v>50.38333333333334</v>
      </c>
      <c r="J383" s="280">
        <v>51.116666666666667</v>
      </c>
      <c r="K383" s="278">
        <v>49.65</v>
      </c>
      <c r="L383" s="278">
        <v>48.2</v>
      </c>
      <c r="M383" s="278">
        <v>50.350650000000002</v>
      </c>
    </row>
    <row r="384" spans="1:13">
      <c r="A384" s="269">
        <v>374</v>
      </c>
      <c r="B384" s="278" t="s">
        <v>166</v>
      </c>
      <c r="C384" s="279">
        <v>1023.85</v>
      </c>
      <c r="D384" s="280">
        <v>1018.65</v>
      </c>
      <c r="E384" s="280">
        <v>1001.3</v>
      </c>
      <c r="F384" s="280">
        <v>978.75</v>
      </c>
      <c r="G384" s="280">
        <v>961.4</v>
      </c>
      <c r="H384" s="280">
        <v>1041.1999999999998</v>
      </c>
      <c r="I384" s="280">
        <v>1058.5500000000002</v>
      </c>
      <c r="J384" s="280">
        <v>1081.0999999999999</v>
      </c>
      <c r="K384" s="278">
        <v>1036</v>
      </c>
      <c r="L384" s="278">
        <v>996.1</v>
      </c>
      <c r="M384" s="278">
        <v>16.857030000000002</v>
      </c>
    </row>
    <row r="385" spans="1:13">
      <c r="A385" s="269">
        <v>375</v>
      </c>
      <c r="B385" s="278" t="s">
        <v>278</v>
      </c>
      <c r="C385" s="279">
        <v>385</v>
      </c>
      <c r="D385" s="280">
        <v>386.34999999999997</v>
      </c>
      <c r="E385" s="280">
        <v>376.44999999999993</v>
      </c>
      <c r="F385" s="280">
        <v>367.9</v>
      </c>
      <c r="G385" s="280">
        <v>357.99999999999994</v>
      </c>
      <c r="H385" s="280">
        <v>394.89999999999992</v>
      </c>
      <c r="I385" s="280">
        <v>404.7999999999999</v>
      </c>
      <c r="J385" s="280">
        <v>413.34999999999991</v>
      </c>
      <c r="K385" s="278">
        <v>396.25</v>
      </c>
      <c r="L385" s="278">
        <v>377.8</v>
      </c>
      <c r="M385" s="278">
        <v>10.821859999999999</v>
      </c>
    </row>
    <row r="386" spans="1:13">
      <c r="A386" s="269">
        <v>376</v>
      </c>
      <c r="B386" s="278" t="s">
        <v>496</v>
      </c>
      <c r="C386" s="279">
        <v>363.05</v>
      </c>
      <c r="D386" s="280">
        <v>368.3</v>
      </c>
      <c r="E386" s="280">
        <v>356</v>
      </c>
      <c r="F386" s="280">
        <v>348.95</v>
      </c>
      <c r="G386" s="280">
        <v>336.65</v>
      </c>
      <c r="H386" s="280">
        <v>375.35</v>
      </c>
      <c r="I386" s="280">
        <v>387.65000000000009</v>
      </c>
      <c r="J386" s="280">
        <v>394.70000000000005</v>
      </c>
      <c r="K386" s="278">
        <v>380.6</v>
      </c>
      <c r="L386" s="278">
        <v>361.25</v>
      </c>
      <c r="M386" s="278">
        <v>3.31101</v>
      </c>
    </row>
    <row r="387" spans="1:13">
      <c r="A387" s="269">
        <v>377</v>
      </c>
      <c r="B387" s="278" t="s">
        <v>498</v>
      </c>
      <c r="C387" s="279">
        <v>77.95</v>
      </c>
      <c r="D387" s="280">
        <v>77.75</v>
      </c>
      <c r="E387" s="280">
        <v>75.8</v>
      </c>
      <c r="F387" s="280">
        <v>73.649999999999991</v>
      </c>
      <c r="G387" s="280">
        <v>71.699999999999989</v>
      </c>
      <c r="H387" s="280">
        <v>79.900000000000006</v>
      </c>
      <c r="I387" s="280">
        <v>81.849999999999994</v>
      </c>
      <c r="J387" s="280">
        <v>84.000000000000014</v>
      </c>
      <c r="K387" s="278">
        <v>79.7</v>
      </c>
      <c r="L387" s="278">
        <v>75.599999999999994</v>
      </c>
      <c r="M387" s="278">
        <v>10.63616</v>
      </c>
    </row>
    <row r="388" spans="1:13">
      <c r="A388" s="269">
        <v>378</v>
      </c>
      <c r="B388" s="278" t="s">
        <v>279</v>
      </c>
      <c r="C388" s="279">
        <v>483.95</v>
      </c>
      <c r="D388" s="280">
        <v>481.48333333333335</v>
      </c>
      <c r="E388" s="280">
        <v>477.4666666666667</v>
      </c>
      <c r="F388" s="280">
        <v>470.98333333333335</v>
      </c>
      <c r="G388" s="280">
        <v>466.9666666666667</v>
      </c>
      <c r="H388" s="280">
        <v>487.9666666666667</v>
      </c>
      <c r="I388" s="280">
        <v>491.98333333333335</v>
      </c>
      <c r="J388" s="280">
        <v>498.4666666666667</v>
      </c>
      <c r="K388" s="278">
        <v>485.5</v>
      </c>
      <c r="L388" s="278">
        <v>475</v>
      </c>
      <c r="M388" s="278">
        <v>0.93513000000000002</v>
      </c>
    </row>
    <row r="389" spans="1:13">
      <c r="A389" s="269">
        <v>379</v>
      </c>
      <c r="B389" s="278" t="s">
        <v>499</v>
      </c>
      <c r="C389" s="279">
        <v>259.35000000000002</v>
      </c>
      <c r="D389" s="280">
        <v>260.43333333333334</v>
      </c>
      <c r="E389" s="280">
        <v>253.91666666666669</v>
      </c>
      <c r="F389" s="280">
        <v>248.48333333333335</v>
      </c>
      <c r="G389" s="280">
        <v>241.9666666666667</v>
      </c>
      <c r="H389" s="280">
        <v>265.86666666666667</v>
      </c>
      <c r="I389" s="280">
        <v>272.38333333333333</v>
      </c>
      <c r="J389" s="280">
        <v>277.81666666666666</v>
      </c>
      <c r="K389" s="278">
        <v>266.95</v>
      </c>
      <c r="L389" s="278">
        <v>255</v>
      </c>
      <c r="M389" s="278">
        <v>4.4291700000000001</v>
      </c>
    </row>
    <row r="390" spans="1:13">
      <c r="A390" s="269">
        <v>380</v>
      </c>
      <c r="B390" s="278" t="s">
        <v>167</v>
      </c>
      <c r="C390" s="279">
        <v>635.4</v>
      </c>
      <c r="D390" s="280">
        <v>633.69999999999993</v>
      </c>
      <c r="E390" s="280">
        <v>623.69999999999982</v>
      </c>
      <c r="F390" s="280">
        <v>611.99999999999989</v>
      </c>
      <c r="G390" s="280">
        <v>601.99999999999977</v>
      </c>
      <c r="H390" s="280">
        <v>645.39999999999986</v>
      </c>
      <c r="I390" s="280">
        <v>655.40000000000009</v>
      </c>
      <c r="J390" s="280">
        <v>667.09999999999991</v>
      </c>
      <c r="K390" s="278">
        <v>643.70000000000005</v>
      </c>
      <c r="L390" s="278">
        <v>622</v>
      </c>
      <c r="M390" s="278">
        <v>3.8018900000000002</v>
      </c>
    </row>
    <row r="391" spans="1:13">
      <c r="A391" s="269">
        <v>381</v>
      </c>
      <c r="B391" s="278" t="s">
        <v>501</v>
      </c>
      <c r="C391" s="279">
        <v>1042.3</v>
      </c>
      <c r="D391" s="280">
        <v>1042.4666666666667</v>
      </c>
      <c r="E391" s="280">
        <v>1024.9333333333334</v>
      </c>
      <c r="F391" s="280">
        <v>1007.5666666666666</v>
      </c>
      <c r="G391" s="280">
        <v>990.0333333333333</v>
      </c>
      <c r="H391" s="280">
        <v>1059.8333333333335</v>
      </c>
      <c r="I391" s="280">
        <v>1077.3666666666668</v>
      </c>
      <c r="J391" s="280">
        <v>1094.7333333333336</v>
      </c>
      <c r="K391" s="278">
        <v>1060</v>
      </c>
      <c r="L391" s="278">
        <v>1025.0999999999999</v>
      </c>
      <c r="M391" s="278">
        <v>0.12224</v>
      </c>
    </row>
    <row r="392" spans="1:13">
      <c r="A392" s="269">
        <v>382</v>
      </c>
      <c r="B392" s="278" t="s">
        <v>502</v>
      </c>
      <c r="C392" s="279">
        <v>287</v>
      </c>
      <c r="D392" s="280">
        <v>287.48333333333335</v>
      </c>
      <c r="E392" s="280">
        <v>282.2166666666667</v>
      </c>
      <c r="F392" s="280">
        <v>277.43333333333334</v>
      </c>
      <c r="G392" s="280">
        <v>272.16666666666669</v>
      </c>
      <c r="H392" s="280">
        <v>292.26666666666671</v>
      </c>
      <c r="I392" s="280">
        <v>297.53333333333336</v>
      </c>
      <c r="J392" s="280">
        <v>302.31666666666672</v>
      </c>
      <c r="K392" s="278">
        <v>292.75</v>
      </c>
      <c r="L392" s="278">
        <v>282.7</v>
      </c>
      <c r="M392" s="278">
        <v>5.3452000000000002</v>
      </c>
    </row>
    <row r="393" spans="1:13">
      <c r="A393" s="269">
        <v>383</v>
      </c>
      <c r="B393" s="278" t="s">
        <v>168</v>
      </c>
      <c r="C393" s="279">
        <v>179.65</v>
      </c>
      <c r="D393" s="280">
        <v>181.63333333333335</v>
      </c>
      <c r="E393" s="280">
        <v>175.31666666666672</v>
      </c>
      <c r="F393" s="280">
        <v>170.98333333333338</v>
      </c>
      <c r="G393" s="280">
        <v>164.66666666666674</v>
      </c>
      <c r="H393" s="280">
        <v>185.9666666666667</v>
      </c>
      <c r="I393" s="280">
        <v>192.28333333333336</v>
      </c>
      <c r="J393" s="280">
        <v>196.61666666666667</v>
      </c>
      <c r="K393" s="278">
        <v>187.95</v>
      </c>
      <c r="L393" s="278">
        <v>177.3</v>
      </c>
      <c r="M393" s="278">
        <v>320.72453000000002</v>
      </c>
    </row>
    <row r="394" spans="1:13">
      <c r="A394" s="269">
        <v>384</v>
      </c>
      <c r="B394" s="278" t="s">
        <v>500</v>
      </c>
      <c r="C394" s="279">
        <v>47.2</v>
      </c>
      <c r="D394" s="280">
        <v>47.5</v>
      </c>
      <c r="E394" s="280">
        <v>46</v>
      </c>
      <c r="F394" s="280">
        <v>44.8</v>
      </c>
      <c r="G394" s="280">
        <v>43.3</v>
      </c>
      <c r="H394" s="280">
        <v>48.7</v>
      </c>
      <c r="I394" s="280">
        <v>50.2</v>
      </c>
      <c r="J394" s="280">
        <v>51.400000000000006</v>
      </c>
      <c r="K394" s="278">
        <v>49</v>
      </c>
      <c r="L394" s="278">
        <v>46.3</v>
      </c>
      <c r="M394" s="278">
        <v>43.70852</v>
      </c>
    </row>
    <row r="395" spans="1:13">
      <c r="A395" s="269">
        <v>385</v>
      </c>
      <c r="B395" s="278" t="s">
        <v>169</v>
      </c>
      <c r="C395" s="279">
        <v>109.7</v>
      </c>
      <c r="D395" s="280">
        <v>110.18333333333334</v>
      </c>
      <c r="E395" s="280">
        <v>107.51666666666668</v>
      </c>
      <c r="F395" s="280">
        <v>105.33333333333334</v>
      </c>
      <c r="G395" s="280">
        <v>102.66666666666669</v>
      </c>
      <c r="H395" s="280">
        <v>112.36666666666667</v>
      </c>
      <c r="I395" s="280">
        <v>115.03333333333333</v>
      </c>
      <c r="J395" s="280">
        <v>117.21666666666667</v>
      </c>
      <c r="K395" s="278">
        <v>112.85</v>
      </c>
      <c r="L395" s="278">
        <v>108</v>
      </c>
      <c r="M395" s="278">
        <v>72.179900000000004</v>
      </c>
    </row>
    <row r="396" spans="1:13">
      <c r="A396" s="269">
        <v>386</v>
      </c>
      <c r="B396" s="278" t="s">
        <v>503</v>
      </c>
      <c r="C396" s="279">
        <v>86.85</v>
      </c>
      <c r="D396" s="280">
        <v>87.633333333333326</v>
      </c>
      <c r="E396" s="280">
        <v>85.266666666666652</v>
      </c>
      <c r="F396" s="280">
        <v>83.683333333333323</v>
      </c>
      <c r="G396" s="280">
        <v>81.316666666666649</v>
      </c>
      <c r="H396" s="280">
        <v>89.216666666666654</v>
      </c>
      <c r="I396" s="280">
        <v>91.583333333333329</v>
      </c>
      <c r="J396" s="280">
        <v>93.166666666666657</v>
      </c>
      <c r="K396" s="278">
        <v>90</v>
      </c>
      <c r="L396" s="278">
        <v>86.05</v>
      </c>
      <c r="M396" s="278">
        <v>6.1069300000000002</v>
      </c>
    </row>
    <row r="397" spans="1:13">
      <c r="A397" s="269">
        <v>387</v>
      </c>
      <c r="B397" s="278" t="s">
        <v>504</v>
      </c>
      <c r="C397" s="279">
        <v>631.75</v>
      </c>
      <c r="D397" s="280">
        <v>631.66666666666663</v>
      </c>
      <c r="E397" s="280">
        <v>625.33333333333326</v>
      </c>
      <c r="F397" s="280">
        <v>618.91666666666663</v>
      </c>
      <c r="G397" s="280">
        <v>612.58333333333326</v>
      </c>
      <c r="H397" s="280">
        <v>638.08333333333326</v>
      </c>
      <c r="I397" s="280">
        <v>644.41666666666652</v>
      </c>
      <c r="J397" s="280">
        <v>650.83333333333326</v>
      </c>
      <c r="K397" s="278">
        <v>638</v>
      </c>
      <c r="L397" s="278">
        <v>625.25</v>
      </c>
      <c r="M397" s="278">
        <v>2.6541700000000001</v>
      </c>
    </row>
    <row r="398" spans="1:13">
      <c r="A398" s="269">
        <v>388</v>
      </c>
      <c r="B398" s="278" t="s">
        <v>505</v>
      </c>
      <c r="C398" s="279">
        <v>11.9</v>
      </c>
      <c r="D398" s="280">
        <v>11.9</v>
      </c>
      <c r="E398" s="280">
        <v>11.9</v>
      </c>
      <c r="F398" s="280">
        <v>11.9</v>
      </c>
      <c r="G398" s="280">
        <v>11.9</v>
      </c>
      <c r="H398" s="280">
        <v>11.9</v>
      </c>
      <c r="I398" s="280">
        <v>11.9</v>
      </c>
      <c r="J398" s="280">
        <v>11.9</v>
      </c>
      <c r="K398" s="278">
        <v>11.9</v>
      </c>
      <c r="L398" s="278">
        <v>11.9</v>
      </c>
      <c r="M398" s="278">
        <v>4.3913099999999998</v>
      </c>
    </row>
    <row r="399" spans="1:13">
      <c r="A399" s="269">
        <v>389</v>
      </c>
      <c r="B399" s="278" t="s">
        <v>170</v>
      </c>
      <c r="C399" s="279">
        <v>1723.15</v>
      </c>
      <c r="D399" s="280">
        <v>1726.1499999999999</v>
      </c>
      <c r="E399" s="280">
        <v>1712.5499999999997</v>
      </c>
      <c r="F399" s="280">
        <v>1701.9499999999998</v>
      </c>
      <c r="G399" s="280">
        <v>1688.3499999999997</v>
      </c>
      <c r="H399" s="280">
        <v>1736.7499999999998</v>
      </c>
      <c r="I399" s="280">
        <v>1750.3499999999997</v>
      </c>
      <c r="J399" s="280">
        <v>1760.9499999999998</v>
      </c>
      <c r="K399" s="278">
        <v>1739.75</v>
      </c>
      <c r="L399" s="278">
        <v>1715.55</v>
      </c>
      <c r="M399" s="278">
        <v>118.25126</v>
      </c>
    </row>
    <row r="400" spans="1:13">
      <c r="A400" s="269">
        <v>390</v>
      </c>
      <c r="B400" s="278" t="s">
        <v>506</v>
      </c>
      <c r="C400" s="279">
        <v>36.9</v>
      </c>
      <c r="D400" s="280">
        <v>36.9</v>
      </c>
      <c r="E400" s="280">
        <v>36.9</v>
      </c>
      <c r="F400" s="280">
        <v>36.9</v>
      </c>
      <c r="G400" s="280">
        <v>36.9</v>
      </c>
      <c r="H400" s="280">
        <v>36.9</v>
      </c>
      <c r="I400" s="280">
        <v>36.9</v>
      </c>
      <c r="J400" s="280">
        <v>36.9</v>
      </c>
      <c r="K400" s="278">
        <v>36.9</v>
      </c>
      <c r="L400" s="278">
        <v>36.9</v>
      </c>
      <c r="M400" s="278">
        <v>6.1498699999999999</v>
      </c>
    </row>
    <row r="401" spans="1:13">
      <c r="A401" s="269">
        <v>391</v>
      </c>
      <c r="B401" s="278" t="s">
        <v>519</v>
      </c>
      <c r="C401" s="279">
        <v>10.65</v>
      </c>
      <c r="D401" s="280">
        <v>10.5</v>
      </c>
      <c r="E401" s="280">
        <v>10.35</v>
      </c>
      <c r="F401" s="280">
        <v>10.049999999999999</v>
      </c>
      <c r="G401" s="280">
        <v>9.8999999999999986</v>
      </c>
      <c r="H401" s="280">
        <v>10.8</v>
      </c>
      <c r="I401" s="280">
        <v>10.95</v>
      </c>
      <c r="J401" s="280">
        <v>11.250000000000002</v>
      </c>
      <c r="K401" s="278">
        <v>10.65</v>
      </c>
      <c r="L401" s="278">
        <v>10.199999999999999</v>
      </c>
      <c r="M401" s="278">
        <v>21.468109999999999</v>
      </c>
    </row>
    <row r="402" spans="1:13">
      <c r="A402" s="269">
        <v>392</v>
      </c>
      <c r="B402" s="278" t="s">
        <v>508</v>
      </c>
      <c r="C402" s="279">
        <v>129</v>
      </c>
      <c r="D402" s="280">
        <v>132.46666666666667</v>
      </c>
      <c r="E402" s="280">
        <v>124.03333333333333</v>
      </c>
      <c r="F402" s="280">
        <v>119.06666666666666</v>
      </c>
      <c r="G402" s="280">
        <v>110.63333333333333</v>
      </c>
      <c r="H402" s="280">
        <v>137.43333333333334</v>
      </c>
      <c r="I402" s="280">
        <v>145.86666666666667</v>
      </c>
      <c r="J402" s="280">
        <v>150.83333333333334</v>
      </c>
      <c r="K402" s="278">
        <v>140.9</v>
      </c>
      <c r="L402" s="278">
        <v>127.5</v>
      </c>
      <c r="M402" s="278">
        <v>7.4889000000000001</v>
      </c>
    </row>
    <row r="403" spans="1:13">
      <c r="A403" s="269">
        <v>393</v>
      </c>
      <c r="B403" s="278" t="s">
        <v>2316</v>
      </c>
      <c r="C403" s="279">
        <v>77.099999999999994</v>
      </c>
      <c r="D403" s="280">
        <v>78.166666666666671</v>
      </c>
      <c r="E403" s="280">
        <v>75.63333333333334</v>
      </c>
      <c r="F403" s="280">
        <v>74.166666666666671</v>
      </c>
      <c r="G403" s="280">
        <v>71.63333333333334</v>
      </c>
      <c r="H403" s="280">
        <v>79.63333333333334</v>
      </c>
      <c r="I403" s="280">
        <v>82.166666666666671</v>
      </c>
      <c r="J403" s="280">
        <v>83.63333333333334</v>
      </c>
      <c r="K403" s="278">
        <v>80.7</v>
      </c>
      <c r="L403" s="278">
        <v>76.7</v>
      </c>
      <c r="M403" s="278">
        <v>1.15859</v>
      </c>
    </row>
    <row r="404" spans="1:13">
      <c r="A404" s="269">
        <v>394</v>
      </c>
      <c r="B404" s="278" t="s">
        <v>495</v>
      </c>
      <c r="C404" s="279">
        <v>238.8</v>
      </c>
      <c r="D404" s="280">
        <v>238.76666666666665</v>
      </c>
      <c r="E404" s="280">
        <v>235.5333333333333</v>
      </c>
      <c r="F404" s="280">
        <v>232.26666666666665</v>
      </c>
      <c r="G404" s="280">
        <v>229.0333333333333</v>
      </c>
      <c r="H404" s="280">
        <v>242.0333333333333</v>
      </c>
      <c r="I404" s="280">
        <v>245.26666666666665</v>
      </c>
      <c r="J404" s="280">
        <v>248.5333333333333</v>
      </c>
      <c r="K404" s="278">
        <v>242</v>
      </c>
      <c r="L404" s="278">
        <v>235.5</v>
      </c>
      <c r="M404" s="278">
        <v>3.45757</v>
      </c>
    </row>
    <row r="405" spans="1:13">
      <c r="A405" s="269">
        <v>395</v>
      </c>
      <c r="B405" s="278" t="s">
        <v>507</v>
      </c>
      <c r="C405" s="279">
        <v>4.05</v>
      </c>
      <c r="D405" s="280">
        <v>4.05</v>
      </c>
      <c r="E405" s="280">
        <v>4.05</v>
      </c>
      <c r="F405" s="280">
        <v>4.05</v>
      </c>
      <c r="G405" s="280">
        <v>4.05</v>
      </c>
      <c r="H405" s="280">
        <v>4.05</v>
      </c>
      <c r="I405" s="280">
        <v>4.05</v>
      </c>
      <c r="J405" s="280">
        <v>4.05</v>
      </c>
      <c r="K405" s="278">
        <v>4.05</v>
      </c>
      <c r="L405" s="278">
        <v>4.05</v>
      </c>
      <c r="M405" s="278">
        <v>17.726420000000001</v>
      </c>
    </row>
    <row r="406" spans="1:13">
      <c r="A406" s="269">
        <v>396</v>
      </c>
      <c r="B406" s="278" t="s">
        <v>497</v>
      </c>
      <c r="C406" s="279">
        <v>19.05</v>
      </c>
      <c r="D406" s="280">
        <v>19.133333333333333</v>
      </c>
      <c r="E406" s="280">
        <v>18.766666666666666</v>
      </c>
      <c r="F406" s="280">
        <v>18.483333333333334</v>
      </c>
      <c r="G406" s="280">
        <v>18.116666666666667</v>
      </c>
      <c r="H406" s="280">
        <v>19.416666666666664</v>
      </c>
      <c r="I406" s="280">
        <v>19.783333333333331</v>
      </c>
      <c r="J406" s="280">
        <v>20.066666666666663</v>
      </c>
      <c r="K406" s="278">
        <v>19.5</v>
      </c>
      <c r="L406" s="278">
        <v>18.850000000000001</v>
      </c>
      <c r="M406" s="278">
        <v>40.081429999999997</v>
      </c>
    </row>
    <row r="407" spans="1:13">
      <c r="A407" s="269">
        <v>397</v>
      </c>
      <c r="B407" s="278" t="s">
        <v>512</v>
      </c>
      <c r="C407" s="279">
        <v>46.05</v>
      </c>
      <c r="D407" s="280">
        <v>46.800000000000004</v>
      </c>
      <c r="E407" s="280">
        <v>45.250000000000007</v>
      </c>
      <c r="F407" s="280">
        <v>44.45</v>
      </c>
      <c r="G407" s="280">
        <v>42.900000000000006</v>
      </c>
      <c r="H407" s="280">
        <v>47.600000000000009</v>
      </c>
      <c r="I407" s="280">
        <v>49.150000000000006</v>
      </c>
      <c r="J407" s="280">
        <v>49.95000000000001</v>
      </c>
      <c r="K407" s="278">
        <v>48.35</v>
      </c>
      <c r="L407" s="278">
        <v>46</v>
      </c>
      <c r="M407" s="278">
        <v>3.0011899999999998</v>
      </c>
    </row>
    <row r="408" spans="1:13">
      <c r="A408" s="269">
        <v>398</v>
      </c>
      <c r="B408" s="278" t="s">
        <v>171</v>
      </c>
      <c r="C408" s="279">
        <v>29.55</v>
      </c>
      <c r="D408" s="280">
        <v>29.816666666666666</v>
      </c>
      <c r="E408" s="280">
        <v>28.933333333333334</v>
      </c>
      <c r="F408" s="280">
        <v>28.316666666666666</v>
      </c>
      <c r="G408" s="280">
        <v>27.433333333333334</v>
      </c>
      <c r="H408" s="280">
        <v>30.433333333333334</v>
      </c>
      <c r="I408" s="280">
        <v>31.316666666666666</v>
      </c>
      <c r="J408" s="280">
        <v>31.933333333333334</v>
      </c>
      <c r="K408" s="278">
        <v>30.7</v>
      </c>
      <c r="L408" s="278">
        <v>29.2</v>
      </c>
      <c r="M408" s="278">
        <v>215.71370999999999</v>
      </c>
    </row>
    <row r="409" spans="1:13">
      <c r="A409" s="269">
        <v>399</v>
      </c>
      <c r="B409" s="278" t="s">
        <v>513</v>
      </c>
      <c r="C409" s="279">
        <v>7916.75</v>
      </c>
      <c r="D409" s="280">
        <v>7876.916666666667</v>
      </c>
      <c r="E409" s="280">
        <v>7790.8333333333339</v>
      </c>
      <c r="F409" s="280">
        <v>7664.916666666667</v>
      </c>
      <c r="G409" s="280">
        <v>7578.8333333333339</v>
      </c>
      <c r="H409" s="280">
        <v>8002.8333333333339</v>
      </c>
      <c r="I409" s="280">
        <v>8088.9166666666679</v>
      </c>
      <c r="J409" s="280">
        <v>8214.8333333333339</v>
      </c>
      <c r="K409" s="278">
        <v>7963</v>
      </c>
      <c r="L409" s="278">
        <v>7751</v>
      </c>
      <c r="M409" s="278">
        <v>0.24359</v>
      </c>
    </row>
    <row r="410" spans="1:13">
      <c r="A410" s="269">
        <v>400</v>
      </c>
      <c r="B410" s="278" t="s">
        <v>280</v>
      </c>
      <c r="C410" s="279">
        <v>786.8</v>
      </c>
      <c r="D410" s="280">
        <v>783.65</v>
      </c>
      <c r="E410" s="280">
        <v>777.44999999999993</v>
      </c>
      <c r="F410" s="280">
        <v>768.09999999999991</v>
      </c>
      <c r="G410" s="280">
        <v>761.89999999999986</v>
      </c>
      <c r="H410" s="280">
        <v>793</v>
      </c>
      <c r="I410" s="280">
        <v>799.2</v>
      </c>
      <c r="J410" s="280">
        <v>808.55000000000007</v>
      </c>
      <c r="K410" s="278">
        <v>789.85</v>
      </c>
      <c r="L410" s="278">
        <v>774.3</v>
      </c>
      <c r="M410" s="278">
        <v>5.9737099999999996</v>
      </c>
    </row>
    <row r="411" spans="1:13">
      <c r="A411" s="269">
        <v>401</v>
      </c>
      <c r="B411" s="278" t="s">
        <v>172</v>
      </c>
      <c r="C411" s="279">
        <v>179.25</v>
      </c>
      <c r="D411" s="280">
        <v>180.28333333333333</v>
      </c>
      <c r="E411" s="280">
        <v>177.46666666666667</v>
      </c>
      <c r="F411" s="280">
        <v>175.68333333333334</v>
      </c>
      <c r="G411" s="280">
        <v>172.86666666666667</v>
      </c>
      <c r="H411" s="280">
        <v>182.06666666666666</v>
      </c>
      <c r="I411" s="280">
        <v>184.88333333333333</v>
      </c>
      <c r="J411" s="280">
        <v>186.66666666666666</v>
      </c>
      <c r="K411" s="278">
        <v>183.1</v>
      </c>
      <c r="L411" s="278">
        <v>178.5</v>
      </c>
      <c r="M411" s="278">
        <v>509.67079000000001</v>
      </c>
    </row>
    <row r="412" spans="1:13">
      <c r="A412" s="269">
        <v>402</v>
      </c>
      <c r="B412" s="278" t="s">
        <v>514</v>
      </c>
      <c r="C412" s="279">
        <v>3551.6</v>
      </c>
      <c r="D412" s="280">
        <v>3562.2000000000003</v>
      </c>
      <c r="E412" s="280">
        <v>3519.4000000000005</v>
      </c>
      <c r="F412" s="280">
        <v>3487.2000000000003</v>
      </c>
      <c r="G412" s="280">
        <v>3444.4000000000005</v>
      </c>
      <c r="H412" s="280">
        <v>3594.4000000000005</v>
      </c>
      <c r="I412" s="280">
        <v>3637.2000000000007</v>
      </c>
      <c r="J412" s="280">
        <v>3669.4000000000005</v>
      </c>
      <c r="K412" s="278">
        <v>3605</v>
      </c>
      <c r="L412" s="278">
        <v>3530</v>
      </c>
      <c r="M412" s="278">
        <v>5.2999999999999999E-2</v>
      </c>
    </row>
    <row r="413" spans="1:13">
      <c r="A413" s="269">
        <v>403</v>
      </c>
      <c r="B413" s="278" t="s">
        <v>516</v>
      </c>
      <c r="C413" s="279">
        <v>1449.65</v>
      </c>
      <c r="D413" s="280">
        <v>1438.55</v>
      </c>
      <c r="E413" s="280">
        <v>1417.1</v>
      </c>
      <c r="F413" s="280">
        <v>1384.55</v>
      </c>
      <c r="G413" s="280">
        <v>1363.1</v>
      </c>
      <c r="H413" s="280">
        <v>1471.1</v>
      </c>
      <c r="I413" s="280">
        <v>1492.5500000000002</v>
      </c>
      <c r="J413" s="280">
        <v>1525.1</v>
      </c>
      <c r="K413" s="278">
        <v>1460</v>
      </c>
      <c r="L413" s="278">
        <v>1406</v>
      </c>
      <c r="M413" s="278">
        <v>0.20738999999999999</v>
      </c>
    </row>
    <row r="414" spans="1:13">
      <c r="A414" s="269">
        <v>404</v>
      </c>
      <c r="B414" s="278" t="s">
        <v>517</v>
      </c>
      <c r="C414" s="279">
        <v>472.6</v>
      </c>
      <c r="D414" s="280">
        <v>474.48333333333335</v>
      </c>
      <c r="E414" s="280">
        <v>463.9666666666667</v>
      </c>
      <c r="F414" s="280">
        <v>455.33333333333337</v>
      </c>
      <c r="G414" s="280">
        <v>444.81666666666672</v>
      </c>
      <c r="H414" s="280">
        <v>483.11666666666667</v>
      </c>
      <c r="I414" s="280">
        <v>493.63333333333333</v>
      </c>
      <c r="J414" s="280">
        <v>502.26666666666665</v>
      </c>
      <c r="K414" s="278">
        <v>485</v>
      </c>
      <c r="L414" s="278">
        <v>465.85</v>
      </c>
      <c r="M414" s="278">
        <v>0.58665</v>
      </c>
    </row>
    <row r="415" spans="1:13">
      <c r="A415" s="269">
        <v>405</v>
      </c>
      <c r="B415" s="278" t="s">
        <v>509</v>
      </c>
      <c r="C415" s="279">
        <v>64.5</v>
      </c>
      <c r="D415" s="280">
        <v>65.483333333333334</v>
      </c>
      <c r="E415" s="280">
        <v>63.016666666666666</v>
      </c>
      <c r="F415" s="280">
        <v>61.533333333333331</v>
      </c>
      <c r="G415" s="280">
        <v>59.066666666666663</v>
      </c>
      <c r="H415" s="280">
        <v>66.966666666666669</v>
      </c>
      <c r="I415" s="280">
        <v>69.433333333333337</v>
      </c>
      <c r="J415" s="280">
        <v>70.916666666666671</v>
      </c>
      <c r="K415" s="278">
        <v>67.95</v>
      </c>
      <c r="L415" s="278">
        <v>64</v>
      </c>
      <c r="M415" s="278">
        <v>13.01707</v>
      </c>
    </row>
    <row r="416" spans="1:13">
      <c r="A416" s="269">
        <v>406</v>
      </c>
      <c r="B416" s="278" t="s">
        <v>518</v>
      </c>
      <c r="C416" s="279">
        <v>174.5</v>
      </c>
      <c r="D416" s="280">
        <v>175.51666666666665</v>
      </c>
      <c r="E416" s="280">
        <v>172.0333333333333</v>
      </c>
      <c r="F416" s="280">
        <v>169.56666666666666</v>
      </c>
      <c r="G416" s="280">
        <v>166.08333333333331</v>
      </c>
      <c r="H416" s="280">
        <v>177.98333333333329</v>
      </c>
      <c r="I416" s="280">
        <v>181.46666666666664</v>
      </c>
      <c r="J416" s="280">
        <v>183.93333333333328</v>
      </c>
      <c r="K416" s="278">
        <v>179</v>
      </c>
      <c r="L416" s="278">
        <v>173.05</v>
      </c>
      <c r="M416" s="278">
        <v>0.94094</v>
      </c>
    </row>
    <row r="417" spans="1:13">
      <c r="A417" s="269">
        <v>407</v>
      </c>
      <c r="B417" s="278" t="s">
        <v>173</v>
      </c>
      <c r="C417" s="279">
        <v>22341.95</v>
      </c>
      <c r="D417" s="280">
        <v>22251.133333333331</v>
      </c>
      <c r="E417" s="280">
        <v>22018.416666666664</v>
      </c>
      <c r="F417" s="280">
        <v>21694.883333333331</v>
      </c>
      <c r="G417" s="280">
        <v>21462.166666666664</v>
      </c>
      <c r="H417" s="280">
        <v>22574.666666666664</v>
      </c>
      <c r="I417" s="280">
        <v>22807.383333333331</v>
      </c>
      <c r="J417" s="280">
        <v>23130.916666666664</v>
      </c>
      <c r="K417" s="278">
        <v>22483.85</v>
      </c>
      <c r="L417" s="278">
        <v>21927.599999999999</v>
      </c>
      <c r="M417" s="278">
        <v>0.49397000000000002</v>
      </c>
    </row>
    <row r="418" spans="1:13">
      <c r="A418" s="269">
        <v>408</v>
      </c>
      <c r="B418" s="278" t="s">
        <v>520</v>
      </c>
      <c r="C418" s="279">
        <v>679.3</v>
      </c>
      <c r="D418" s="280">
        <v>683.38333333333333</v>
      </c>
      <c r="E418" s="280">
        <v>670.91666666666663</v>
      </c>
      <c r="F418" s="280">
        <v>662.5333333333333</v>
      </c>
      <c r="G418" s="280">
        <v>650.06666666666661</v>
      </c>
      <c r="H418" s="280">
        <v>691.76666666666665</v>
      </c>
      <c r="I418" s="280">
        <v>704.23333333333335</v>
      </c>
      <c r="J418" s="280">
        <v>712.61666666666667</v>
      </c>
      <c r="K418" s="278">
        <v>695.85</v>
      </c>
      <c r="L418" s="278">
        <v>675</v>
      </c>
      <c r="M418" s="278">
        <v>0.45399</v>
      </c>
    </row>
    <row r="419" spans="1:13">
      <c r="A419" s="269">
        <v>409</v>
      </c>
      <c r="B419" s="278" t="s">
        <v>174</v>
      </c>
      <c r="C419" s="279">
        <v>1099.2</v>
      </c>
      <c r="D419" s="280">
        <v>1102.6000000000001</v>
      </c>
      <c r="E419" s="280">
        <v>1089.2500000000002</v>
      </c>
      <c r="F419" s="280">
        <v>1079.3000000000002</v>
      </c>
      <c r="G419" s="280">
        <v>1065.9500000000003</v>
      </c>
      <c r="H419" s="280">
        <v>1112.5500000000002</v>
      </c>
      <c r="I419" s="280">
        <v>1125.9000000000001</v>
      </c>
      <c r="J419" s="280">
        <v>1135.8500000000001</v>
      </c>
      <c r="K419" s="278">
        <v>1115.95</v>
      </c>
      <c r="L419" s="278">
        <v>1092.6500000000001</v>
      </c>
      <c r="M419" s="278">
        <v>2.8881600000000001</v>
      </c>
    </row>
    <row r="420" spans="1:13">
      <c r="A420" s="269">
        <v>410</v>
      </c>
      <c r="B420" s="278" t="s">
        <v>515</v>
      </c>
      <c r="C420" s="279">
        <v>381.7</v>
      </c>
      <c r="D420" s="280">
        <v>385.01666666666671</v>
      </c>
      <c r="E420" s="280">
        <v>372.28333333333342</v>
      </c>
      <c r="F420" s="280">
        <v>362.86666666666673</v>
      </c>
      <c r="G420" s="280">
        <v>350.13333333333344</v>
      </c>
      <c r="H420" s="280">
        <v>394.43333333333339</v>
      </c>
      <c r="I420" s="280">
        <v>407.16666666666663</v>
      </c>
      <c r="J420" s="280">
        <v>416.58333333333337</v>
      </c>
      <c r="K420" s="278">
        <v>397.75</v>
      </c>
      <c r="L420" s="278">
        <v>375.6</v>
      </c>
      <c r="M420" s="278">
        <v>0.15537000000000001</v>
      </c>
    </row>
    <row r="421" spans="1:13">
      <c r="A421" s="269">
        <v>411</v>
      </c>
      <c r="B421" s="278" t="s">
        <v>510</v>
      </c>
      <c r="C421" s="279">
        <v>22.25</v>
      </c>
      <c r="D421" s="280">
        <v>22.416666666666668</v>
      </c>
      <c r="E421" s="280">
        <v>21.983333333333334</v>
      </c>
      <c r="F421" s="280">
        <v>21.716666666666665</v>
      </c>
      <c r="G421" s="280">
        <v>21.283333333333331</v>
      </c>
      <c r="H421" s="280">
        <v>22.683333333333337</v>
      </c>
      <c r="I421" s="280">
        <v>23.116666666666667</v>
      </c>
      <c r="J421" s="280">
        <v>23.38333333333334</v>
      </c>
      <c r="K421" s="278">
        <v>22.85</v>
      </c>
      <c r="L421" s="278">
        <v>22.15</v>
      </c>
      <c r="M421" s="278">
        <v>16.596540000000001</v>
      </c>
    </row>
    <row r="422" spans="1:13">
      <c r="A422" s="269">
        <v>412</v>
      </c>
      <c r="B422" s="278" t="s">
        <v>511</v>
      </c>
      <c r="C422" s="279">
        <v>1665.1</v>
      </c>
      <c r="D422" s="280">
        <v>1654.0333333333335</v>
      </c>
      <c r="E422" s="280">
        <v>1636.0666666666671</v>
      </c>
      <c r="F422" s="280">
        <v>1607.0333333333335</v>
      </c>
      <c r="G422" s="280">
        <v>1589.0666666666671</v>
      </c>
      <c r="H422" s="280">
        <v>1683.0666666666671</v>
      </c>
      <c r="I422" s="280">
        <v>1701.0333333333338</v>
      </c>
      <c r="J422" s="280">
        <v>1730.0666666666671</v>
      </c>
      <c r="K422" s="278">
        <v>1672</v>
      </c>
      <c r="L422" s="278">
        <v>1625</v>
      </c>
      <c r="M422" s="278">
        <v>0.72433999999999998</v>
      </c>
    </row>
    <row r="423" spans="1:13">
      <c r="A423" s="269">
        <v>413</v>
      </c>
      <c r="B423" s="278" t="s">
        <v>521</v>
      </c>
      <c r="C423" s="279">
        <v>217.55</v>
      </c>
      <c r="D423" s="280">
        <v>220.31666666666669</v>
      </c>
      <c r="E423" s="280">
        <v>212.93333333333339</v>
      </c>
      <c r="F423" s="280">
        <v>208.31666666666669</v>
      </c>
      <c r="G423" s="280">
        <v>200.93333333333339</v>
      </c>
      <c r="H423" s="280">
        <v>224.93333333333339</v>
      </c>
      <c r="I423" s="280">
        <v>232.31666666666666</v>
      </c>
      <c r="J423" s="280">
        <v>236.93333333333339</v>
      </c>
      <c r="K423" s="278">
        <v>227.7</v>
      </c>
      <c r="L423" s="278">
        <v>215.7</v>
      </c>
      <c r="M423" s="278">
        <v>1.84222</v>
      </c>
    </row>
    <row r="424" spans="1:13">
      <c r="A424" s="269">
        <v>414</v>
      </c>
      <c r="B424" s="278" t="s">
        <v>522</v>
      </c>
      <c r="C424" s="279">
        <v>1046.05</v>
      </c>
      <c r="D424" s="280">
        <v>1032.7</v>
      </c>
      <c r="E424" s="280">
        <v>1005.4000000000001</v>
      </c>
      <c r="F424" s="280">
        <v>964.75</v>
      </c>
      <c r="G424" s="280">
        <v>937.45</v>
      </c>
      <c r="H424" s="280">
        <v>1073.3500000000001</v>
      </c>
      <c r="I424" s="280">
        <v>1100.6499999999999</v>
      </c>
      <c r="J424" s="280">
        <v>1141.3000000000002</v>
      </c>
      <c r="K424" s="278">
        <v>1060</v>
      </c>
      <c r="L424" s="278">
        <v>992.05</v>
      </c>
      <c r="M424" s="278">
        <v>0.35199000000000003</v>
      </c>
    </row>
    <row r="425" spans="1:13">
      <c r="A425" s="269">
        <v>415</v>
      </c>
      <c r="B425" s="278" t="s">
        <v>523</v>
      </c>
      <c r="C425" s="279">
        <v>233.3</v>
      </c>
      <c r="D425" s="280">
        <v>231.18333333333331</v>
      </c>
      <c r="E425" s="280">
        <v>227.16666666666663</v>
      </c>
      <c r="F425" s="280">
        <v>221.03333333333333</v>
      </c>
      <c r="G425" s="280">
        <v>217.01666666666665</v>
      </c>
      <c r="H425" s="280">
        <v>237.31666666666661</v>
      </c>
      <c r="I425" s="280">
        <v>241.33333333333331</v>
      </c>
      <c r="J425" s="280">
        <v>247.46666666666658</v>
      </c>
      <c r="K425" s="278">
        <v>235.2</v>
      </c>
      <c r="L425" s="278">
        <v>225.05</v>
      </c>
      <c r="M425" s="278">
        <v>8.2843099999999996</v>
      </c>
    </row>
    <row r="426" spans="1:13">
      <c r="A426" s="269">
        <v>416</v>
      </c>
      <c r="B426" s="278" t="s">
        <v>524</v>
      </c>
      <c r="C426" s="279">
        <v>8.4499999999999993</v>
      </c>
      <c r="D426" s="280">
        <v>8.4833333333333325</v>
      </c>
      <c r="E426" s="280">
        <v>8.4166666666666643</v>
      </c>
      <c r="F426" s="280">
        <v>8.3833333333333311</v>
      </c>
      <c r="G426" s="280">
        <v>8.3166666666666629</v>
      </c>
      <c r="H426" s="280">
        <v>8.5166666666666657</v>
      </c>
      <c r="I426" s="280">
        <v>8.5833333333333321</v>
      </c>
      <c r="J426" s="280">
        <v>8.6166666666666671</v>
      </c>
      <c r="K426" s="278">
        <v>8.5500000000000007</v>
      </c>
      <c r="L426" s="278">
        <v>8.4499999999999993</v>
      </c>
      <c r="M426" s="278">
        <v>67.546090000000007</v>
      </c>
    </row>
    <row r="427" spans="1:13">
      <c r="A427" s="269">
        <v>417</v>
      </c>
      <c r="B427" s="278" t="s">
        <v>2517</v>
      </c>
      <c r="C427" s="279">
        <v>553</v>
      </c>
      <c r="D427" s="280">
        <v>552.05000000000007</v>
      </c>
      <c r="E427" s="280">
        <v>547.10000000000014</v>
      </c>
      <c r="F427" s="280">
        <v>541.20000000000005</v>
      </c>
      <c r="G427" s="280">
        <v>536.25000000000011</v>
      </c>
      <c r="H427" s="280">
        <v>557.95000000000016</v>
      </c>
      <c r="I427" s="280">
        <v>562.9000000000002</v>
      </c>
      <c r="J427" s="280">
        <v>568.80000000000018</v>
      </c>
      <c r="K427" s="278">
        <v>557</v>
      </c>
      <c r="L427" s="278">
        <v>546.15</v>
      </c>
      <c r="M427" s="278">
        <v>0.26016</v>
      </c>
    </row>
    <row r="428" spans="1:13">
      <c r="A428" s="269">
        <v>418</v>
      </c>
      <c r="B428" s="278" t="s">
        <v>527</v>
      </c>
      <c r="C428" s="279">
        <v>166.4</v>
      </c>
      <c r="D428" s="280">
        <v>165.58333333333334</v>
      </c>
      <c r="E428" s="280">
        <v>162.4666666666667</v>
      </c>
      <c r="F428" s="280">
        <v>158.53333333333336</v>
      </c>
      <c r="G428" s="280">
        <v>155.41666666666671</v>
      </c>
      <c r="H428" s="280">
        <v>169.51666666666668</v>
      </c>
      <c r="I428" s="280">
        <v>172.6333333333333</v>
      </c>
      <c r="J428" s="280">
        <v>176.56666666666666</v>
      </c>
      <c r="K428" s="278">
        <v>168.7</v>
      </c>
      <c r="L428" s="278">
        <v>161.65</v>
      </c>
      <c r="M428" s="278">
        <v>12.639060000000001</v>
      </c>
    </row>
    <row r="429" spans="1:13">
      <c r="A429" s="269">
        <v>419</v>
      </c>
      <c r="B429" s="278" t="s">
        <v>2526</v>
      </c>
      <c r="C429" s="279">
        <v>51.45</v>
      </c>
      <c r="D429" s="280">
        <v>51.133333333333333</v>
      </c>
      <c r="E429" s="280">
        <v>49.566666666666663</v>
      </c>
      <c r="F429" s="280">
        <v>47.68333333333333</v>
      </c>
      <c r="G429" s="280">
        <v>46.11666666666666</v>
      </c>
      <c r="H429" s="280">
        <v>53.016666666666666</v>
      </c>
      <c r="I429" s="280">
        <v>54.583333333333343</v>
      </c>
      <c r="J429" s="280">
        <v>56.466666666666669</v>
      </c>
      <c r="K429" s="278">
        <v>52.7</v>
      </c>
      <c r="L429" s="278">
        <v>49.25</v>
      </c>
      <c r="M429" s="278">
        <v>58.064619999999998</v>
      </c>
    </row>
    <row r="430" spans="1:13">
      <c r="A430" s="269">
        <v>420</v>
      </c>
      <c r="B430" s="278" t="s">
        <v>175</v>
      </c>
      <c r="C430" s="279">
        <v>3603.5</v>
      </c>
      <c r="D430" s="280">
        <v>3609.1666666666665</v>
      </c>
      <c r="E430" s="280">
        <v>3578.3833333333332</v>
      </c>
      <c r="F430" s="280">
        <v>3553.2666666666669</v>
      </c>
      <c r="G430" s="280">
        <v>3522.4833333333336</v>
      </c>
      <c r="H430" s="280">
        <v>3634.2833333333328</v>
      </c>
      <c r="I430" s="280">
        <v>3665.0666666666666</v>
      </c>
      <c r="J430" s="280">
        <v>3690.1833333333325</v>
      </c>
      <c r="K430" s="278">
        <v>3639.95</v>
      </c>
      <c r="L430" s="278">
        <v>3584.05</v>
      </c>
      <c r="M430" s="278">
        <v>1.1141000000000001</v>
      </c>
    </row>
    <row r="431" spans="1:13">
      <c r="A431" s="269">
        <v>421</v>
      </c>
      <c r="B431" s="278" t="s">
        <v>176</v>
      </c>
      <c r="C431" s="279">
        <v>690.6</v>
      </c>
      <c r="D431" s="280">
        <v>692.18333333333339</v>
      </c>
      <c r="E431" s="280">
        <v>682.61666666666679</v>
      </c>
      <c r="F431" s="280">
        <v>674.63333333333344</v>
      </c>
      <c r="G431" s="280">
        <v>665.06666666666683</v>
      </c>
      <c r="H431" s="280">
        <v>700.16666666666674</v>
      </c>
      <c r="I431" s="280">
        <v>709.73333333333335</v>
      </c>
      <c r="J431" s="280">
        <v>717.7166666666667</v>
      </c>
      <c r="K431" s="278">
        <v>701.75</v>
      </c>
      <c r="L431" s="278">
        <v>684.2</v>
      </c>
      <c r="M431" s="278">
        <v>37.817529999999998</v>
      </c>
    </row>
    <row r="432" spans="1:13">
      <c r="A432" s="269">
        <v>422</v>
      </c>
      <c r="B432" s="278" t="s">
        <v>177</v>
      </c>
      <c r="C432" s="287">
        <v>422.25</v>
      </c>
      <c r="D432" s="288">
        <v>422.41666666666669</v>
      </c>
      <c r="E432" s="288">
        <v>415.33333333333337</v>
      </c>
      <c r="F432" s="288">
        <v>408.41666666666669</v>
      </c>
      <c r="G432" s="288">
        <v>401.33333333333337</v>
      </c>
      <c r="H432" s="288">
        <v>429.33333333333337</v>
      </c>
      <c r="I432" s="288">
        <v>436.41666666666674</v>
      </c>
      <c r="J432" s="288">
        <v>443.33333333333337</v>
      </c>
      <c r="K432" s="289">
        <v>429.5</v>
      </c>
      <c r="L432" s="289">
        <v>415.5</v>
      </c>
      <c r="M432" s="289">
        <v>5.1374700000000004</v>
      </c>
    </row>
    <row r="433" spans="1:13">
      <c r="A433" s="269">
        <v>423</v>
      </c>
      <c r="B433" s="278" t="s">
        <v>525</v>
      </c>
      <c r="C433" s="278">
        <v>85.55</v>
      </c>
      <c r="D433" s="280">
        <v>86</v>
      </c>
      <c r="E433" s="280">
        <v>84.55</v>
      </c>
      <c r="F433" s="280">
        <v>83.55</v>
      </c>
      <c r="G433" s="280">
        <v>82.1</v>
      </c>
      <c r="H433" s="280">
        <v>87</v>
      </c>
      <c r="I433" s="280">
        <v>88.449999999999989</v>
      </c>
      <c r="J433" s="280">
        <v>89.45</v>
      </c>
      <c r="K433" s="278">
        <v>87.45</v>
      </c>
      <c r="L433" s="278">
        <v>85</v>
      </c>
      <c r="M433" s="278">
        <v>4.1064999999999996</v>
      </c>
    </row>
    <row r="434" spans="1:13">
      <c r="A434" s="269">
        <v>424</v>
      </c>
      <c r="B434" s="278" t="s">
        <v>281</v>
      </c>
      <c r="C434" s="278">
        <v>115.55</v>
      </c>
      <c r="D434" s="280">
        <v>115.78333333333335</v>
      </c>
      <c r="E434" s="280">
        <v>114.01666666666669</v>
      </c>
      <c r="F434" s="280">
        <v>112.48333333333335</v>
      </c>
      <c r="G434" s="280">
        <v>110.7166666666667</v>
      </c>
      <c r="H434" s="280">
        <v>117.31666666666669</v>
      </c>
      <c r="I434" s="280">
        <v>119.08333333333334</v>
      </c>
      <c r="J434" s="280">
        <v>120.61666666666669</v>
      </c>
      <c r="K434" s="278">
        <v>117.55</v>
      </c>
      <c r="L434" s="278">
        <v>114.25</v>
      </c>
      <c r="M434" s="278">
        <v>11.0524</v>
      </c>
    </row>
    <row r="435" spans="1:13">
      <c r="A435" s="269">
        <v>425</v>
      </c>
      <c r="B435" s="278" t="s">
        <v>526</v>
      </c>
      <c r="C435" s="278">
        <v>394.35</v>
      </c>
      <c r="D435" s="280">
        <v>393.63333333333338</v>
      </c>
      <c r="E435" s="280">
        <v>389.31666666666678</v>
      </c>
      <c r="F435" s="280">
        <v>384.28333333333342</v>
      </c>
      <c r="G435" s="280">
        <v>379.96666666666681</v>
      </c>
      <c r="H435" s="280">
        <v>398.66666666666674</v>
      </c>
      <c r="I435" s="280">
        <v>402.98333333333335</v>
      </c>
      <c r="J435" s="280">
        <v>408.01666666666671</v>
      </c>
      <c r="K435" s="278">
        <v>397.95</v>
      </c>
      <c r="L435" s="278">
        <v>388.6</v>
      </c>
      <c r="M435" s="278">
        <v>1.08388</v>
      </c>
    </row>
    <row r="436" spans="1:13">
      <c r="A436" s="269">
        <v>426</v>
      </c>
      <c r="B436" s="278" t="s">
        <v>528</v>
      </c>
      <c r="C436" s="278">
        <v>1669.9</v>
      </c>
      <c r="D436" s="280">
        <v>1686.6333333333332</v>
      </c>
      <c r="E436" s="280">
        <v>1643.2666666666664</v>
      </c>
      <c r="F436" s="280">
        <v>1616.6333333333332</v>
      </c>
      <c r="G436" s="280">
        <v>1573.2666666666664</v>
      </c>
      <c r="H436" s="280">
        <v>1713.2666666666664</v>
      </c>
      <c r="I436" s="280">
        <v>1756.6333333333332</v>
      </c>
      <c r="J436" s="280">
        <v>1783.2666666666664</v>
      </c>
      <c r="K436" s="278">
        <v>1730</v>
      </c>
      <c r="L436" s="278">
        <v>1660</v>
      </c>
      <c r="M436" s="278">
        <v>2.6450000000000001E-2</v>
      </c>
    </row>
    <row r="437" spans="1:13">
      <c r="A437" s="269">
        <v>427</v>
      </c>
      <c r="B437" s="278" t="s">
        <v>529</v>
      </c>
      <c r="C437" s="278">
        <v>1423.65</v>
      </c>
      <c r="D437" s="280">
        <v>1414.5666666666666</v>
      </c>
      <c r="E437" s="280">
        <v>1380.1333333333332</v>
      </c>
      <c r="F437" s="280">
        <v>1336.6166666666666</v>
      </c>
      <c r="G437" s="280">
        <v>1302.1833333333332</v>
      </c>
      <c r="H437" s="280">
        <v>1458.0833333333333</v>
      </c>
      <c r="I437" s="280">
        <v>1492.5166666666667</v>
      </c>
      <c r="J437" s="280">
        <v>1536.0333333333333</v>
      </c>
      <c r="K437" s="278">
        <v>1449</v>
      </c>
      <c r="L437" s="278">
        <v>1371.05</v>
      </c>
      <c r="M437" s="278">
        <v>0.39602999999999999</v>
      </c>
    </row>
    <row r="438" spans="1:13">
      <c r="A438" s="269">
        <v>428</v>
      </c>
      <c r="B438" s="278" t="s">
        <v>530</v>
      </c>
      <c r="C438" s="278">
        <v>385.8</v>
      </c>
      <c r="D438" s="280">
        <v>386.66666666666669</v>
      </c>
      <c r="E438" s="280">
        <v>379.33333333333337</v>
      </c>
      <c r="F438" s="280">
        <v>372.86666666666667</v>
      </c>
      <c r="G438" s="280">
        <v>365.53333333333336</v>
      </c>
      <c r="H438" s="280">
        <v>393.13333333333338</v>
      </c>
      <c r="I438" s="280">
        <v>400.46666666666675</v>
      </c>
      <c r="J438" s="280">
        <v>406.93333333333339</v>
      </c>
      <c r="K438" s="278">
        <v>394</v>
      </c>
      <c r="L438" s="278">
        <v>380.2</v>
      </c>
      <c r="M438" s="278">
        <v>0.57540000000000002</v>
      </c>
    </row>
    <row r="439" spans="1:13">
      <c r="A439" s="269">
        <v>429</v>
      </c>
      <c r="B439" s="278" t="s">
        <v>178</v>
      </c>
      <c r="C439" s="278">
        <v>482</v>
      </c>
      <c r="D439" s="280">
        <v>481.45</v>
      </c>
      <c r="E439" s="280">
        <v>475.54999999999995</v>
      </c>
      <c r="F439" s="280">
        <v>469.09999999999997</v>
      </c>
      <c r="G439" s="280">
        <v>463.19999999999993</v>
      </c>
      <c r="H439" s="280">
        <v>487.9</v>
      </c>
      <c r="I439" s="280">
        <v>493.79999999999995</v>
      </c>
      <c r="J439" s="280">
        <v>500.25</v>
      </c>
      <c r="K439" s="278">
        <v>487.35</v>
      </c>
      <c r="L439" s="278">
        <v>475</v>
      </c>
      <c r="M439" s="278">
        <v>57.2789</v>
      </c>
    </row>
    <row r="440" spans="1:13">
      <c r="A440" s="269">
        <v>430</v>
      </c>
      <c r="B440" s="278" t="s">
        <v>531</v>
      </c>
      <c r="C440" s="278">
        <v>181.3</v>
      </c>
      <c r="D440" s="280">
        <v>179.79999999999998</v>
      </c>
      <c r="E440" s="280">
        <v>175.59999999999997</v>
      </c>
      <c r="F440" s="280">
        <v>169.89999999999998</v>
      </c>
      <c r="G440" s="280">
        <v>165.69999999999996</v>
      </c>
      <c r="H440" s="280">
        <v>185.49999999999997</v>
      </c>
      <c r="I440" s="280">
        <v>189.69999999999996</v>
      </c>
      <c r="J440" s="280">
        <v>195.39999999999998</v>
      </c>
      <c r="K440" s="278">
        <v>184</v>
      </c>
      <c r="L440" s="278">
        <v>174.1</v>
      </c>
      <c r="M440" s="278">
        <v>6.6437200000000001</v>
      </c>
    </row>
    <row r="441" spans="1:13">
      <c r="A441" s="269">
        <v>431</v>
      </c>
      <c r="B441" s="278" t="s">
        <v>179</v>
      </c>
      <c r="C441" s="278">
        <v>397.4</v>
      </c>
      <c r="D441" s="280">
        <v>403.90000000000003</v>
      </c>
      <c r="E441" s="280">
        <v>387.80000000000007</v>
      </c>
      <c r="F441" s="280">
        <v>378.20000000000005</v>
      </c>
      <c r="G441" s="280">
        <v>362.10000000000008</v>
      </c>
      <c r="H441" s="280">
        <v>413.50000000000006</v>
      </c>
      <c r="I441" s="280">
        <v>429.60000000000008</v>
      </c>
      <c r="J441" s="280">
        <v>439.20000000000005</v>
      </c>
      <c r="K441" s="278">
        <v>420</v>
      </c>
      <c r="L441" s="278">
        <v>394.3</v>
      </c>
      <c r="M441" s="278">
        <v>43.926360000000003</v>
      </c>
    </row>
    <row r="442" spans="1:13">
      <c r="A442" s="269">
        <v>432</v>
      </c>
      <c r="B442" s="278" t="s">
        <v>532</v>
      </c>
      <c r="C442" s="278">
        <v>144.4</v>
      </c>
      <c r="D442" s="280">
        <v>143.06666666666669</v>
      </c>
      <c r="E442" s="280">
        <v>139.58333333333337</v>
      </c>
      <c r="F442" s="280">
        <v>134.76666666666668</v>
      </c>
      <c r="G442" s="280">
        <v>131.28333333333336</v>
      </c>
      <c r="H442" s="280">
        <v>147.88333333333338</v>
      </c>
      <c r="I442" s="280">
        <v>151.36666666666667</v>
      </c>
      <c r="J442" s="280">
        <v>156.18333333333339</v>
      </c>
      <c r="K442" s="278">
        <v>146.55000000000001</v>
      </c>
      <c r="L442" s="278">
        <v>138.25</v>
      </c>
      <c r="M442" s="278">
        <v>1.7832600000000001</v>
      </c>
    </row>
    <row r="443" spans="1:13">
      <c r="A443" s="269">
        <v>433</v>
      </c>
      <c r="B443" s="278" t="s">
        <v>533</v>
      </c>
      <c r="C443" s="278">
        <v>1123.7</v>
      </c>
      <c r="D443" s="280">
        <v>1126.8666666666668</v>
      </c>
      <c r="E443" s="280">
        <v>1106.8333333333335</v>
      </c>
      <c r="F443" s="280">
        <v>1089.9666666666667</v>
      </c>
      <c r="G443" s="280">
        <v>1069.9333333333334</v>
      </c>
      <c r="H443" s="280">
        <v>1143.7333333333336</v>
      </c>
      <c r="I443" s="280">
        <v>1163.7666666666669</v>
      </c>
      <c r="J443" s="280">
        <v>1180.6333333333337</v>
      </c>
      <c r="K443" s="278">
        <v>1146.9000000000001</v>
      </c>
      <c r="L443" s="278">
        <v>1110</v>
      </c>
      <c r="M443" s="278">
        <v>0.46783000000000002</v>
      </c>
    </row>
    <row r="444" spans="1:13">
      <c r="A444" s="269">
        <v>434</v>
      </c>
      <c r="B444" s="278" t="s">
        <v>534</v>
      </c>
      <c r="C444" s="278">
        <v>4.8499999999999996</v>
      </c>
      <c r="D444" s="280">
        <v>4.8166666666666664</v>
      </c>
      <c r="E444" s="280">
        <v>4.7833333333333332</v>
      </c>
      <c r="F444" s="280">
        <v>4.7166666666666668</v>
      </c>
      <c r="G444" s="280">
        <v>4.6833333333333336</v>
      </c>
      <c r="H444" s="280">
        <v>4.8833333333333329</v>
      </c>
      <c r="I444" s="280">
        <v>4.9166666666666661</v>
      </c>
      <c r="J444" s="280">
        <v>4.9833333333333325</v>
      </c>
      <c r="K444" s="278">
        <v>4.8499999999999996</v>
      </c>
      <c r="L444" s="278">
        <v>4.75</v>
      </c>
      <c r="M444" s="278">
        <v>238.3989</v>
      </c>
    </row>
    <row r="445" spans="1:13">
      <c r="A445" s="269">
        <v>435</v>
      </c>
      <c r="B445" s="278" t="s">
        <v>535</v>
      </c>
      <c r="C445" s="278">
        <v>135.69999999999999</v>
      </c>
      <c r="D445" s="280">
        <v>137.1</v>
      </c>
      <c r="E445" s="280">
        <v>128.29999999999998</v>
      </c>
      <c r="F445" s="280">
        <v>120.89999999999998</v>
      </c>
      <c r="G445" s="280">
        <v>112.09999999999997</v>
      </c>
      <c r="H445" s="280">
        <v>144.5</v>
      </c>
      <c r="I445" s="280">
        <v>153.30000000000001</v>
      </c>
      <c r="J445" s="280">
        <v>160.70000000000002</v>
      </c>
      <c r="K445" s="278">
        <v>145.9</v>
      </c>
      <c r="L445" s="278">
        <v>129.69999999999999</v>
      </c>
      <c r="M445" s="278">
        <v>2.9719099999999998</v>
      </c>
    </row>
    <row r="446" spans="1:13">
      <c r="A446" s="269">
        <v>436</v>
      </c>
      <c r="B446" s="278" t="s">
        <v>536</v>
      </c>
      <c r="C446" s="278">
        <v>886.1</v>
      </c>
      <c r="D446" s="280">
        <v>883.19999999999993</v>
      </c>
      <c r="E446" s="280">
        <v>868.49999999999989</v>
      </c>
      <c r="F446" s="280">
        <v>850.9</v>
      </c>
      <c r="G446" s="280">
        <v>836.19999999999993</v>
      </c>
      <c r="H446" s="280">
        <v>900.79999999999984</v>
      </c>
      <c r="I446" s="280">
        <v>915.49999999999989</v>
      </c>
      <c r="J446" s="280">
        <v>933.0999999999998</v>
      </c>
      <c r="K446" s="278">
        <v>897.9</v>
      </c>
      <c r="L446" s="278">
        <v>865.6</v>
      </c>
      <c r="M446" s="278">
        <v>1.5796399999999999</v>
      </c>
    </row>
    <row r="447" spans="1:13">
      <c r="A447" s="269">
        <v>437</v>
      </c>
      <c r="B447" s="278" t="s">
        <v>282</v>
      </c>
      <c r="C447" s="278">
        <v>410.05</v>
      </c>
      <c r="D447" s="280">
        <v>410.58333333333331</v>
      </c>
      <c r="E447" s="280">
        <v>406.66666666666663</v>
      </c>
      <c r="F447" s="280">
        <v>403.2833333333333</v>
      </c>
      <c r="G447" s="280">
        <v>399.36666666666662</v>
      </c>
      <c r="H447" s="280">
        <v>413.96666666666664</v>
      </c>
      <c r="I447" s="280">
        <v>417.88333333333327</v>
      </c>
      <c r="J447" s="280">
        <v>421.26666666666665</v>
      </c>
      <c r="K447" s="278">
        <v>414.5</v>
      </c>
      <c r="L447" s="278">
        <v>407.2</v>
      </c>
      <c r="M447" s="278">
        <v>3.2813599999999998</v>
      </c>
    </row>
    <row r="448" spans="1:13">
      <c r="A448" s="269">
        <v>438</v>
      </c>
      <c r="B448" s="278" t="s">
        <v>542</v>
      </c>
      <c r="C448" s="278">
        <v>50.5</v>
      </c>
      <c r="D448" s="280">
        <v>51.383333333333333</v>
      </c>
      <c r="E448" s="280">
        <v>48.966666666666669</v>
      </c>
      <c r="F448" s="280">
        <v>47.433333333333337</v>
      </c>
      <c r="G448" s="280">
        <v>45.016666666666673</v>
      </c>
      <c r="H448" s="280">
        <v>52.916666666666664</v>
      </c>
      <c r="I448" s="280">
        <v>55.333333333333336</v>
      </c>
      <c r="J448" s="280">
        <v>56.86666666666666</v>
      </c>
      <c r="K448" s="278">
        <v>53.8</v>
      </c>
      <c r="L448" s="278">
        <v>49.85</v>
      </c>
      <c r="M448" s="278">
        <v>3.0226000000000002</v>
      </c>
    </row>
    <row r="449" spans="1:13">
      <c r="A449" s="269">
        <v>439</v>
      </c>
      <c r="B449" s="278" t="s">
        <v>2609</v>
      </c>
      <c r="C449" s="278">
        <v>12386.15</v>
      </c>
      <c r="D449" s="280">
        <v>12208.716666666667</v>
      </c>
      <c r="E449" s="280">
        <v>11973.433333333334</v>
      </c>
      <c r="F449" s="280">
        <v>11560.716666666667</v>
      </c>
      <c r="G449" s="280">
        <v>11325.433333333334</v>
      </c>
      <c r="H449" s="280">
        <v>12621.433333333334</v>
      </c>
      <c r="I449" s="280">
        <v>12856.716666666667</v>
      </c>
      <c r="J449" s="280">
        <v>13269.433333333334</v>
      </c>
      <c r="K449" s="278">
        <v>12444</v>
      </c>
      <c r="L449" s="278">
        <v>11796</v>
      </c>
      <c r="M449" s="278">
        <v>2.4469999999999999E-2</v>
      </c>
    </row>
    <row r="450" spans="1:13">
      <c r="A450" s="269">
        <v>440</v>
      </c>
      <c r="B450" s="278" t="s">
        <v>182</v>
      </c>
      <c r="C450" s="278">
        <v>898.35</v>
      </c>
      <c r="D450" s="280">
        <v>896.0333333333333</v>
      </c>
      <c r="E450" s="280">
        <v>882.06666666666661</v>
      </c>
      <c r="F450" s="280">
        <v>865.7833333333333</v>
      </c>
      <c r="G450" s="280">
        <v>851.81666666666661</v>
      </c>
      <c r="H450" s="280">
        <v>912.31666666666661</v>
      </c>
      <c r="I450" s="280">
        <v>926.2833333333333</v>
      </c>
      <c r="J450" s="280">
        <v>942.56666666666661</v>
      </c>
      <c r="K450" s="278">
        <v>910</v>
      </c>
      <c r="L450" s="278">
        <v>879.75</v>
      </c>
      <c r="M450" s="278">
        <v>5.6329200000000004</v>
      </c>
    </row>
    <row r="451" spans="1:13">
      <c r="A451" s="269">
        <v>441</v>
      </c>
      <c r="B451" s="278" t="s">
        <v>3465</v>
      </c>
      <c r="C451" s="278">
        <v>386.55</v>
      </c>
      <c r="D451" s="280">
        <v>387</v>
      </c>
      <c r="E451" s="280">
        <v>381.7</v>
      </c>
      <c r="F451" s="280">
        <v>376.84999999999997</v>
      </c>
      <c r="G451" s="280">
        <v>371.54999999999995</v>
      </c>
      <c r="H451" s="280">
        <v>391.85</v>
      </c>
      <c r="I451" s="280">
        <v>397.15</v>
      </c>
      <c r="J451" s="280">
        <v>402.00000000000006</v>
      </c>
      <c r="K451" s="278">
        <v>392.3</v>
      </c>
      <c r="L451" s="278">
        <v>382.15</v>
      </c>
      <c r="M451" s="278">
        <v>27.644100000000002</v>
      </c>
    </row>
    <row r="452" spans="1:13">
      <c r="A452" s="269">
        <v>442</v>
      </c>
      <c r="B452" s="278" t="s">
        <v>543</v>
      </c>
      <c r="C452" s="278">
        <v>774</v>
      </c>
      <c r="D452" s="280">
        <v>772.05000000000007</v>
      </c>
      <c r="E452" s="280">
        <v>765.10000000000014</v>
      </c>
      <c r="F452" s="280">
        <v>756.2</v>
      </c>
      <c r="G452" s="280">
        <v>749.25000000000011</v>
      </c>
      <c r="H452" s="280">
        <v>780.95000000000016</v>
      </c>
      <c r="I452" s="280">
        <v>787.9000000000002</v>
      </c>
      <c r="J452" s="280">
        <v>796.80000000000018</v>
      </c>
      <c r="K452" s="278">
        <v>779</v>
      </c>
      <c r="L452" s="278">
        <v>763.15</v>
      </c>
      <c r="M452" s="278">
        <v>0.15354000000000001</v>
      </c>
    </row>
    <row r="453" spans="1:13">
      <c r="A453" s="269">
        <v>443</v>
      </c>
      <c r="B453" s="278" t="s">
        <v>183</v>
      </c>
      <c r="C453" s="278">
        <v>99.45</v>
      </c>
      <c r="D453" s="280">
        <v>99.63333333333334</v>
      </c>
      <c r="E453" s="280">
        <v>97.866666666666674</v>
      </c>
      <c r="F453" s="280">
        <v>96.283333333333331</v>
      </c>
      <c r="G453" s="280">
        <v>94.516666666666666</v>
      </c>
      <c r="H453" s="280">
        <v>101.21666666666668</v>
      </c>
      <c r="I453" s="280">
        <v>102.98333333333336</v>
      </c>
      <c r="J453" s="280">
        <v>104.56666666666669</v>
      </c>
      <c r="K453" s="278">
        <v>101.4</v>
      </c>
      <c r="L453" s="278">
        <v>98.05</v>
      </c>
      <c r="M453" s="278">
        <v>432.75076000000001</v>
      </c>
    </row>
    <row r="454" spans="1:13">
      <c r="A454" s="269">
        <v>444</v>
      </c>
      <c r="B454" s="278" t="s">
        <v>184</v>
      </c>
      <c r="C454" s="278">
        <v>40.65</v>
      </c>
      <c r="D454" s="280">
        <v>40.583333333333336</v>
      </c>
      <c r="E454" s="280">
        <v>39.916666666666671</v>
      </c>
      <c r="F454" s="280">
        <v>39.183333333333337</v>
      </c>
      <c r="G454" s="280">
        <v>38.516666666666673</v>
      </c>
      <c r="H454" s="280">
        <v>41.31666666666667</v>
      </c>
      <c r="I454" s="280">
        <v>41.983333333333341</v>
      </c>
      <c r="J454" s="280">
        <v>42.716666666666669</v>
      </c>
      <c r="K454" s="278">
        <v>41.25</v>
      </c>
      <c r="L454" s="278">
        <v>39.85</v>
      </c>
      <c r="M454" s="278">
        <v>38.789619999999999</v>
      </c>
    </row>
    <row r="455" spans="1:13">
      <c r="A455" s="269">
        <v>445</v>
      </c>
      <c r="B455" s="278" t="s">
        <v>185</v>
      </c>
      <c r="C455" s="278">
        <v>44.85</v>
      </c>
      <c r="D455" s="280">
        <v>45.516666666666673</v>
      </c>
      <c r="E455" s="280">
        <v>43.783333333333346</v>
      </c>
      <c r="F455" s="280">
        <v>42.716666666666676</v>
      </c>
      <c r="G455" s="280">
        <v>40.983333333333348</v>
      </c>
      <c r="H455" s="280">
        <v>46.583333333333343</v>
      </c>
      <c r="I455" s="280">
        <v>48.316666666666677</v>
      </c>
      <c r="J455" s="280">
        <v>49.38333333333334</v>
      </c>
      <c r="K455" s="278">
        <v>47.25</v>
      </c>
      <c r="L455" s="278">
        <v>44.45</v>
      </c>
      <c r="M455" s="278">
        <v>293.30081000000001</v>
      </c>
    </row>
    <row r="456" spans="1:13">
      <c r="A456" s="269">
        <v>446</v>
      </c>
      <c r="B456" s="278" t="s">
        <v>186</v>
      </c>
      <c r="C456" s="278">
        <v>320.85000000000002</v>
      </c>
      <c r="D456" s="280">
        <v>319.65000000000003</v>
      </c>
      <c r="E456" s="280">
        <v>313.30000000000007</v>
      </c>
      <c r="F456" s="280">
        <v>305.75000000000006</v>
      </c>
      <c r="G456" s="280">
        <v>299.40000000000009</v>
      </c>
      <c r="H456" s="280">
        <v>327.20000000000005</v>
      </c>
      <c r="I456" s="280">
        <v>333.55000000000007</v>
      </c>
      <c r="J456" s="280">
        <v>341.1</v>
      </c>
      <c r="K456" s="278">
        <v>326</v>
      </c>
      <c r="L456" s="278">
        <v>312.10000000000002</v>
      </c>
      <c r="M456" s="278">
        <v>119.61198</v>
      </c>
    </row>
    <row r="457" spans="1:13">
      <c r="A457" s="269">
        <v>447</v>
      </c>
      <c r="B457" s="278" t="s">
        <v>2625</v>
      </c>
      <c r="C457" s="278">
        <v>20.2</v>
      </c>
      <c r="D457" s="280">
        <v>20.149999999999999</v>
      </c>
      <c r="E457" s="280">
        <v>19.949999999999996</v>
      </c>
      <c r="F457" s="280">
        <v>19.699999999999996</v>
      </c>
      <c r="G457" s="280">
        <v>19.499999999999993</v>
      </c>
      <c r="H457" s="280">
        <v>20.399999999999999</v>
      </c>
      <c r="I457" s="280">
        <v>20.6</v>
      </c>
      <c r="J457" s="280">
        <v>20.85</v>
      </c>
      <c r="K457" s="278">
        <v>20.350000000000001</v>
      </c>
      <c r="L457" s="278">
        <v>19.899999999999999</v>
      </c>
      <c r="M457" s="278">
        <v>15.90211</v>
      </c>
    </row>
    <row r="458" spans="1:13">
      <c r="A458" s="269">
        <v>448</v>
      </c>
      <c r="B458" s="278" t="s">
        <v>537</v>
      </c>
      <c r="C458" s="278">
        <v>661.9</v>
      </c>
      <c r="D458" s="280">
        <v>661.23333333333323</v>
      </c>
      <c r="E458" s="280">
        <v>652.16666666666652</v>
      </c>
      <c r="F458" s="280">
        <v>642.43333333333328</v>
      </c>
      <c r="G458" s="280">
        <v>633.36666666666656</v>
      </c>
      <c r="H458" s="280">
        <v>670.96666666666647</v>
      </c>
      <c r="I458" s="280">
        <v>680.0333333333333</v>
      </c>
      <c r="J458" s="280">
        <v>689.76666666666642</v>
      </c>
      <c r="K458" s="278">
        <v>670.3</v>
      </c>
      <c r="L458" s="278">
        <v>651.5</v>
      </c>
      <c r="M458" s="278">
        <v>0.24192</v>
      </c>
    </row>
    <row r="459" spans="1:13">
      <c r="A459" s="269">
        <v>449</v>
      </c>
      <c r="B459" s="278" t="s">
        <v>538</v>
      </c>
      <c r="C459" s="278">
        <v>346.55</v>
      </c>
      <c r="D459" s="280">
        <v>350.34999999999997</v>
      </c>
      <c r="E459" s="280">
        <v>340.69999999999993</v>
      </c>
      <c r="F459" s="280">
        <v>334.84999999999997</v>
      </c>
      <c r="G459" s="280">
        <v>325.19999999999993</v>
      </c>
      <c r="H459" s="280">
        <v>356.19999999999993</v>
      </c>
      <c r="I459" s="280">
        <v>365.84999999999991</v>
      </c>
      <c r="J459" s="280">
        <v>371.69999999999993</v>
      </c>
      <c r="K459" s="278">
        <v>360</v>
      </c>
      <c r="L459" s="278">
        <v>344.5</v>
      </c>
      <c r="M459" s="278">
        <v>5.8229999999999997E-2</v>
      </c>
    </row>
    <row r="460" spans="1:13">
      <c r="A460" s="269">
        <v>450</v>
      </c>
      <c r="B460" s="278" t="s">
        <v>187</v>
      </c>
      <c r="C460" s="278">
        <v>2101.65</v>
      </c>
      <c r="D460" s="280">
        <v>2106.85</v>
      </c>
      <c r="E460" s="280">
        <v>2086.1</v>
      </c>
      <c r="F460" s="280">
        <v>2070.5500000000002</v>
      </c>
      <c r="G460" s="280">
        <v>2049.8000000000002</v>
      </c>
      <c r="H460" s="280">
        <v>2122.3999999999996</v>
      </c>
      <c r="I460" s="280">
        <v>2143.1499999999996</v>
      </c>
      <c r="J460" s="280">
        <v>2158.6999999999994</v>
      </c>
      <c r="K460" s="278">
        <v>2127.6</v>
      </c>
      <c r="L460" s="278">
        <v>2091.3000000000002</v>
      </c>
      <c r="M460" s="278">
        <v>30.763439999999999</v>
      </c>
    </row>
    <row r="461" spans="1:13">
      <c r="A461" s="269">
        <v>451</v>
      </c>
      <c r="B461" s="278" t="s">
        <v>544</v>
      </c>
      <c r="C461" s="278">
        <v>1684.7</v>
      </c>
      <c r="D461" s="280">
        <v>1701.5666666666666</v>
      </c>
      <c r="E461" s="280">
        <v>1663.1333333333332</v>
      </c>
      <c r="F461" s="280">
        <v>1641.5666666666666</v>
      </c>
      <c r="G461" s="280">
        <v>1603.1333333333332</v>
      </c>
      <c r="H461" s="280">
        <v>1723.1333333333332</v>
      </c>
      <c r="I461" s="280">
        <v>1761.5666666666666</v>
      </c>
      <c r="J461" s="280">
        <v>1783.1333333333332</v>
      </c>
      <c r="K461" s="278">
        <v>1740</v>
      </c>
      <c r="L461" s="278">
        <v>1680</v>
      </c>
      <c r="M461" s="278">
        <v>5.892E-2</v>
      </c>
    </row>
    <row r="462" spans="1:13">
      <c r="A462" s="269">
        <v>452</v>
      </c>
      <c r="B462" s="278" t="s">
        <v>188</v>
      </c>
      <c r="C462" s="278">
        <v>541.54999999999995</v>
      </c>
      <c r="D462" s="280">
        <v>546.54999999999995</v>
      </c>
      <c r="E462" s="280">
        <v>534.19999999999993</v>
      </c>
      <c r="F462" s="280">
        <v>526.85</v>
      </c>
      <c r="G462" s="280">
        <v>514.5</v>
      </c>
      <c r="H462" s="280">
        <v>553.89999999999986</v>
      </c>
      <c r="I462" s="280">
        <v>566.24999999999977</v>
      </c>
      <c r="J462" s="280">
        <v>573.5999999999998</v>
      </c>
      <c r="K462" s="278">
        <v>558.9</v>
      </c>
      <c r="L462" s="278">
        <v>539.20000000000005</v>
      </c>
      <c r="M462" s="278">
        <v>33.049880000000002</v>
      </c>
    </row>
    <row r="463" spans="1:13">
      <c r="A463" s="269">
        <v>453</v>
      </c>
      <c r="B463" s="278" t="s">
        <v>545</v>
      </c>
      <c r="C463" s="278">
        <v>192.35</v>
      </c>
      <c r="D463" s="280">
        <v>193.23333333333335</v>
      </c>
      <c r="E463" s="280">
        <v>189.16666666666669</v>
      </c>
      <c r="F463" s="280">
        <v>185.98333333333335</v>
      </c>
      <c r="G463" s="280">
        <v>181.91666666666669</v>
      </c>
      <c r="H463" s="280">
        <v>196.41666666666669</v>
      </c>
      <c r="I463" s="280">
        <v>200.48333333333335</v>
      </c>
      <c r="J463" s="280">
        <v>203.66666666666669</v>
      </c>
      <c r="K463" s="278">
        <v>197.3</v>
      </c>
      <c r="L463" s="278">
        <v>190.05</v>
      </c>
      <c r="M463" s="278">
        <v>0.12167</v>
      </c>
    </row>
    <row r="464" spans="1:13">
      <c r="A464" s="269">
        <v>454</v>
      </c>
      <c r="B464" s="278" t="s">
        <v>546</v>
      </c>
      <c r="C464" s="278">
        <v>753.7</v>
      </c>
      <c r="D464" s="280">
        <v>755.5</v>
      </c>
      <c r="E464" s="280">
        <v>738.2</v>
      </c>
      <c r="F464" s="280">
        <v>722.7</v>
      </c>
      <c r="G464" s="280">
        <v>705.40000000000009</v>
      </c>
      <c r="H464" s="280">
        <v>771</v>
      </c>
      <c r="I464" s="280">
        <v>788.3</v>
      </c>
      <c r="J464" s="280">
        <v>803.8</v>
      </c>
      <c r="K464" s="278">
        <v>772.8</v>
      </c>
      <c r="L464" s="278">
        <v>740</v>
      </c>
      <c r="M464" s="278">
        <v>1.0026200000000001</v>
      </c>
    </row>
    <row r="465" spans="1:13">
      <c r="A465" s="269">
        <v>455</v>
      </c>
      <c r="B465" s="278" t="s">
        <v>547</v>
      </c>
      <c r="C465" s="278">
        <v>501.5</v>
      </c>
      <c r="D465" s="280">
        <v>502.83333333333331</v>
      </c>
      <c r="E465" s="280">
        <v>498.66666666666663</v>
      </c>
      <c r="F465" s="280">
        <v>495.83333333333331</v>
      </c>
      <c r="G465" s="280">
        <v>491.66666666666663</v>
      </c>
      <c r="H465" s="280">
        <v>505.66666666666663</v>
      </c>
      <c r="I465" s="280">
        <v>509.83333333333326</v>
      </c>
      <c r="J465" s="280">
        <v>512.66666666666663</v>
      </c>
      <c r="K465" s="278">
        <v>507</v>
      </c>
      <c r="L465" s="278">
        <v>500</v>
      </c>
      <c r="M465" s="278">
        <v>0.15159</v>
      </c>
    </row>
    <row r="466" spans="1:13">
      <c r="A466" s="269">
        <v>456</v>
      </c>
      <c r="B466" s="278" t="s">
        <v>552</v>
      </c>
      <c r="C466" s="278">
        <v>444.6</v>
      </c>
      <c r="D466" s="280">
        <v>443.86666666666662</v>
      </c>
      <c r="E466" s="280">
        <v>440.73333333333323</v>
      </c>
      <c r="F466" s="280">
        <v>436.86666666666662</v>
      </c>
      <c r="G466" s="280">
        <v>433.73333333333323</v>
      </c>
      <c r="H466" s="280">
        <v>447.73333333333323</v>
      </c>
      <c r="I466" s="280">
        <v>450.86666666666656</v>
      </c>
      <c r="J466" s="280">
        <v>454.73333333333323</v>
      </c>
      <c r="K466" s="278">
        <v>447</v>
      </c>
      <c r="L466" s="278">
        <v>440</v>
      </c>
      <c r="M466" s="278">
        <v>0.47393000000000002</v>
      </c>
    </row>
    <row r="467" spans="1:13">
      <c r="A467" s="269">
        <v>457</v>
      </c>
      <c r="B467" s="278" t="s">
        <v>548</v>
      </c>
      <c r="C467" s="278">
        <v>39.15</v>
      </c>
      <c r="D467" s="280">
        <v>39.450000000000003</v>
      </c>
      <c r="E467" s="280">
        <v>38.400000000000006</v>
      </c>
      <c r="F467" s="280">
        <v>37.650000000000006</v>
      </c>
      <c r="G467" s="280">
        <v>36.600000000000009</v>
      </c>
      <c r="H467" s="280">
        <v>40.200000000000003</v>
      </c>
      <c r="I467" s="280">
        <v>41.25</v>
      </c>
      <c r="J467" s="280">
        <v>42</v>
      </c>
      <c r="K467" s="278">
        <v>40.5</v>
      </c>
      <c r="L467" s="278">
        <v>38.700000000000003</v>
      </c>
      <c r="M467" s="278">
        <v>2.9314399999999998</v>
      </c>
    </row>
    <row r="468" spans="1:13">
      <c r="A468" s="269">
        <v>458</v>
      </c>
      <c r="B468" s="278" t="s">
        <v>549</v>
      </c>
      <c r="C468" s="278">
        <v>946.25</v>
      </c>
      <c r="D468" s="280">
        <v>947.08333333333337</v>
      </c>
      <c r="E468" s="280">
        <v>929.16666666666674</v>
      </c>
      <c r="F468" s="280">
        <v>912.08333333333337</v>
      </c>
      <c r="G468" s="280">
        <v>894.16666666666674</v>
      </c>
      <c r="H468" s="280">
        <v>964.16666666666674</v>
      </c>
      <c r="I468" s="280">
        <v>982.08333333333348</v>
      </c>
      <c r="J468" s="280">
        <v>999.16666666666674</v>
      </c>
      <c r="K468" s="278">
        <v>965</v>
      </c>
      <c r="L468" s="278">
        <v>930</v>
      </c>
      <c r="M468" s="278">
        <v>0.11637</v>
      </c>
    </row>
    <row r="469" spans="1:13">
      <c r="A469" s="269">
        <v>459</v>
      </c>
      <c r="B469" s="278" t="s">
        <v>189</v>
      </c>
      <c r="C469" s="278">
        <v>957.45</v>
      </c>
      <c r="D469" s="280">
        <v>954.68333333333339</v>
      </c>
      <c r="E469" s="280">
        <v>937.76666666666677</v>
      </c>
      <c r="F469" s="280">
        <v>918.08333333333337</v>
      </c>
      <c r="G469" s="280">
        <v>901.16666666666674</v>
      </c>
      <c r="H469" s="280">
        <v>974.36666666666679</v>
      </c>
      <c r="I469" s="280">
        <v>991.2833333333333</v>
      </c>
      <c r="J469" s="280">
        <v>1010.9666666666668</v>
      </c>
      <c r="K469" s="278">
        <v>971.6</v>
      </c>
      <c r="L469" s="278">
        <v>935</v>
      </c>
      <c r="M469" s="278">
        <v>34.229970000000002</v>
      </c>
    </row>
    <row r="470" spans="1:13">
      <c r="A470" s="269">
        <v>460</v>
      </c>
      <c r="B470" s="278" t="s">
        <v>190</v>
      </c>
      <c r="C470" s="278">
        <v>2437.75</v>
      </c>
      <c r="D470" s="280">
        <v>2458</v>
      </c>
      <c r="E470" s="280">
        <v>2406</v>
      </c>
      <c r="F470" s="280">
        <v>2374.25</v>
      </c>
      <c r="G470" s="280">
        <v>2322.25</v>
      </c>
      <c r="H470" s="280">
        <v>2489.75</v>
      </c>
      <c r="I470" s="280">
        <v>2541.75</v>
      </c>
      <c r="J470" s="280">
        <v>2573.5</v>
      </c>
      <c r="K470" s="278">
        <v>2510</v>
      </c>
      <c r="L470" s="278">
        <v>2426.25</v>
      </c>
      <c r="M470" s="278">
        <v>4.12723</v>
      </c>
    </row>
    <row r="471" spans="1:13">
      <c r="A471" s="269">
        <v>461</v>
      </c>
      <c r="B471" s="278" t="s">
        <v>191</v>
      </c>
      <c r="C471" s="278">
        <v>320.64999999999998</v>
      </c>
      <c r="D471" s="280">
        <v>322.33333333333331</v>
      </c>
      <c r="E471" s="280">
        <v>316.86666666666662</v>
      </c>
      <c r="F471" s="280">
        <v>313.08333333333331</v>
      </c>
      <c r="G471" s="280">
        <v>307.61666666666662</v>
      </c>
      <c r="H471" s="280">
        <v>326.11666666666662</v>
      </c>
      <c r="I471" s="280">
        <v>331.58333333333331</v>
      </c>
      <c r="J471" s="280">
        <v>335.36666666666662</v>
      </c>
      <c r="K471" s="278">
        <v>327.8</v>
      </c>
      <c r="L471" s="278">
        <v>318.55</v>
      </c>
      <c r="M471" s="278">
        <v>7.6997099999999996</v>
      </c>
    </row>
    <row r="472" spans="1:13">
      <c r="A472" s="269">
        <v>462</v>
      </c>
      <c r="B472" s="278" t="s">
        <v>550</v>
      </c>
      <c r="C472" s="278">
        <v>651.6</v>
      </c>
      <c r="D472" s="280">
        <v>662.36666666666667</v>
      </c>
      <c r="E472" s="280">
        <v>630.58333333333337</v>
      </c>
      <c r="F472" s="280">
        <v>609.56666666666672</v>
      </c>
      <c r="G472" s="280">
        <v>577.78333333333342</v>
      </c>
      <c r="H472" s="280">
        <v>683.38333333333333</v>
      </c>
      <c r="I472" s="280">
        <v>715.16666666666663</v>
      </c>
      <c r="J472" s="280">
        <v>736.18333333333328</v>
      </c>
      <c r="K472" s="278">
        <v>694.15</v>
      </c>
      <c r="L472" s="278">
        <v>641.35</v>
      </c>
      <c r="M472" s="278">
        <v>6.4043299999999999</v>
      </c>
    </row>
    <row r="473" spans="1:13">
      <c r="A473" s="269">
        <v>463</v>
      </c>
      <c r="B473" s="278" t="s">
        <v>551</v>
      </c>
      <c r="C473" s="278">
        <v>6.9</v>
      </c>
      <c r="D473" s="280">
        <v>6.833333333333333</v>
      </c>
      <c r="E473" s="280">
        <v>6.7166666666666659</v>
      </c>
      <c r="F473" s="280">
        <v>6.5333333333333332</v>
      </c>
      <c r="G473" s="280">
        <v>6.4166666666666661</v>
      </c>
      <c r="H473" s="280">
        <v>7.0166666666666657</v>
      </c>
      <c r="I473" s="280">
        <v>7.1333333333333329</v>
      </c>
      <c r="J473" s="280">
        <v>7.3166666666666655</v>
      </c>
      <c r="K473" s="278">
        <v>6.95</v>
      </c>
      <c r="L473" s="278">
        <v>6.65</v>
      </c>
      <c r="M473" s="278">
        <v>95.505129999999994</v>
      </c>
    </row>
    <row r="474" spans="1:13">
      <c r="A474" s="269">
        <v>464</v>
      </c>
      <c r="B474" s="278" t="s">
        <v>704</v>
      </c>
      <c r="C474" s="278">
        <v>70</v>
      </c>
      <c r="D474" s="280">
        <v>70.86666666666666</v>
      </c>
      <c r="E474" s="280">
        <v>68.133333333333326</v>
      </c>
      <c r="F474" s="280">
        <v>66.266666666666666</v>
      </c>
      <c r="G474" s="280">
        <v>63.533333333333331</v>
      </c>
      <c r="H474" s="280">
        <v>72.73333333333332</v>
      </c>
      <c r="I474" s="280">
        <v>75.46666666666664</v>
      </c>
      <c r="J474" s="280">
        <v>77.333333333333314</v>
      </c>
      <c r="K474" s="278">
        <v>73.599999999999994</v>
      </c>
      <c r="L474" s="278">
        <v>69</v>
      </c>
      <c r="M474" s="278">
        <v>0.24757999999999999</v>
      </c>
    </row>
    <row r="475" spans="1:13">
      <c r="A475" s="269">
        <v>465</v>
      </c>
      <c r="B475" s="278" t="s">
        <v>539</v>
      </c>
      <c r="C475" s="278">
        <v>5445.2</v>
      </c>
      <c r="D475" s="280">
        <v>5503.4833333333336</v>
      </c>
      <c r="E475" s="280">
        <v>5354.9666666666672</v>
      </c>
      <c r="F475" s="280">
        <v>5264.7333333333336</v>
      </c>
      <c r="G475" s="280">
        <v>5116.2166666666672</v>
      </c>
      <c r="H475" s="280">
        <v>5593.7166666666672</v>
      </c>
      <c r="I475" s="280">
        <v>5742.2333333333336</v>
      </c>
      <c r="J475" s="280">
        <v>5832.4666666666672</v>
      </c>
      <c r="K475" s="278">
        <v>5652</v>
      </c>
      <c r="L475" s="278">
        <v>5413.25</v>
      </c>
      <c r="M475" s="278">
        <v>0.16963</v>
      </c>
    </row>
    <row r="476" spans="1:13">
      <c r="A476" s="269">
        <v>466</v>
      </c>
      <c r="B476" s="246" t="s">
        <v>541</v>
      </c>
      <c r="C476" s="278">
        <v>35.65</v>
      </c>
      <c r="D476" s="280">
        <v>35.050000000000004</v>
      </c>
      <c r="E476" s="280">
        <v>34.100000000000009</v>
      </c>
      <c r="F476" s="280">
        <v>32.550000000000004</v>
      </c>
      <c r="G476" s="280">
        <v>31.600000000000009</v>
      </c>
      <c r="H476" s="280">
        <v>36.600000000000009</v>
      </c>
      <c r="I476" s="280">
        <v>37.550000000000011</v>
      </c>
      <c r="J476" s="280">
        <v>39.100000000000009</v>
      </c>
      <c r="K476" s="278">
        <v>36</v>
      </c>
      <c r="L476" s="278">
        <v>33.5</v>
      </c>
      <c r="M476" s="278">
        <v>108.91972</v>
      </c>
    </row>
    <row r="477" spans="1:13">
      <c r="A477" s="269">
        <v>467</v>
      </c>
      <c r="B477" s="246" t="s">
        <v>192</v>
      </c>
      <c r="C477" s="278">
        <v>378.3</v>
      </c>
      <c r="D477" s="280">
        <v>378.65000000000003</v>
      </c>
      <c r="E477" s="280">
        <v>373.65000000000009</v>
      </c>
      <c r="F477" s="280">
        <v>369.00000000000006</v>
      </c>
      <c r="G477" s="280">
        <v>364.00000000000011</v>
      </c>
      <c r="H477" s="280">
        <v>383.30000000000007</v>
      </c>
      <c r="I477" s="280">
        <v>388.29999999999995</v>
      </c>
      <c r="J477" s="280">
        <v>392.95000000000005</v>
      </c>
      <c r="K477" s="278">
        <v>383.65</v>
      </c>
      <c r="L477" s="278">
        <v>374</v>
      </c>
      <c r="M477" s="278">
        <v>14.868359999999999</v>
      </c>
    </row>
    <row r="478" spans="1:13">
      <c r="A478" s="269">
        <v>468</v>
      </c>
      <c r="B478" s="246" t="s">
        <v>540</v>
      </c>
      <c r="C478" s="278">
        <v>184.7</v>
      </c>
      <c r="D478" s="280">
        <v>186.75</v>
      </c>
      <c r="E478" s="280">
        <v>180.55</v>
      </c>
      <c r="F478" s="280">
        <v>176.4</v>
      </c>
      <c r="G478" s="280">
        <v>170.20000000000002</v>
      </c>
      <c r="H478" s="280">
        <v>190.9</v>
      </c>
      <c r="I478" s="280">
        <v>197.1</v>
      </c>
      <c r="J478" s="280">
        <v>201.25</v>
      </c>
      <c r="K478" s="278">
        <v>192.95</v>
      </c>
      <c r="L478" s="278">
        <v>182.6</v>
      </c>
      <c r="M478" s="278">
        <v>0.55708999999999997</v>
      </c>
    </row>
    <row r="479" spans="1:13">
      <c r="A479" s="269">
        <v>469</v>
      </c>
      <c r="B479" s="246" t="s">
        <v>193</v>
      </c>
      <c r="C479" s="278">
        <v>1005.8</v>
      </c>
      <c r="D479" s="280">
        <v>1010.4</v>
      </c>
      <c r="E479" s="280">
        <v>995.8</v>
      </c>
      <c r="F479" s="280">
        <v>985.8</v>
      </c>
      <c r="G479" s="280">
        <v>971.19999999999993</v>
      </c>
      <c r="H479" s="280">
        <v>1020.4</v>
      </c>
      <c r="I479" s="280">
        <v>1035</v>
      </c>
      <c r="J479" s="280">
        <v>1045</v>
      </c>
      <c r="K479" s="278">
        <v>1025</v>
      </c>
      <c r="L479" s="278">
        <v>1000.4</v>
      </c>
      <c r="M479" s="278">
        <v>5.5818000000000003</v>
      </c>
    </row>
    <row r="480" spans="1:13">
      <c r="A480" s="269">
        <v>470</v>
      </c>
      <c r="B480" s="246" t="s">
        <v>553</v>
      </c>
      <c r="C480" s="278">
        <v>15</v>
      </c>
      <c r="D480" s="280">
        <v>15.283333333333333</v>
      </c>
      <c r="E480" s="280">
        <v>14.516666666666666</v>
      </c>
      <c r="F480" s="280">
        <v>14.033333333333333</v>
      </c>
      <c r="G480" s="280">
        <v>13.266666666666666</v>
      </c>
      <c r="H480" s="280">
        <v>15.766666666666666</v>
      </c>
      <c r="I480" s="280">
        <v>16.533333333333335</v>
      </c>
      <c r="J480" s="280">
        <v>17.016666666666666</v>
      </c>
      <c r="K480" s="278">
        <v>16.05</v>
      </c>
      <c r="L480" s="278">
        <v>14.8</v>
      </c>
      <c r="M480" s="278">
        <v>124.02582</v>
      </c>
    </row>
    <row r="481" spans="1:13">
      <c r="A481" s="269">
        <v>471</v>
      </c>
      <c r="B481" s="246" t="s">
        <v>554</v>
      </c>
      <c r="C481" s="278">
        <v>210.55</v>
      </c>
      <c r="D481" s="280">
        <v>212.5</v>
      </c>
      <c r="E481" s="280">
        <v>207.05</v>
      </c>
      <c r="F481" s="280">
        <v>203.55</v>
      </c>
      <c r="G481" s="280">
        <v>198.10000000000002</v>
      </c>
      <c r="H481" s="280">
        <v>216</v>
      </c>
      <c r="I481" s="280">
        <v>221.45</v>
      </c>
      <c r="J481" s="280">
        <v>224.95</v>
      </c>
      <c r="K481" s="278">
        <v>217.95</v>
      </c>
      <c r="L481" s="278">
        <v>209</v>
      </c>
      <c r="M481" s="278">
        <v>2.55905</v>
      </c>
    </row>
    <row r="482" spans="1:13">
      <c r="A482" s="269">
        <v>472</v>
      </c>
      <c r="B482" s="246" t="s">
        <v>194</v>
      </c>
      <c r="C482" s="278">
        <v>223.65</v>
      </c>
      <c r="D482" s="280">
        <v>226.15</v>
      </c>
      <c r="E482" s="280">
        <v>218</v>
      </c>
      <c r="F482" s="278">
        <v>212.35</v>
      </c>
      <c r="G482" s="280">
        <v>204.2</v>
      </c>
      <c r="H482" s="280">
        <v>231.8</v>
      </c>
      <c r="I482" s="278">
        <v>239.95000000000005</v>
      </c>
      <c r="J482" s="280">
        <v>245.60000000000002</v>
      </c>
      <c r="K482" s="280">
        <v>234.3</v>
      </c>
      <c r="L482" s="278">
        <v>220.5</v>
      </c>
      <c r="M482" s="280">
        <v>59.554310000000001</v>
      </c>
    </row>
    <row r="483" spans="1:13">
      <c r="A483" s="269">
        <v>473</v>
      </c>
      <c r="B483" s="246" t="s">
        <v>195</v>
      </c>
      <c r="C483" s="278">
        <v>3807</v>
      </c>
      <c r="D483" s="280">
        <v>3801.3333333333335</v>
      </c>
      <c r="E483" s="280">
        <v>3762.666666666667</v>
      </c>
      <c r="F483" s="278">
        <v>3718.3333333333335</v>
      </c>
      <c r="G483" s="280">
        <v>3679.666666666667</v>
      </c>
      <c r="H483" s="280">
        <v>3845.666666666667</v>
      </c>
      <c r="I483" s="278">
        <v>3884.3333333333339</v>
      </c>
      <c r="J483" s="280">
        <v>3928.666666666667</v>
      </c>
      <c r="K483" s="280">
        <v>3840</v>
      </c>
      <c r="L483" s="278">
        <v>3757</v>
      </c>
      <c r="M483" s="280">
        <v>6.9212400000000001</v>
      </c>
    </row>
    <row r="484" spans="1:13">
      <c r="A484" s="269">
        <v>474</v>
      </c>
      <c r="B484" s="246" t="s">
        <v>196</v>
      </c>
      <c r="C484" s="246">
        <v>32.75</v>
      </c>
      <c r="D484" s="290">
        <v>32.883333333333333</v>
      </c>
      <c r="E484" s="290">
        <v>32.216666666666669</v>
      </c>
      <c r="F484" s="290">
        <v>31.683333333333337</v>
      </c>
      <c r="G484" s="290">
        <v>31.016666666666673</v>
      </c>
      <c r="H484" s="290">
        <v>33.416666666666664</v>
      </c>
      <c r="I484" s="290">
        <v>34.083333333333336</v>
      </c>
      <c r="J484" s="290">
        <v>34.61666666666666</v>
      </c>
      <c r="K484" s="290">
        <v>33.549999999999997</v>
      </c>
      <c r="L484" s="290">
        <v>32.35</v>
      </c>
      <c r="M484" s="290">
        <v>42.23319</v>
      </c>
    </row>
    <row r="485" spans="1:13">
      <c r="A485" s="269">
        <v>475</v>
      </c>
      <c r="B485" s="246" t="s">
        <v>197</v>
      </c>
      <c r="C485" s="246">
        <v>431.9</v>
      </c>
      <c r="D485" s="290">
        <v>433.76666666666665</v>
      </c>
      <c r="E485" s="290">
        <v>427.2833333333333</v>
      </c>
      <c r="F485" s="290">
        <v>422.66666666666663</v>
      </c>
      <c r="G485" s="290">
        <v>416.18333333333328</v>
      </c>
      <c r="H485" s="290">
        <v>438.38333333333333</v>
      </c>
      <c r="I485" s="290">
        <v>444.86666666666667</v>
      </c>
      <c r="J485" s="290">
        <v>449.48333333333335</v>
      </c>
      <c r="K485" s="290">
        <v>440.25</v>
      </c>
      <c r="L485" s="290">
        <v>429.15</v>
      </c>
      <c r="M485" s="290">
        <v>23.17361</v>
      </c>
    </row>
    <row r="486" spans="1:13">
      <c r="A486" s="269">
        <v>476</v>
      </c>
      <c r="B486" s="246" t="s">
        <v>560</v>
      </c>
      <c r="C486" s="290">
        <v>1267.05</v>
      </c>
      <c r="D486" s="290">
        <v>1271.6833333333334</v>
      </c>
      <c r="E486" s="290">
        <v>1245.3666666666668</v>
      </c>
      <c r="F486" s="290">
        <v>1223.6833333333334</v>
      </c>
      <c r="G486" s="290">
        <v>1197.3666666666668</v>
      </c>
      <c r="H486" s="290">
        <v>1293.3666666666668</v>
      </c>
      <c r="I486" s="290">
        <v>1319.6833333333334</v>
      </c>
      <c r="J486" s="290">
        <v>1341.3666666666668</v>
      </c>
      <c r="K486" s="290">
        <v>1298</v>
      </c>
      <c r="L486" s="290">
        <v>1250</v>
      </c>
      <c r="M486" s="290">
        <v>0.14482</v>
      </c>
    </row>
    <row r="487" spans="1:13">
      <c r="A487" s="269">
        <v>477</v>
      </c>
      <c r="B487" s="246" t="s">
        <v>561</v>
      </c>
      <c r="C487" s="290">
        <v>35</v>
      </c>
      <c r="D487" s="290">
        <v>34.733333333333334</v>
      </c>
      <c r="E487" s="290">
        <v>34.06666666666667</v>
      </c>
      <c r="F487" s="290">
        <v>33.133333333333333</v>
      </c>
      <c r="G487" s="290">
        <v>32.466666666666669</v>
      </c>
      <c r="H487" s="290">
        <v>35.666666666666671</v>
      </c>
      <c r="I487" s="290">
        <v>36.333333333333329</v>
      </c>
      <c r="J487" s="290">
        <v>37.266666666666673</v>
      </c>
      <c r="K487" s="290">
        <v>35.4</v>
      </c>
      <c r="L487" s="290">
        <v>33.799999999999997</v>
      </c>
      <c r="M487" s="290">
        <v>22.415099999999999</v>
      </c>
    </row>
    <row r="488" spans="1:13">
      <c r="A488" s="269">
        <v>478</v>
      </c>
      <c r="B488" s="246" t="s">
        <v>285</v>
      </c>
      <c r="C488" s="290">
        <v>182.45</v>
      </c>
      <c r="D488" s="290">
        <v>185.04999999999998</v>
      </c>
      <c r="E488" s="290">
        <v>178.39999999999998</v>
      </c>
      <c r="F488" s="290">
        <v>174.35</v>
      </c>
      <c r="G488" s="290">
        <v>167.7</v>
      </c>
      <c r="H488" s="290">
        <v>189.09999999999997</v>
      </c>
      <c r="I488" s="290">
        <v>195.75</v>
      </c>
      <c r="J488" s="290">
        <v>199.79999999999995</v>
      </c>
      <c r="K488" s="290">
        <v>191.7</v>
      </c>
      <c r="L488" s="290">
        <v>181</v>
      </c>
      <c r="M488" s="290">
        <v>3.0628000000000002</v>
      </c>
    </row>
    <row r="489" spans="1:13">
      <c r="A489" s="269">
        <v>479</v>
      </c>
      <c r="B489" s="246" t="s">
        <v>563</v>
      </c>
      <c r="C489" s="290">
        <v>682.15</v>
      </c>
      <c r="D489" s="290">
        <v>686.05000000000007</v>
      </c>
      <c r="E489" s="290">
        <v>668.10000000000014</v>
      </c>
      <c r="F489" s="290">
        <v>654.05000000000007</v>
      </c>
      <c r="G489" s="290">
        <v>636.10000000000014</v>
      </c>
      <c r="H489" s="290">
        <v>700.10000000000014</v>
      </c>
      <c r="I489" s="290">
        <v>718.05000000000018</v>
      </c>
      <c r="J489" s="290">
        <v>732.10000000000014</v>
      </c>
      <c r="K489" s="290">
        <v>704</v>
      </c>
      <c r="L489" s="290">
        <v>672</v>
      </c>
      <c r="M489" s="290">
        <v>2.02325</v>
      </c>
    </row>
    <row r="490" spans="1:13">
      <c r="A490" s="269">
        <v>480</v>
      </c>
      <c r="B490" s="246" t="s">
        <v>198</v>
      </c>
      <c r="C490" s="290">
        <v>107.95</v>
      </c>
      <c r="D490" s="290">
        <v>107.83333333333333</v>
      </c>
      <c r="E490" s="290">
        <v>105.66666666666666</v>
      </c>
      <c r="F490" s="290">
        <v>103.38333333333333</v>
      </c>
      <c r="G490" s="290">
        <v>101.21666666666665</v>
      </c>
      <c r="H490" s="290">
        <v>110.11666666666666</v>
      </c>
      <c r="I490" s="290">
        <v>112.28333333333332</v>
      </c>
      <c r="J490" s="290">
        <v>114.56666666666666</v>
      </c>
      <c r="K490" s="290">
        <v>110</v>
      </c>
      <c r="L490" s="290">
        <v>105.55</v>
      </c>
      <c r="M490" s="290">
        <v>169.27576999999999</v>
      </c>
    </row>
    <row r="491" spans="1:13">
      <c r="A491" s="269">
        <v>481</v>
      </c>
      <c r="B491" s="246" t="s">
        <v>564</v>
      </c>
      <c r="C491" s="290">
        <v>1138.4000000000001</v>
      </c>
      <c r="D491" s="290">
        <v>1128.1333333333334</v>
      </c>
      <c r="E491" s="290">
        <v>1092.2666666666669</v>
      </c>
      <c r="F491" s="290">
        <v>1046.1333333333334</v>
      </c>
      <c r="G491" s="290">
        <v>1010.2666666666669</v>
      </c>
      <c r="H491" s="290">
        <v>1174.2666666666669</v>
      </c>
      <c r="I491" s="290">
        <v>1210.1333333333332</v>
      </c>
      <c r="J491" s="290">
        <v>1256.2666666666669</v>
      </c>
      <c r="K491" s="290">
        <v>1164</v>
      </c>
      <c r="L491" s="290">
        <v>1082</v>
      </c>
      <c r="M491" s="290">
        <v>4.4726600000000003</v>
      </c>
    </row>
    <row r="492" spans="1:13">
      <c r="A492" s="269">
        <v>482</v>
      </c>
      <c r="B492" s="246" t="s">
        <v>284</v>
      </c>
      <c r="C492" s="290">
        <v>171.9</v>
      </c>
      <c r="D492" s="290">
        <v>172.88333333333333</v>
      </c>
      <c r="E492" s="290">
        <v>170.51666666666665</v>
      </c>
      <c r="F492" s="290">
        <v>169.13333333333333</v>
      </c>
      <c r="G492" s="290">
        <v>166.76666666666665</v>
      </c>
      <c r="H492" s="290">
        <v>174.26666666666665</v>
      </c>
      <c r="I492" s="290">
        <v>176.63333333333333</v>
      </c>
      <c r="J492" s="290">
        <v>178.01666666666665</v>
      </c>
      <c r="K492" s="290">
        <v>175.25</v>
      </c>
      <c r="L492" s="290">
        <v>171.5</v>
      </c>
      <c r="M492" s="290">
        <v>3.5527000000000002</v>
      </c>
    </row>
    <row r="493" spans="1:13">
      <c r="A493" s="269">
        <v>483</v>
      </c>
      <c r="B493" s="246" t="s">
        <v>565</v>
      </c>
      <c r="C493" s="290">
        <v>975.6</v>
      </c>
      <c r="D493" s="290">
        <v>981.85</v>
      </c>
      <c r="E493" s="290">
        <v>965.75</v>
      </c>
      <c r="F493" s="290">
        <v>955.9</v>
      </c>
      <c r="G493" s="290">
        <v>939.8</v>
      </c>
      <c r="H493" s="290">
        <v>991.7</v>
      </c>
      <c r="I493" s="290">
        <v>1007.8000000000002</v>
      </c>
      <c r="J493" s="290">
        <v>1017.6500000000001</v>
      </c>
      <c r="K493" s="290">
        <v>997.95</v>
      </c>
      <c r="L493" s="290">
        <v>972</v>
      </c>
      <c r="M493" s="290">
        <v>0.45495999999999998</v>
      </c>
    </row>
    <row r="494" spans="1:13">
      <c r="A494" s="269">
        <v>484</v>
      </c>
      <c r="B494" s="246" t="s">
        <v>556</v>
      </c>
      <c r="C494" s="290">
        <v>264.75</v>
      </c>
      <c r="D494" s="290">
        <v>264.7</v>
      </c>
      <c r="E494" s="290">
        <v>260.39999999999998</v>
      </c>
      <c r="F494" s="290">
        <v>256.05</v>
      </c>
      <c r="G494" s="290">
        <v>251.75</v>
      </c>
      <c r="H494" s="290">
        <v>269.04999999999995</v>
      </c>
      <c r="I494" s="290">
        <v>273.35000000000002</v>
      </c>
      <c r="J494" s="290">
        <v>277.69999999999993</v>
      </c>
      <c r="K494" s="290">
        <v>269</v>
      </c>
      <c r="L494" s="290">
        <v>260.35000000000002</v>
      </c>
      <c r="M494" s="290">
        <v>6.0069100000000004</v>
      </c>
    </row>
    <row r="495" spans="1:13">
      <c r="A495" s="269">
        <v>485</v>
      </c>
      <c r="B495" s="246" t="s">
        <v>555</v>
      </c>
      <c r="C495" s="290">
        <v>1699.6</v>
      </c>
      <c r="D495" s="290">
        <v>1698.6499999999999</v>
      </c>
      <c r="E495" s="290">
        <v>1678.6999999999998</v>
      </c>
      <c r="F495" s="290">
        <v>1657.8</v>
      </c>
      <c r="G495" s="290">
        <v>1637.85</v>
      </c>
      <c r="H495" s="290">
        <v>1719.5499999999997</v>
      </c>
      <c r="I495" s="290">
        <v>1739.5</v>
      </c>
      <c r="J495" s="290">
        <v>1760.3999999999996</v>
      </c>
      <c r="K495" s="290">
        <v>1718.6</v>
      </c>
      <c r="L495" s="290">
        <v>1677.75</v>
      </c>
      <c r="M495" s="290">
        <v>0.11864</v>
      </c>
    </row>
    <row r="496" spans="1:13">
      <c r="A496" s="269">
        <v>486</v>
      </c>
      <c r="B496" s="246" t="s">
        <v>199</v>
      </c>
      <c r="C496" s="290">
        <v>536.70000000000005</v>
      </c>
      <c r="D496" s="290">
        <v>539.44999999999993</v>
      </c>
      <c r="E496" s="290">
        <v>531.89999999999986</v>
      </c>
      <c r="F496" s="290">
        <v>527.09999999999991</v>
      </c>
      <c r="G496" s="290">
        <v>519.54999999999984</v>
      </c>
      <c r="H496" s="290">
        <v>544.24999999999989</v>
      </c>
      <c r="I496" s="290">
        <v>551.79999999999984</v>
      </c>
      <c r="J496" s="290">
        <v>556.59999999999991</v>
      </c>
      <c r="K496" s="290">
        <v>547</v>
      </c>
      <c r="L496" s="290">
        <v>534.65</v>
      </c>
      <c r="M496" s="290">
        <v>8.9024599999999996</v>
      </c>
    </row>
    <row r="497" spans="1:13">
      <c r="A497" s="269">
        <v>487</v>
      </c>
      <c r="B497" s="246" t="s">
        <v>557</v>
      </c>
      <c r="C497" s="290">
        <v>158.69999999999999</v>
      </c>
      <c r="D497" s="290">
        <v>160.25</v>
      </c>
      <c r="E497" s="290">
        <v>153.6</v>
      </c>
      <c r="F497" s="290">
        <v>148.5</v>
      </c>
      <c r="G497" s="290">
        <v>141.85</v>
      </c>
      <c r="H497" s="290">
        <v>165.35</v>
      </c>
      <c r="I497" s="290">
        <v>171.99999999999997</v>
      </c>
      <c r="J497" s="290">
        <v>177.1</v>
      </c>
      <c r="K497" s="290">
        <v>166.9</v>
      </c>
      <c r="L497" s="290">
        <v>155.15</v>
      </c>
      <c r="M497" s="290">
        <v>1.1162300000000001</v>
      </c>
    </row>
    <row r="498" spans="1:13">
      <c r="A498" s="269">
        <v>488</v>
      </c>
      <c r="B498" s="246" t="s">
        <v>558</v>
      </c>
      <c r="C498" s="290">
        <v>3127.55</v>
      </c>
      <c r="D498" s="290">
        <v>3117.2333333333336</v>
      </c>
      <c r="E498" s="290">
        <v>3094.7166666666672</v>
      </c>
      <c r="F498" s="290">
        <v>3061.8833333333337</v>
      </c>
      <c r="G498" s="290">
        <v>3039.3666666666672</v>
      </c>
      <c r="H498" s="290">
        <v>3150.0666666666671</v>
      </c>
      <c r="I498" s="290">
        <v>3172.5833333333335</v>
      </c>
      <c r="J498" s="290">
        <v>3205.416666666667</v>
      </c>
      <c r="K498" s="290">
        <v>3139.75</v>
      </c>
      <c r="L498" s="290">
        <v>3084.4</v>
      </c>
      <c r="M498" s="290">
        <v>0.12169000000000001</v>
      </c>
    </row>
    <row r="499" spans="1:13">
      <c r="A499" s="269">
        <v>489</v>
      </c>
      <c r="B499" s="246" t="s">
        <v>562</v>
      </c>
      <c r="C499" s="290">
        <v>659.8</v>
      </c>
      <c r="D499" s="290">
        <v>665.4</v>
      </c>
      <c r="E499" s="290">
        <v>652.5</v>
      </c>
      <c r="F499" s="290">
        <v>645.20000000000005</v>
      </c>
      <c r="G499" s="290">
        <v>632.30000000000007</v>
      </c>
      <c r="H499" s="290">
        <v>672.69999999999993</v>
      </c>
      <c r="I499" s="290">
        <v>685.5999999999998</v>
      </c>
      <c r="J499" s="290">
        <v>692.89999999999986</v>
      </c>
      <c r="K499" s="290">
        <v>678.3</v>
      </c>
      <c r="L499" s="290">
        <v>658.1</v>
      </c>
      <c r="M499" s="290">
        <v>0.17685999999999999</v>
      </c>
    </row>
    <row r="500" spans="1:13">
      <c r="A500" s="269">
        <v>490</v>
      </c>
      <c r="B500" s="246" t="s">
        <v>559</v>
      </c>
      <c r="C500" s="290">
        <v>109.85</v>
      </c>
      <c r="D500" s="290">
        <v>109.96666666666665</v>
      </c>
      <c r="E500" s="290">
        <v>107.93333333333331</v>
      </c>
      <c r="F500" s="290">
        <v>106.01666666666665</v>
      </c>
      <c r="G500" s="290">
        <v>103.98333333333331</v>
      </c>
      <c r="H500" s="290">
        <v>111.88333333333331</v>
      </c>
      <c r="I500" s="290">
        <v>113.91666666666664</v>
      </c>
      <c r="J500" s="290">
        <v>115.83333333333331</v>
      </c>
      <c r="K500" s="290">
        <v>112</v>
      </c>
      <c r="L500" s="290">
        <v>108.05</v>
      </c>
      <c r="M500" s="290">
        <v>1.0990200000000001</v>
      </c>
    </row>
    <row r="501" spans="1:13">
      <c r="A501" s="269">
        <v>491</v>
      </c>
      <c r="B501" s="246" t="s">
        <v>566</v>
      </c>
      <c r="C501" s="290">
        <v>6875.15</v>
      </c>
      <c r="D501" s="290">
        <v>6878.8</v>
      </c>
      <c r="E501" s="290">
        <v>6862.6</v>
      </c>
      <c r="F501" s="290">
        <v>6850.05</v>
      </c>
      <c r="G501" s="290">
        <v>6833.85</v>
      </c>
      <c r="H501" s="290">
        <v>6891.35</v>
      </c>
      <c r="I501" s="290">
        <v>6907.5499999999993</v>
      </c>
      <c r="J501" s="290">
        <v>6920.1</v>
      </c>
      <c r="K501" s="290">
        <v>6895</v>
      </c>
      <c r="L501" s="290">
        <v>6866.25</v>
      </c>
      <c r="M501" s="290">
        <v>9.9330000000000002E-2</v>
      </c>
    </row>
    <row r="502" spans="1:13">
      <c r="A502" s="269">
        <v>492</v>
      </c>
      <c r="B502" s="246" t="s">
        <v>567</v>
      </c>
      <c r="C502" s="290">
        <v>80.55</v>
      </c>
      <c r="D502" s="290">
        <v>81.266666666666666</v>
      </c>
      <c r="E502" s="290">
        <v>78.583333333333329</v>
      </c>
      <c r="F502" s="290">
        <v>76.61666666666666</v>
      </c>
      <c r="G502" s="290">
        <v>73.933333333333323</v>
      </c>
      <c r="H502" s="290">
        <v>83.233333333333334</v>
      </c>
      <c r="I502" s="290">
        <v>85.916666666666671</v>
      </c>
      <c r="J502" s="290">
        <v>87.88333333333334</v>
      </c>
      <c r="K502" s="290">
        <v>83.95</v>
      </c>
      <c r="L502" s="290">
        <v>79.3</v>
      </c>
      <c r="M502" s="290">
        <v>10.443630000000001</v>
      </c>
    </row>
    <row r="503" spans="1:13">
      <c r="A503" s="269">
        <v>493</v>
      </c>
      <c r="B503" s="246" t="s">
        <v>568</v>
      </c>
      <c r="C503" s="290">
        <v>37.9</v>
      </c>
      <c r="D503" s="290">
        <v>36.733333333333327</v>
      </c>
      <c r="E503" s="290">
        <v>35.516666666666652</v>
      </c>
      <c r="F503" s="290">
        <v>33.133333333333326</v>
      </c>
      <c r="G503" s="290">
        <v>31.91666666666665</v>
      </c>
      <c r="H503" s="290">
        <v>39.116666666666653</v>
      </c>
      <c r="I503" s="290">
        <v>40.333333333333336</v>
      </c>
      <c r="J503" s="290">
        <v>42.716666666666654</v>
      </c>
      <c r="K503" s="290">
        <v>37.950000000000003</v>
      </c>
      <c r="L503" s="290">
        <v>34.35</v>
      </c>
      <c r="M503" s="290">
        <v>44.3399</v>
      </c>
    </row>
    <row r="504" spans="1:13">
      <c r="A504" s="269">
        <v>494</v>
      </c>
      <c r="B504" s="246" t="s">
        <v>2852</v>
      </c>
      <c r="C504" s="290">
        <v>315.60000000000002</v>
      </c>
      <c r="D504" s="290">
        <v>320.63333333333338</v>
      </c>
      <c r="E504" s="290">
        <v>308.26666666666677</v>
      </c>
      <c r="F504" s="290">
        <v>300.93333333333339</v>
      </c>
      <c r="G504" s="290">
        <v>288.56666666666678</v>
      </c>
      <c r="H504" s="290">
        <v>327.96666666666675</v>
      </c>
      <c r="I504" s="290">
        <v>340.33333333333343</v>
      </c>
      <c r="J504" s="290">
        <v>347.66666666666674</v>
      </c>
      <c r="K504" s="290">
        <v>333</v>
      </c>
      <c r="L504" s="290">
        <v>313.3</v>
      </c>
      <c r="M504" s="290">
        <v>3.1701299999999999</v>
      </c>
    </row>
    <row r="505" spans="1:13">
      <c r="A505" s="269">
        <v>495</v>
      </c>
      <c r="B505" s="246" t="s">
        <v>569</v>
      </c>
      <c r="C505" s="290">
        <v>2024.3</v>
      </c>
      <c r="D505" s="290">
        <v>2027.3833333333332</v>
      </c>
      <c r="E505" s="290">
        <v>2002.5666666666666</v>
      </c>
      <c r="F505" s="290">
        <v>1980.8333333333335</v>
      </c>
      <c r="G505" s="290">
        <v>1956.0166666666669</v>
      </c>
      <c r="H505" s="290">
        <v>2049.1166666666663</v>
      </c>
      <c r="I505" s="290">
        <v>2073.9333333333329</v>
      </c>
      <c r="J505" s="290">
        <v>2095.6666666666661</v>
      </c>
      <c r="K505" s="290">
        <v>2052.1999999999998</v>
      </c>
      <c r="L505" s="290">
        <v>2005.65</v>
      </c>
      <c r="M505" s="290">
        <v>0.76346000000000003</v>
      </c>
    </row>
    <row r="506" spans="1:13">
      <c r="A506" s="269">
        <v>496</v>
      </c>
      <c r="B506" s="246" t="s">
        <v>200</v>
      </c>
      <c r="C506" s="290">
        <v>219.7</v>
      </c>
      <c r="D506" s="290">
        <v>221.43333333333331</v>
      </c>
      <c r="E506" s="290">
        <v>216.96666666666661</v>
      </c>
      <c r="F506" s="290">
        <v>214.23333333333329</v>
      </c>
      <c r="G506" s="290">
        <v>209.76666666666659</v>
      </c>
      <c r="H506" s="290">
        <v>224.16666666666663</v>
      </c>
      <c r="I506" s="290">
        <v>228.63333333333333</v>
      </c>
      <c r="J506" s="290">
        <v>231.36666666666665</v>
      </c>
      <c r="K506" s="290">
        <v>225.9</v>
      </c>
      <c r="L506" s="290">
        <v>218.7</v>
      </c>
      <c r="M506" s="290">
        <v>66.87961</v>
      </c>
    </row>
    <row r="507" spans="1:13">
      <c r="A507" s="269">
        <v>497</v>
      </c>
      <c r="B507" s="246" t="s">
        <v>570</v>
      </c>
      <c r="C507" s="290">
        <v>291.7</v>
      </c>
      <c r="D507" s="290">
        <v>291.5333333333333</v>
      </c>
      <c r="E507" s="290">
        <v>286.66666666666663</v>
      </c>
      <c r="F507" s="290">
        <v>281.63333333333333</v>
      </c>
      <c r="G507" s="290">
        <v>276.76666666666665</v>
      </c>
      <c r="H507" s="290">
        <v>296.56666666666661</v>
      </c>
      <c r="I507" s="290">
        <v>301.43333333333328</v>
      </c>
      <c r="J507" s="290">
        <v>306.46666666666658</v>
      </c>
      <c r="K507" s="290">
        <v>296.39999999999998</v>
      </c>
      <c r="L507" s="290">
        <v>286.5</v>
      </c>
      <c r="M507" s="290">
        <v>10.34408</v>
      </c>
    </row>
    <row r="508" spans="1:13">
      <c r="A508" s="269">
        <v>498</v>
      </c>
      <c r="B508" s="246" t="s">
        <v>201</v>
      </c>
      <c r="C508" s="290">
        <v>26.1</v>
      </c>
      <c r="D508" s="290">
        <v>26.333333333333332</v>
      </c>
      <c r="E508" s="290">
        <v>25.766666666666666</v>
      </c>
      <c r="F508" s="290">
        <v>25.433333333333334</v>
      </c>
      <c r="G508" s="290">
        <v>24.866666666666667</v>
      </c>
      <c r="H508" s="290">
        <v>26.666666666666664</v>
      </c>
      <c r="I508" s="290">
        <v>27.233333333333334</v>
      </c>
      <c r="J508" s="290">
        <v>27.566666666666663</v>
      </c>
      <c r="K508" s="290">
        <v>26.9</v>
      </c>
      <c r="L508" s="290">
        <v>26</v>
      </c>
      <c r="M508" s="290">
        <v>106.32406</v>
      </c>
    </row>
    <row r="509" spans="1:13">
      <c r="A509" s="269">
        <v>499</v>
      </c>
      <c r="B509" s="246" t="s">
        <v>202</v>
      </c>
      <c r="C509" s="290">
        <v>172.05</v>
      </c>
      <c r="D509" s="290">
        <v>171.65</v>
      </c>
      <c r="E509" s="290">
        <v>168.20000000000002</v>
      </c>
      <c r="F509" s="290">
        <v>164.35000000000002</v>
      </c>
      <c r="G509" s="290">
        <v>160.90000000000003</v>
      </c>
      <c r="H509" s="290">
        <v>175.5</v>
      </c>
      <c r="I509" s="290">
        <v>178.95</v>
      </c>
      <c r="J509" s="290">
        <v>182.79999999999998</v>
      </c>
      <c r="K509" s="290">
        <v>175.1</v>
      </c>
      <c r="L509" s="290">
        <v>167.8</v>
      </c>
      <c r="M509" s="290">
        <v>146.24428</v>
      </c>
    </row>
    <row r="510" spans="1:13">
      <c r="A510" s="269">
        <v>500</v>
      </c>
      <c r="B510" s="246" t="s">
        <v>571</v>
      </c>
      <c r="C510" s="290">
        <v>126.9</v>
      </c>
      <c r="D510" s="290">
        <v>127.64999999999999</v>
      </c>
      <c r="E510" s="290">
        <v>124.79999999999998</v>
      </c>
      <c r="F510" s="290">
        <v>122.69999999999999</v>
      </c>
      <c r="G510" s="290">
        <v>119.84999999999998</v>
      </c>
      <c r="H510" s="290">
        <v>129.75</v>
      </c>
      <c r="I510" s="290">
        <v>132.59999999999997</v>
      </c>
      <c r="J510" s="290">
        <v>134.69999999999999</v>
      </c>
      <c r="K510" s="290">
        <v>130.5</v>
      </c>
      <c r="L510" s="290">
        <v>125.55</v>
      </c>
      <c r="M510" s="290">
        <v>0.99872000000000005</v>
      </c>
    </row>
    <row r="511" spans="1:13">
      <c r="A511" s="269">
        <v>501</v>
      </c>
      <c r="B511" s="246" t="s">
        <v>572</v>
      </c>
      <c r="C511" s="290">
        <v>1271.45</v>
      </c>
      <c r="D511" s="290">
        <v>1271.9833333333333</v>
      </c>
      <c r="E511" s="290">
        <v>1259.9666666666667</v>
      </c>
      <c r="F511" s="290">
        <v>1248.4833333333333</v>
      </c>
      <c r="G511" s="290">
        <v>1236.4666666666667</v>
      </c>
      <c r="H511" s="290">
        <v>1283.4666666666667</v>
      </c>
      <c r="I511" s="290">
        <v>1295.4833333333336</v>
      </c>
      <c r="J511" s="290">
        <v>1306.9666666666667</v>
      </c>
      <c r="K511" s="290">
        <v>1284</v>
      </c>
      <c r="L511" s="290">
        <v>1260.5</v>
      </c>
      <c r="M511" s="290">
        <v>0.18554999999999999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288</v>
      </c>
    </row>
    <row r="526" spans="1:13">
      <c r="A526" s="297" t="s">
        <v>203</v>
      </c>
    </row>
    <row r="527" spans="1:13">
      <c r="A527" s="297" t="s">
        <v>204</v>
      </c>
    </row>
    <row r="528" spans="1:13">
      <c r="A528" s="297" t="s">
        <v>205</v>
      </c>
    </row>
    <row r="529" spans="1:1">
      <c r="A529" s="297" t="s">
        <v>206</v>
      </c>
    </row>
    <row r="530" spans="1:1">
      <c r="A530" s="297" t="s">
        <v>207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208</v>
      </c>
    </row>
    <row r="537" spans="1:1">
      <c r="A537" s="295" t="s">
        <v>209</v>
      </c>
    </row>
    <row r="538" spans="1:1">
      <c r="A538" s="295" t="s">
        <v>210</v>
      </c>
    </row>
    <row r="539" spans="1:1">
      <c r="A539" s="295" t="s">
        <v>211</v>
      </c>
    </row>
    <row r="540" spans="1:1">
      <c r="A540" s="299" t="s">
        <v>212</v>
      </c>
    </row>
    <row r="541" spans="1:1">
      <c r="A541" s="299" t="s">
        <v>213</v>
      </c>
    </row>
    <row r="542" spans="1:1">
      <c r="A542" s="299" t="s">
        <v>214</v>
      </c>
    </row>
    <row r="543" spans="1:1">
      <c r="A543" s="299" t="s">
        <v>215</v>
      </c>
    </row>
    <row r="544" spans="1:1">
      <c r="A544" s="299" t="s">
        <v>216</v>
      </c>
    </row>
    <row r="545" spans="1:1">
      <c r="A545" s="299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943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09375" defaultRowHeight="13.2"/>
  <cols>
    <col min="1" max="1" width="12.109375" style="245" customWidth="1"/>
    <col min="2" max="2" width="14.33203125" style="123" customWidth="1"/>
    <col min="3" max="3" width="28.109375" style="246" customWidth="1"/>
    <col min="4" max="4" width="55.88671875" style="246" customWidth="1"/>
    <col min="5" max="5" width="12.44140625" style="123" customWidth="1"/>
    <col min="6" max="6" width="11.5546875" style="123" customWidth="1"/>
    <col min="7" max="7" width="9.5546875" style="123" customWidth="1"/>
    <col min="8" max="8" width="10.33203125" style="247" customWidth="1"/>
    <col min="9" max="16384" width="9.109375" style="246"/>
  </cols>
  <sheetData>
    <row r="1" spans="1:35" s="244" customFormat="1" ht="11.4">
      <c r="A1" s="248" t="s">
        <v>290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72"/>
      <c r="B5" s="572"/>
      <c r="C5" s="573"/>
      <c r="D5" s="57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289</v>
      </c>
      <c r="F6" s="252"/>
      <c r="G6" s="252"/>
    </row>
    <row r="7" spans="1:35" s="244" customFormat="1" ht="16.5" customHeight="1">
      <c r="A7" s="262" t="s">
        <v>573</v>
      </c>
      <c r="B7" s="574" t="s">
        <v>574</v>
      </c>
      <c r="C7" s="574"/>
      <c r="D7" s="263">
        <f>Main!B10</f>
        <v>44012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575</v>
      </c>
      <c r="B9" s="267" t="s">
        <v>576</v>
      </c>
      <c r="C9" s="267" t="s">
        <v>577</v>
      </c>
      <c r="D9" s="267" t="s">
        <v>578</v>
      </c>
      <c r="E9" s="267" t="s">
        <v>579</v>
      </c>
      <c r="F9" s="267" t="s">
        <v>580</v>
      </c>
      <c r="G9" s="267" t="s">
        <v>581</v>
      </c>
      <c r="H9" s="267" t="s">
        <v>582</v>
      </c>
    </row>
    <row r="10" spans="1:35">
      <c r="A10" s="245">
        <v>44011</v>
      </c>
      <c r="B10" s="268">
        <v>511463</v>
      </c>
      <c r="C10" s="269" t="s">
        <v>3861</v>
      </c>
      <c r="D10" s="269" t="s">
        <v>3862</v>
      </c>
      <c r="E10" s="269" t="s">
        <v>583</v>
      </c>
      <c r="F10" s="388">
        <v>79842</v>
      </c>
      <c r="G10" s="268">
        <v>10.75</v>
      </c>
      <c r="H10" s="346" t="s">
        <v>314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44011</v>
      </c>
      <c r="B11" s="268">
        <v>511463</v>
      </c>
      <c r="C11" s="269" t="s">
        <v>3861</v>
      </c>
      <c r="D11" s="269" t="s">
        <v>3862</v>
      </c>
      <c r="E11" s="269" t="s">
        <v>584</v>
      </c>
      <c r="F11" s="388">
        <v>24950</v>
      </c>
      <c r="G11" s="268">
        <v>10.99</v>
      </c>
      <c r="H11" s="346" t="s">
        <v>314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44011</v>
      </c>
      <c r="B12" s="268">
        <v>511463</v>
      </c>
      <c r="C12" s="269" t="s">
        <v>3861</v>
      </c>
      <c r="D12" s="269" t="s">
        <v>3863</v>
      </c>
      <c r="E12" s="269" t="s">
        <v>584</v>
      </c>
      <c r="F12" s="388">
        <v>50000</v>
      </c>
      <c r="G12" s="268">
        <v>10.5</v>
      </c>
      <c r="H12" s="346" t="s">
        <v>314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44011</v>
      </c>
      <c r="B13" s="268">
        <v>540697</v>
      </c>
      <c r="C13" s="269" t="s">
        <v>3802</v>
      </c>
      <c r="D13" s="269" t="s">
        <v>3821</v>
      </c>
      <c r="E13" s="269" t="s">
        <v>583</v>
      </c>
      <c r="F13" s="388">
        <v>362200</v>
      </c>
      <c r="G13" s="268">
        <v>6.64</v>
      </c>
      <c r="H13" s="346" t="s">
        <v>314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44011</v>
      </c>
      <c r="B14" s="268">
        <v>540697</v>
      </c>
      <c r="C14" s="269" t="s">
        <v>3802</v>
      </c>
      <c r="D14" s="269" t="s">
        <v>3821</v>
      </c>
      <c r="E14" s="269" t="s">
        <v>584</v>
      </c>
      <c r="F14" s="388">
        <v>1400</v>
      </c>
      <c r="G14" s="268">
        <v>6.69</v>
      </c>
      <c r="H14" s="346" t="s">
        <v>314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44011</v>
      </c>
      <c r="B15" s="268">
        <v>540697</v>
      </c>
      <c r="C15" s="269" t="s">
        <v>3802</v>
      </c>
      <c r="D15" s="269" t="s">
        <v>3845</v>
      </c>
      <c r="E15" s="269" t="s">
        <v>583</v>
      </c>
      <c r="F15" s="388">
        <v>65870</v>
      </c>
      <c r="G15" s="268">
        <v>6.57</v>
      </c>
      <c r="H15" s="346" t="s">
        <v>314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44011</v>
      </c>
      <c r="B16" s="268">
        <v>540697</v>
      </c>
      <c r="C16" s="269" t="s">
        <v>3802</v>
      </c>
      <c r="D16" s="269" t="s">
        <v>3845</v>
      </c>
      <c r="E16" s="269" t="s">
        <v>584</v>
      </c>
      <c r="F16" s="388">
        <v>63852</v>
      </c>
      <c r="G16" s="268">
        <v>6.63</v>
      </c>
      <c r="H16" s="346" t="s">
        <v>314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44011</v>
      </c>
      <c r="B17" s="268">
        <v>540697</v>
      </c>
      <c r="C17" s="269" t="s">
        <v>3802</v>
      </c>
      <c r="D17" s="269" t="s">
        <v>3864</v>
      </c>
      <c r="E17" s="269" t="s">
        <v>584</v>
      </c>
      <c r="F17" s="388">
        <v>67808</v>
      </c>
      <c r="G17" s="268">
        <v>6.69</v>
      </c>
      <c r="H17" s="346" t="s">
        <v>314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44011</v>
      </c>
      <c r="B18" s="268">
        <v>540824</v>
      </c>
      <c r="C18" s="269" t="s">
        <v>961</v>
      </c>
      <c r="D18" s="269" t="s">
        <v>3865</v>
      </c>
      <c r="E18" s="269" t="s">
        <v>583</v>
      </c>
      <c r="F18" s="388">
        <v>12090</v>
      </c>
      <c r="G18" s="268">
        <v>40.17</v>
      </c>
      <c r="H18" s="346" t="s">
        <v>314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44011</v>
      </c>
      <c r="B19" s="268">
        <v>540824</v>
      </c>
      <c r="C19" s="269" t="s">
        <v>961</v>
      </c>
      <c r="D19" s="269" t="s">
        <v>3865</v>
      </c>
      <c r="E19" s="269" t="s">
        <v>584</v>
      </c>
      <c r="F19" s="388">
        <v>342787</v>
      </c>
      <c r="G19" s="268">
        <v>41</v>
      </c>
      <c r="H19" s="346" t="s">
        <v>314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44011</v>
      </c>
      <c r="B20" s="268">
        <v>540824</v>
      </c>
      <c r="C20" s="269" t="s">
        <v>961</v>
      </c>
      <c r="D20" s="269" t="s">
        <v>3866</v>
      </c>
      <c r="E20" s="269" t="s">
        <v>583</v>
      </c>
      <c r="F20" s="388">
        <v>1000000</v>
      </c>
      <c r="G20" s="268">
        <v>41</v>
      </c>
      <c r="H20" s="346" t="s">
        <v>314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44011</v>
      </c>
      <c r="B21" s="268">
        <v>540824</v>
      </c>
      <c r="C21" s="269" t="s">
        <v>961</v>
      </c>
      <c r="D21" s="269" t="s">
        <v>3867</v>
      </c>
      <c r="E21" s="269" t="s">
        <v>583</v>
      </c>
      <c r="F21" s="388">
        <v>559</v>
      </c>
      <c r="G21" s="268">
        <v>40.5</v>
      </c>
      <c r="H21" s="346" t="s">
        <v>314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44011</v>
      </c>
      <c r="B22" s="268">
        <v>540824</v>
      </c>
      <c r="C22" s="269" t="s">
        <v>961</v>
      </c>
      <c r="D22" s="269" t="s">
        <v>3867</v>
      </c>
      <c r="E22" s="269" t="s">
        <v>584</v>
      </c>
      <c r="F22" s="388">
        <v>380086</v>
      </c>
      <c r="G22" s="268">
        <v>41.11</v>
      </c>
      <c r="H22" s="346" t="s">
        <v>314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44011</v>
      </c>
      <c r="B23" s="268">
        <v>539274</v>
      </c>
      <c r="C23" s="269" t="s">
        <v>3868</v>
      </c>
      <c r="D23" s="269" t="s">
        <v>3869</v>
      </c>
      <c r="E23" s="269" t="s">
        <v>583</v>
      </c>
      <c r="F23" s="388">
        <v>35000</v>
      </c>
      <c r="G23" s="268">
        <v>3.24</v>
      </c>
      <c r="H23" s="346" t="s">
        <v>314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44011</v>
      </c>
      <c r="B24" s="268">
        <v>539800</v>
      </c>
      <c r="C24" s="269" t="s">
        <v>3847</v>
      </c>
      <c r="D24" s="269" t="s">
        <v>3848</v>
      </c>
      <c r="E24" s="269" t="s">
        <v>583</v>
      </c>
      <c r="F24" s="388">
        <v>52000</v>
      </c>
      <c r="G24" s="268">
        <v>52.07</v>
      </c>
      <c r="H24" s="346" t="s">
        <v>314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44011</v>
      </c>
      <c r="B25" s="268">
        <v>504697</v>
      </c>
      <c r="C25" s="269" t="s">
        <v>3786</v>
      </c>
      <c r="D25" s="269" t="s">
        <v>3787</v>
      </c>
      <c r="E25" s="269" t="s">
        <v>584</v>
      </c>
      <c r="F25" s="388">
        <v>50000</v>
      </c>
      <c r="G25" s="268">
        <v>0.69</v>
      </c>
      <c r="H25" s="346" t="s">
        <v>314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44011</v>
      </c>
      <c r="B26" s="268">
        <v>540266</v>
      </c>
      <c r="C26" s="269" t="s">
        <v>3870</v>
      </c>
      <c r="D26" s="269" t="s">
        <v>3871</v>
      </c>
      <c r="E26" s="269" t="s">
        <v>584</v>
      </c>
      <c r="F26" s="388">
        <v>50000</v>
      </c>
      <c r="G26" s="268">
        <v>5.61</v>
      </c>
      <c r="H26" s="346" t="s">
        <v>314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44011</v>
      </c>
      <c r="B27" s="268">
        <v>540266</v>
      </c>
      <c r="C27" s="269" t="s">
        <v>3870</v>
      </c>
      <c r="D27" s="269" t="s">
        <v>3872</v>
      </c>
      <c r="E27" s="269" t="s">
        <v>583</v>
      </c>
      <c r="F27" s="388">
        <v>50000</v>
      </c>
      <c r="G27" s="268">
        <v>5.61</v>
      </c>
      <c r="H27" s="346" t="s">
        <v>314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44011</v>
      </c>
      <c r="B28" s="268">
        <v>542935</v>
      </c>
      <c r="C28" s="269" t="s">
        <v>3830</v>
      </c>
      <c r="D28" s="269" t="s">
        <v>3873</v>
      </c>
      <c r="E28" s="269" t="s">
        <v>583</v>
      </c>
      <c r="F28" s="388">
        <v>84000</v>
      </c>
      <c r="G28" s="268">
        <v>20.95</v>
      </c>
      <c r="H28" s="346" t="s">
        <v>314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44011</v>
      </c>
      <c r="B29" s="268">
        <v>542935</v>
      </c>
      <c r="C29" s="269" t="s">
        <v>3830</v>
      </c>
      <c r="D29" s="269" t="s">
        <v>3874</v>
      </c>
      <c r="E29" s="269" t="s">
        <v>584</v>
      </c>
      <c r="F29" s="388">
        <v>60000</v>
      </c>
      <c r="G29" s="268">
        <v>21.1</v>
      </c>
      <c r="H29" s="346" t="s">
        <v>314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44011</v>
      </c>
      <c r="B30" s="268">
        <v>542935</v>
      </c>
      <c r="C30" s="269" t="s">
        <v>3830</v>
      </c>
      <c r="D30" s="269" t="s">
        <v>3875</v>
      </c>
      <c r="E30" s="269" t="s">
        <v>583</v>
      </c>
      <c r="F30" s="388">
        <v>60000</v>
      </c>
      <c r="G30" s="268">
        <v>21.1</v>
      </c>
      <c r="H30" s="346" t="s">
        <v>314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44011</v>
      </c>
      <c r="B31" s="268">
        <v>542935</v>
      </c>
      <c r="C31" s="269" t="s">
        <v>3830</v>
      </c>
      <c r="D31" s="269" t="s">
        <v>3876</v>
      </c>
      <c r="E31" s="269" t="s">
        <v>583</v>
      </c>
      <c r="F31" s="388">
        <v>48000</v>
      </c>
      <c r="G31" s="268">
        <v>20.92</v>
      </c>
      <c r="H31" s="346" t="s">
        <v>314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44011</v>
      </c>
      <c r="B32" s="268">
        <v>542935</v>
      </c>
      <c r="C32" s="269" t="s">
        <v>3830</v>
      </c>
      <c r="D32" s="269" t="s">
        <v>3876</v>
      </c>
      <c r="E32" s="269" t="s">
        <v>584</v>
      </c>
      <c r="F32" s="388">
        <v>48000</v>
      </c>
      <c r="G32" s="268">
        <v>20.8</v>
      </c>
      <c r="H32" s="346" t="s">
        <v>314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44011</v>
      </c>
      <c r="B33" s="268">
        <v>542935</v>
      </c>
      <c r="C33" s="269" t="s">
        <v>3830</v>
      </c>
      <c r="D33" s="269" t="s">
        <v>3877</v>
      </c>
      <c r="E33" s="269" t="s">
        <v>583</v>
      </c>
      <c r="F33" s="388">
        <v>48000</v>
      </c>
      <c r="G33" s="268">
        <v>20.8</v>
      </c>
      <c r="H33" s="346" t="s">
        <v>314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44011</v>
      </c>
      <c r="B34" s="268">
        <v>542935</v>
      </c>
      <c r="C34" s="269" t="s">
        <v>3830</v>
      </c>
      <c r="D34" s="269" t="s">
        <v>3877</v>
      </c>
      <c r="E34" s="269" t="s">
        <v>584</v>
      </c>
      <c r="F34" s="388">
        <v>48000</v>
      </c>
      <c r="G34" s="268">
        <v>20.85</v>
      </c>
      <c r="H34" s="346" t="s">
        <v>314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44011</v>
      </c>
      <c r="B35" s="268">
        <v>540222</v>
      </c>
      <c r="C35" s="269" t="s">
        <v>454</v>
      </c>
      <c r="D35" s="269" t="s">
        <v>3878</v>
      </c>
      <c r="E35" s="269" t="s">
        <v>583</v>
      </c>
      <c r="F35" s="388">
        <v>1500000</v>
      </c>
      <c r="G35" s="268">
        <v>504.25</v>
      </c>
      <c r="H35" s="346" t="s">
        <v>314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44011</v>
      </c>
      <c r="B36" s="268">
        <v>540222</v>
      </c>
      <c r="C36" s="269" t="s">
        <v>454</v>
      </c>
      <c r="D36" s="269" t="s">
        <v>3879</v>
      </c>
      <c r="E36" s="269" t="s">
        <v>583</v>
      </c>
      <c r="F36" s="388">
        <v>941732</v>
      </c>
      <c r="G36" s="268">
        <v>504</v>
      </c>
      <c r="H36" s="346" t="s">
        <v>314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44011</v>
      </c>
      <c r="B37" s="268">
        <v>540222</v>
      </c>
      <c r="C37" s="269" t="s">
        <v>454</v>
      </c>
      <c r="D37" s="269" t="s">
        <v>3880</v>
      </c>
      <c r="E37" s="269" t="s">
        <v>583</v>
      </c>
      <c r="F37" s="388">
        <v>758000</v>
      </c>
      <c r="G37" s="268">
        <v>504.89</v>
      </c>
      <c r="H37" s="346" t="s">
        <v>314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44011</v>
      </c>
      <c r="B38" s="268">
        <v>540222</v>
      </c>
      <c r="C38" s="269" t="s">
        <v>454</v>
      </c>
      <c r="D38" s="269" t="s">
        <v>3881</v>
      </c>
      <c r="E38" s="269" t="s">
        <v>583</v>
      </c>
      <c r="F38" s="388">
        <v>982319</v>
      </c>
      <c r="G38" s="268">
        <v>508.2</v>
      </c>
      <c r="H38" s="346" t="s">
        <v>314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44011</v>
      </c>
      <c r="B39" s="268">
        <v>540222</v>
      </c>
      <c r="C39" s="269" t="s">
        <v>454</v>
      </c>
      <c r="D39" s="269" t="s">
        <v>3882</v>
      </c>
      <c r="E39" s="269" t="s">
        <v>583</v>
      </c>
      <c r="F39" s="388">
        <v>1790037</v>
      </c>
      <c r="G39" s="268">
        <v>506.16</v>
      </c>
      <c r="H39" s="346" t="s">
        <v>314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44011</v>
      </c>
      <c r="B40" s="268">
        <v>540222</v>
      </c>
      <c r="C40" s="269" t="s">
        <v>454</v>
      </c>
      <c r="D40" s="269" t="s">
        <v>3881</v>
      </c>
      <c r="E40" s="269" t="s">
        <v>584</v>
      </c>
      <c r="F40" s="388">
        <v>98190</v>
      </c>
      <c r="G40" s="268">
        <v>509.99</v>
      </c>
      <c r="H40" s="346" t="s">
        <v>314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44011</v>
      </c>
      <c r="B41" s="268">
        <v>540222</v>
      </c>
      <c r="C41" s="269" t="s">
        <v>454</v>
      </c>
      <c r="D41" s="269" t="s">
        <v>3882</v>
      </c>
      <c r="E41" s="269" t="s">
        <v>584</v>
      </c>
      <c r="F41" s="388">
        <v>268011</v>
      </c>
      <c r="G41" s="268">
        <v>506.92</v>
      </c>
      <c r="H41" s="346" t="s">
        <v>314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44011</v>
      </c>
      <c r="B42" s="268">
        <v>540222</v>
      </c>
      <c r="C42" s="269" t="s">
        <v>454</v>
      </c>
      <c r="D42" s="269" t="s">
        <v>3883</v>
      </c>
      <c r="E42" s="269" t="s">
        <v>583</v>
      </c>
      <c r="F42" s="388">
        <v>621018</v>
      </c>
      <c r="G42" s="268">
        <v>510.7</v>
      </c>
      <c r="H42" s="346" t="s">
        <v>314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44011</v>
      </c>
      <c r="B43" s="268">
        <v>540222</v>
      </c>
      <c r="C43" s="269" t="s">
        <v>454</v>
      </c>
      <c r="D43" s="269" t="s">
        <v>3883</v>
      </c>
      <c r="E43" s="269" t="s">
        <v>584</v>
      </c>
      <c r="F43" s="388">
        <v>65106</v>
      </c>
      <c r="G43" s="268">
        <v>513.88</v>
      </c>
      <c r="H43" s="346" t="s">
        <v>314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44011</v>
      </c>
      <c r="B44" s="268">
        <v>540222</v>
      </c>
      <c r="C44" s="269" t="s">
        <v>454</v>
      </c>
      <c r="D44" s="269" t="s">
        <v>3884</v>
      </c>
      <c r="E44" s="269" t="s">
        <v>584</v>
      </c>
      <c r="F44" s="388">
        <v>12489596</v>
      </c>
      <c r="G44" s="268">
        <v>506.07</v>
      </c>
      <c r="H44" s="346" t="s">
        <v>314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44011</v>
      </c>
      <c r="B45" s="268">
        <v>542771</v>
      </c>
      <c r="C45" s="269" t="s">
        <v>3885</v>
      </c>
      <c r="D45" s="269" t="s">
        <v>3886</v>
      </c>
      <c r="E45" s="269" t="s">
        <v>584</v>
      </c>
      <c r="F45" s="388">
        <v>36000</v>
      </c>
      <c r="G45" s="268">
        <v>3.44</v>
      </c>
      <c r="H45" s="346" t="s">
        <v>314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44011</v>
      </c>
      <c r="B46" s="268">
        <v>542771</v>
      </c>
      <c r="C46" s="269" t="s">
        <v>3885</v>
      </c>
      <c r="D46" s="269" t="s">
        <v>3887</v>
      </c>
      <c r="E46" s="269" t="s">
        <v>584</v>
      </c>
      <c r="F46" s="388">
        <v>48000</v>
      </c>
      <c r="G46" s="268">
        <v>3.44</v>
      </c>
      <c r="H46" s="346" t="s">
        <v>314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44011</v>
      </c>
      <c r="B47" s="268">
        <v>542771</v>
      </c>
      <c r="C47" s="269" t="s">
        <v>3885</v>
      </c>
      <c r="D47" s="269" t="s">
        <v>3888</v>
      </c>
      <c r="E47" s="269" t="s">
        <v>583</v>
      </c>
      <c r="F47" s="388">
        <v>30000</v>
      </c>
      <c r="G47" s="268">
        <v>3.44</v>
      </c>
      <c r="H47" s="346" t="s">
        <v>314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44011</v>
      </c>
      <c r="B48" s="268">
        <v>513043</v>
      </c>
      <c r="C48" s="269" t="s">
        <v>3889</v>
      </c>
      <c r="D48" s="269" t="s">
        <v>3890</v>
      </c>
      <c r="E48" s="269" t="s">
        <v>583</v>
      </c>
      <c r="F48" s="388">
        <v>500000</v>
      </c>
      <c r="G48" s="268">
        <v>19.899999999999999</v>
      </c>
      <c r="H48" s="346" t="s">
        <v>314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44011</v>
      </c>
      <c r="B49" s="268">
        <v>513043</v>
      </c>
      <c r="C49" s="269" t="s">
        <v>3889</v>
      </c>
      <c r="D49" s="269" t="s">
        <v>3891</v>
      </c>
      <c r="E49" s="269" t="s">
        <v>584</v>
      </c>
      <c r="F49" s="388">
        <v>500000</v>
      </c>
      <c r="G49" s="268">
        <v>19.899999999999999</v>
      </c>
      <c r="H49" s="346" t="s">
        <v>314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44011</v>
      </c>
      <c r="B50" s="268">
        <v>512529</v>
      </c>
      <c r="C50" s="269" t="s">
        <v>2413</v>
      </c>
      <c r="D50" s="269" t="s">
        <v>3892</v>
      </c>
      <c r="E50" s="269" t="s">
        <v>583</v>
      </c>
      <c r="F50" s="388">
        <v>3201744</v>
      </c>
      <c r="G50" s="268">
        <v>88.95</v>
      </c>
      <c r="H50" s="346" t="s">
        <v>314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44011</v>
      </c>
      <c r="B51" s="268">
        <v>512529</v>
      </c>
      <c r="C51" s="269" t="s">
        <v>2413</v>
      </c>
      <c r="D51" s="269" t="s">
        <v>3893</v>
      </c>
      <c r="E51" s="269" t="s">
        <v>584</v>
      </c>
      <c r="F51" s="388">
        <v>3201744</v>
      </c>
      <c r="G51" s="268">
        <v>88.95</v>
      </c>
      <c r="H51" s="346" t="s">
        <v>314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44011</v>
      </c>
      <c r="B52" s="268">
        <v>532070</v>
      </c>
      <c r="C52" s="269" t="s">
        <v>3894</v>
      </c>
      <c r="D52" s="269" t="s">
        <v>3895</v>
      </c>
      <c r="E52" s="269" t="s">
        <v>584</v>
      </c>
      <c r="F52" s="388">
        <v>28950</v>
      </c>
      <c r="G52" s="268">
        <v>10.130000000000001</v>
      </c>
      <c r="H52" s="346" t="s">
        <v>314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44011</v>
      </c>
      <c r="B53" s="268">
        <v>526650</v>
      </c>
      <c r="C53" s="269" t="s">
        <v>2656</v>
      </c>
      <c r="D53" s="269" t="s">
        <v>3832</v>
      </c>
      <c r="E53" s="269" t="s">
        <v>584</v>
      </c>
      <c r="F53" s="388">
        <v>944757</v>
      </c>
      <c r="G53" s="268">
        <v>36.61</v>
      </c>
      <c r="H53" s="346" t="s">
        <v>314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44011</v>
      </c>
      <c r="B54" s="268">
        <v>511736</v>
      </c>
      <c r="C54" s="269" t="s">
        <v>3896</v>
      </c>
      <c r="D54" s="269" t="s">
        <v>3897</v>
      </c>
      <c r="E54" s="269" t="s">
        <v>584</v>
      </c>
      <c r="F54" s="388">
        <v>2369046</v>
      </c>
      <c r="G54" s="268">
        <v>0.19</v>
      </c>
      <c r="H54" s="346" t="s">
        <v>314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44011</v>
      </c>
      <c r="B55" s="268">
        <v>590073</v>
      </c>
      <c r="C55" s="269" t="s">
        <v>2854</v>
      </c>
      <c r="D55" s="269" t="s">
        <v>3898</v>
      </c>
      <c r="E55" s="269" t="s">
        <v>583</v>
      </c>
      <c r="F55" s="388">
        <v>233864</v>
      </c>
      <c r="G55" s="268">
        <v>427.6</v>
      </c>
      <c r="H55" s="346" t="s">
        <v>314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44011</v>
      </c>
      <c r="B56" s="268">
        <v>590073</v>
      </c>
      <c r="C56" s="269" t="s">
        <v>2854</v>
      </c>
      <c r="D56" s="269" t="s">
        <v>3899</v>
      </c>
      <c r="E56" s="269" t="s">
        <v>583</v>
      </c>
      <c r="F56" s="388">
        <v>991511</v>
      </c>
      <c r="G56" s="268">
        <v>427.6</v>
      </c>
      <c r="H56" s="346" t="s">
        <v>314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44011</v>
      </c>
      <c r="B57" s="268">
        <v>590073</v>
      </c>
      <c r="C57" s="269" t="s">
        <v>2854</v>
      </c>
      <c r="D57" s="269" t="s">
        <v>3900</v>
      </c>
      <c r="E57" s="269" t="s">
        <v>583</v>
      </c>
      <c r="F57" s="388">
        <v>1131200</v>
      </c>
      <c r="G57" s="268">
        <v>427.6</v>
      </c>
      <c r="H57" s="346" t="s">
        <v>314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44011</v>
      </c>
      <c r="B58" s="268">
        <v>590073</v>
      </c>
      <c r="C58" s="269" t="s">
        <v>2854</v>
      </c>
      <c r="D58" s="269" t="s">
        <v>3853</v>
      </c>
      <c r="E58" s="269" t="s">
        <v>584</v>
      </c>
      <c r="F58" s="388">
        <v>3431845</v>
      </c>
      <c r="G58" s="268">
        <v>427.6</v>
      </c>
      <c r="H58" s="346" t="s">
        <v>314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44011</v>
      </c>
      <c r="B59" s="268">
        <v>590073</v>
      </c>
      <c r="C59" s="269" t="s">
        <v>2854</v>
      </c>
      <c r="D59" s="269" t="s">
        <v>3901</v>
      </c>
      <c r="E59" s="269" t="s">
        <v>583</v>
      </c>
      <c r="F59" s="388">
        <v>514000</v>
      </c>
      <c r="G59" s="268">
        <v>427.6</v>
      </c>
      <c r="H59" s="346" t="s">
        <v>314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44011</v>
      </c>
      <c r="B60" s="268">
        <v>590073</v>
      </c>
      <c r="C60" s="269" t="s">
        <v>2854</v>
      </c>
      <c r="D60" s="269" t="s">
        <v>3902</v>
      </c>
      <c r="E60" s="269" t="s">
        <v>583</v>
      </c>
      <c r="F60" s="388">
        <v>561270</v>
      </c>
      <c r="G60" s="268">
        <v>427.6</v>
      </c>
      <c r="H60" s="346" t="s">
        <v>314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44011</v>
      </c>
      <c r="B61" s="268">
        <v>538451</v>
      </c>
      <c r="C61" s="269" t="s">
        <v>3903</v>
      </c>
      <c r="D61" s="269" t="s">
        <v>3904</v>
      </c>
      <c r="E61" s="269" t="s">
        <v>584</v>
      </c>
      <c r="F61" s="388">
        <v>20500</v>
      </c>
      <c r="G61" s="268">
        <v>12.5</v>
      </c>
      <c r="H61" s="346" t="s">
        <v>314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44011</v>
      </c>
      <c r="B62" s="268">
        <v>538451</v>
      </c>
      <c r="C62" s="269" t="s">
        <v>3903</v>
      </c>
      <c r="D62" s="269" t="s">
        <v>3905</v>
      </c>
      <c r="E62" s="269" t="s">
        <v>583</v>
      </c>
      <c r="F62" s="388">
        <v>35500</v>
      </c>
      <c r="G62" s="268">
        <v>12.5</v>
      </c>
      <c r="H62" s="346" t="s">
        <v>314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44011</v>
      </c>
      <c r="B63" s="268" t="s">
        <v>3478</v>
      </c>
      <c r="C63" s="269" t="s">
        <v>3849</v>
      </c>
      <c r="D63" s="269" t="s">
        <v>3850</v>
      </c>
      <c r="E63" s="269" t="s">
        <v>583</v>
      </c>
      <c r="F63" s="388">
        <v>218720</v>
      </c>
      <c r="G63" s="268">
        <v>235</v>
      </c>
      <c r="H63" s="346" t="s">
        <v>2953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44011</v>
      </c>
      <c r="B64" s="268" t="s">
        <v>1208</v>
      </c>
      <c r="C64" s="269" t="s">
        <v>3906</v>
      </c>
      <c r="D64" s="269" t="s">
        <v>3803</v>
      </c>
      <c r="E64" s="269" t="s">
        <v>583</v>
      </c>
      <c r="F64" s="388">
        <v>1420616</v>
      </c>
      <c r="G64" s="268">
        <v>115.57</v>
      </c>
      <c r="H64" s="346" t="s">
        <v>2953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44011</v>
      </c>
      <c r="B65" s="268" t="s">
        <v>1208</v>
      </c>
      <c r="C65" s="269" t="s">
        <v>3906</v>
      </c>
      <c r="D65" s="269" t="s">
        <v>3907</v>
      </c>
      <c r="E65" s="269" t="s">
        <v>583</v>
      </c>
      <c r="F65" s="388">
        <v>1469571</v>
      </c>
      <c r="G65" s="268">
        <v>115.4</v>
      </c>
      <c r="H65" s="346" t="s">
        <v>2953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44011</v>
      </c>
      <c r="B66" s="268" t="s">
        <v>3908</v>
      </c>
      <c r="C66" s="269" t="s">
        <v>3909</v>
      </c>
      <c r="D66" s="269" t="s">
        <v>3910</v>
      </c>
      <c r="E66" s="269" t="s">
        <v>583</v>
      </c>
      <c r="F66" s="388">
        <v>72000</v>
      </c>
      <c r="G66" s="268">
        <v>79.5</v>
      </c>
      <c r="H66" s="346" t="s">
        <v>2953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44011</v>
      </c>
      <c r="B67" s="268" t="s">
        <v>117</v>
      </c>
      <c r="C67" s="269" t="s">
        <v>3788</v>
      </c>
      <c r="D67" s="269" t="s">
        <v>3779</v>
      </c>
      <c r="E67" s="269" t="s">
        <v>583</v>
      </c>
      <c r="F67" s="388">
        <v>3148817</v>
      </c>
      <c r="G67" s="268">
        <v>216.32</v>
      </c>
      <c r="H67" s="346" t="s">
        <v>2953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44011</v>
      </c>
      <c r="B68" s="268" t="s">
        <v>132</v>
      </c>
      <c r="C68" s="269" t="s">
        <v>3911</v>
      </c>
      <c r="D68" s="269" t="s">
        <v>3779</v>
      </c>
      <c r="E68" s="269" t="s">
        <v>583</v>
      </c>
      <c r="F68" s="388">
        <v>358623</v>
      </c>
      <c r="G68" s="268">
        <v>402</v>
      </c>
      <c r="H68" s="346" t="s">
        <v>2953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44011</v>
      </c>
      <c r="B69" s="268" t="s">
        <v>132</v>
      </c>
      <c r="C69" s="269" t="s">
        <v>3911</v>
      </c>
      <c r="D69" s="269" t="s">
        <v>3789</v>
      </c>
      <c r="E69" s="269" t="s">
        <v>583</v>
      </c>
      <c r="F69" s="388">
        <v>333316</v>
      </c>
      <c r="G69" s="268">
        <v>403.28</v>
      </c>
      <c r="H69" s="346" t="s">
        <v>2953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44011</v>
      </c>
      <c r="B70" s="268" t="s">
        <v>454</v>
      </c>
      <c r="C70" s="269" t="s">
        <v>3912</v>
      </c>
      <c r="D70" s="269" t="s">
        <v>3913</v>
      </c>
      <c r="E70" s="269" t="s">
        <v>583</v>
      </c>
      <c r="F70" s="388">
        <v>52341</v>
      </c>
      <c r="G70" s="268">
        <v>513.29999999999995</v>
      </c>
      <c r="H70" s="346" t="s">
        <v>2953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44011</v>
      </c>
      <c r="B71" s="268" t="s">
        <v>454</v>
      </c>
      <c r="C71" s="269" t="s">
        <v>3912</v>
      </c>
      <c r="D71" s="269" t="s">
        <v>3882</v>
      </c>
      <c r="E71" s="269" t="s">
        <v>583</v>
      </c>
      <c r="F71" s="388">
        <v>50317</v>
      </c>
      <c r="G71" s="268">
        <v>519.76</v>
      </c>
      <c r="H71" s="346" t="s">
        <v>2953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44011</v>
      </c>
      <c r="B72" s="268" t="s">
        <v>454</v>
      </c>
      <c r="C72" s="269" t="s">
        <v>3912</v>
      </c>
      <c r="D72" s="269" t="s">
        <v>3883</v>
      </c>
      <c r="E72" s="269" t="s">
        <v>583</v>
      </c>
      <c r="F72" s="388">
        <v>52448</v>
      </c>
      <c r="G72" s="268">
        <v>513.21</v>
      </c>
      <c r="H72" s="346" t="s">
        <v>2953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44011</v>
      </c>
      <c r="B73" s="268" t="s">
        <v>2142</v>
      </c>
      <c r="C73" s="269" t="s">
        <v>3852</v>
      </c>
      <c r="D73" s="269" t="s">
        <v>3914</v>
      </c>
      <c r="E73" s="269" t="s">
        <v>583</v>
      </c>
      <c r="F73" s="388">
        <v>156571</v>
      </c>
      <c r="G73" s="268">
        <v>14.93</v>
      </c>
      <c r="H73" s="346" t="s">
        <v>2953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44011</v>
      </c>
      <c r="B74" s="268" t="s">
        <v>2545</v>
      </c>
      <c r="C74" s="269" t="s">
        <v>3915</v>
      </c>
      <c r="D74" s="269" t="s">
        <v>3916</v>
      </c>
      <c r="E74" s="269" t="s">
        <v>583</v>
      </c>
      <c r="F74" s="388">
        <v>99110</v>
      </c>
      <c r="G74" s="268">
        <v>111.95</v>
      </c>
      <c r="H74" s="346" t="s">
        <v>2953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44011</v>
      </c>
      <c r="B75" s="268" t="s">
        <v>2656</v>
      </c>
      <c r="C75" s="269" t="s">
        <v>3831</v>
      </c>
      <c r="D75" s="269" t="s">
        <v>3851</v>
      </c>
      <c r="E75" s="269" t="s">
        <v>583</v>
      </c>
      <c r="F75" s="388">
        <v>1578221</v>
      </c>
      <c r="G75" s="268">
        <v>36.86</v>
      </c>
      <c r="H75" s="346" t="s">
        <v>2953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44011</v>
      </c>
      <c r="B76" s="268" t="s">
        <v>2656</v>
      </c>
      <c r="C76" s="269" t="s">
        <v>3831</v>
      </c>
      <c r="D76" s="269" t="s">
        <v>3917</v>
      </c>
      <c r="E76" s="269" t="s">
        <v>583</v>
      </c>
      <c r="F76" s="388">
        <v>519615</v>
      </c>
      <c r="G76" s="268">
        <v>35.979999999999997</v>
      </c>
      <c r="H76" s="346" t="s">
        <v>2953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44011</v>
      </c>
      <c r="B77" s="268" t="s">
        <v>3478</v>
      </c>
      <c r="C77" s="269" t="s">
        <v>3849</v>
      </c>
      <c r="D77" s="269" t="s">
        <v>3850</v>
      </c>
      <c r="E77" s="269" t="s">
        <v>584</v>
      </c>
      <c r="F77" s="388">
        <v>218976</v>
      </c>
      <c r="G77" s="268">
        <v>235.16</v>
      </c>
      <c r="H77" s="346" t="s">
        <v>2953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44011</v>
      </c>
      <c r="B78" s="268" t="s">
        <v>1208</v>
      </c>
      <c r="C78" s="269" t="s">
        <v>3906</v>
      </c>
      <c r="D78" s="269" t="s">
        <v>3907</v>
      </c>
      <c r="E78" s="269" t="s">
        <v>584</v>
      </c>
      <c r="F78" s="388">
        <v>1469571</v>
      </c>
      <c r="G78" s="268">
        <v>115.6</v>
      </c>
      <c r="H78" s="346" t="s">
        <v>2953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44011</v>
      </c>
      <c r="B79" s="268" t="s">
        <v>1208</v>
      </c>
      <c r="C79" s="269" t="s">
        <v>3906</v>
      </c>
      <c r="D79" s="269" t="s">
        <v>3803</v>
      </c>
      <c r="E79" s="269" t="s">
        <v>584</v>
      </c>
      <c r="F79" s="388">
        <v>1420616</v>
      </c>
      <c r="G79" s="268">
        <v>115.36</v>
      </c>
      <c r="H79" s="346" t="s">
        <v>2953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44011</v>
      </c>
      <c r="B80" s="268" t="s">
        <v>3908</v>
      </c>
      <c r="C80" s="269" t="s">
        <v>3909</v>
      </c>
      <c r="D80" s="269" t="s">
        <v>3918</v>
      </c>
      <c r="E80" s="269" t="s">
        <v>584</v>
      </c>
      <c r="F80" s="388">
        <v>72000</v>
      </c>
      <c r="G80" s="268">
        <v>79.5</v>
      </c>
      <c r="H80" s="346" t="s">
        <v>2953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44011</v>
      </c>
      <c r="B81" s="268" t="s">
        <v>117</v>
      </c>
      <c r="C81" s="269" t="s">
        <v>3788</v>
      </c>
      <c r="D81" s="269" t="s">
        <v>3779</v>
      </c>
      <c r="E81" s="269" t="s">
        <v>584</v>
      </c>
      <c r="F81" s="388">
        <v>3147521</v>
      </c>
      <c r="G81" s="268">
        <v>216.24</v>
      </c>
      <c r="H81" s="346" t="s">
        <v>2953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44011</v>
      </c>
      <c r="B82" s="268" t="s">
        <v>3919</v>
      </c>
      <c r="C82" s="269" t="s">
        <v>3920</v>
      </c>
      <c r="D82" s="269" t="s">
        <v>3846</v>
      </c>
      <c r="E82" s="269" t="s">
        <v>584</v>
      </c>
      <c r="F82" s="388">
        <v>75000</v>
      </c>
      <c r="G82" s="268">
        <v>82.5</v>
      </c>
      <c r="H82" s="346" t="s">
        <v>2953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44011</v>
      </c>
      <c r="B83" s="268" t="s">
        <v>132</v>
      </c>
      <c r="C83" s="269" t="s">
        <v>3911</v>
      </c>
      <c r="D83" s="269" t="s">
        <v>3789</v>
      </c>
      <c r="E83" s="269" t="s">
        <v>584</v>
      </c>
      <c r="F83" s="388">
        <v>333077</v>
      </c>
      <c r="G83" s="268">
        <v>403.48</v>
      </c>
      <c r="H83" s="346" t="s">
        <v>2953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44011</v>
      </c>
      <c r="B84" s="268" t="s">
        <v>132</v>
      </c>
      <c r="C84" s="269" t="s">
        <v>3911</v>
      </c>
      <c r="D84" s="269" t="s">
        <v>3779</v>
      </c>
      <c r="E84" s="269" t="s">
        <v>584</v>
      </c>
      <c r="F84" s="388">
        <v>355751</v>
      </c>
      <c r="G84" s="268">
        <v>402.43</v>
      </c>
      <c r="H84" s="346" t="s">
        <v>2953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44011</v>
      </c>
      <c r="B85" s="268" t="s">
        <v>454</v>
      </c>
      <c r="C85" s="269" t="s">
        <v>3912</v>
      </c>
      <c r="D85" s="269" t="s">
        <v>3883</v>
      </c>
      <c r="E85" s="269" t="s">
        <v>584</v>
      </c>
      <c r="F85" s="388">
        <v>608360</v>
      </c>
      <c r="G85" s="268">
        <v>510.95</v>
      </c>
      <c r="H85" s="346" t="s">
        <v>2953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A86" s="245">
        <v>44011</v>
      </c>
      <c r="B86" s="268" t="s">
        <v>454</v>
      </c>
      <c r="C86" s="269" t="s">
        <v>3912</v>
      </c>
      <c r="D86" s="269" t="s">
        <v>3913</v>
      </c>
      <c r="E86" s="269" t="s">
        <v>584</v>
      </c>
      <c r="F86" s="388">
        <v>936470</v>
      </c>
      <c r="G86" s="268">
        <v>511.76</v>
      </c>
      <c r="H86" s="346" t="s">
        <v>2953</v>
      </c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A87" s="245">
        <v>44011</v>
      </c>
      <c r="B87" s="268" t="s">
        <v>454</v>
      </c>
      <c r="C87" s="269" t="s">
        <v>3912</v>
      </c>
      <c r="D87" s="269" t="s">
        <v>3882</v>
      </c>
      <c r="E87" s="269" t="s">
        <v>584</v>
      </c>
      <c r="F87" s="388">
        <v>1572343</v>
      </c>
      <c r="G87" s="268">
        <v>512.05999999999995</v>
      </c>
      <c r="H87" s="346" t="s">
        <v>2953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A88" s="245">
        <v>44011</v>
      </c>
      <c r="B88" s="268" t="s">
        <v>3348</v>
      </c>
      <c r="C88" s="269" t="s">
        <v>3921</v>
      </c>
      <c r="D88" s="269" t="s">
        <v>3922</v>
      </c>
      <c r="E88" s="269" t="s">
        <v>584</v>
      </c>
      <c r="F88" s="388">
        <v>2500000</v>
      </c>
      <c r="G88" s="268">
        <v>22.4</v>
      </c>
      <c r="H88" s="346" t="s">
        <v>2953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A89" s="245">
        <v>44011</v>
      </c>
      <c r="B89" s="268" t="s">
        <v>2545</v>
      </c>
      <c r="C89" s="269" t="s">
        <v>3915</v>
      </c>
      <c r="D89" s="269" t="s">
        <v>3916</v>
      </c>
      <c r="E89" s="269" t="s">
        <v>584</v>
      </c>
      <c r="F89" s="388">
        <v>99110</v>
      </c>
      <c r="G89" s="268">
        <v>112.56</v>
      </c>
      <c r="H89" s="346" t="s">
        <v>2953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A90" s="245">
        <v>44011</v>
      </c>
      <c r="B90" s="268" t="s">
        <v>2656</v>
      </c>
      <c r="C90" s="269" t="s">
        <v>3831</v>
      </c>
      <c r="D90" s="269" t="s">
        <v>3832</v>
      </c>
      <c r="E90" s="269" t="s">
        <v>584</v>
      </c>
      <c r="F90" s="388">
        <v>3184498</v>
      </c>
      <c r="G90" s="268">
        <v>36.520000000000003</v>
      </c>
      <c r="H90" s="346" t="s">
        <v>2953</v>
      </c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A91" s="245">
        <v>44011</v>
      </c>
      <c r="B91" s="268" t="s">
        <v>2656</v>
      </c>
      <c r="C91" s="269" t="s">
        <v>3831</v>
      </c>
      <c r="D91" s="269" t="s">
        <v>3917</v>
      </c>
      <c r="E91" s="269" t="s">
        <v>584</v>
      </c>
      <c r="F91" s="388">
        <v>109615</v>
      </c>
      <c r="G91" s="268">
        <v>36.68</v>
      </c>
      <c r="H91" s="346" t="s">
        <v>2953</v>
      </c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A92" s="245">
        <v>44011</v>
      </c>
      <c r="B92" s="268" t="s">
        <v>2656</v>
      </c>
      <c r="C92" s="269" t="s">
        <v>3831</v>
      </c>
      <c r="D92" s="269" t="s">
        <v>3923</v>
      </c>
      <c r="E92" s="269" t="s">
        <v>584</v>
      </c>
      <c r="F92" s="388">
        <v>720088</v>
      </c>
      <c r="G92" s="268">
        <v>36.19</v>
      </c>
      <c r="H92" s="346" t="s">
        <v>2953</v>
      </c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A93" s="245">
        <v>44011</v>
      </c>
      <c r="B93" s="268" t="s">
        <v>2656</v>
      </c>
      <c r="C93" s="269" t="s">
        <v>3831</v>
      </c>
      <c r="D93" s="269" t="s">
        <v>3851</v>
      </c>
      <c r="E93" s="269" t="s">
        <v>584</v>
      </c>
      <c r="F93" s="388">
        <v>229699</v>
      </c>
      <c r="G93" s="268">
        <v>35.630000000000003</v>
      </c>
      <c r="H93" s="346" t="s">
        <v>2953</v>
      </c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B94" s="268"/>
      <c r="C94" s="269"/>
      <c r="D94" s="269"/>
      <c r="E94" s="269"/>
      <c r="F94" s="388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B95" s="268"/>
      <c r="C95" s="269"/>
      <c r="D95" s="269"/>
      <c r="E95" s="269"/>
      <c r="F95" s="388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346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34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346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346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346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346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346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346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346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346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346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346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346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346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358"/>
  <sheetViews>
    <sheetView zoomScale="76" zoomScaleNormal="85" workbookViewId="0">
      <selection activeCell="K23" sqref="K23"/>
    </sheetView>
  </sheetViews>
  <sheetFormatPr defaultColWidth="9.10937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88671875" style="10" customWidth="1"/>
    <col min="7" max="7" width="9.5546875" style="10" customWidth="1"/>
    <col min="8" max="8" width="10" style="10" customWidth="1"/>
    <col min="9" max="9" width="13.44140625" style="10" customWidth="1"/>
    <col min="10" max="10" width="21.6640625" style="8" customWidth="1"/>
    <col min="11" max="11" width="10.88671875" style="10" customWidth="1"/>
    <col min="12" max="12" width="13" style="10" customWidth="1"/>
    <col min="13" max="13" width="14" style="10" customWidth="1"/>
    <col min="14" max="14" width="12.6640625" customWidth="1"/>
    <col min="15" max="15" width="15" style="8" customWidth="1"/>
    <col min="16" max="16" width="14.5546875" customWidth="1"/>
    <col min="17" max="17" width="18" hidden="1" customWidth="1"/>
    <col min="18" max="18" width="5.88671875" style="10" hidden="1" customWidth="1"/>
    <col min="19" max="19" width="12.6640625" hidden="1" customWidth="1"/>
    <col min="20" max="20" width="8.33203125" hidden="1" customWidth="1"/>
    <col min="21" max="31" width="9.10937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6.4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1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44012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3.8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9.6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3.8">
      <c r="A10" s="474">
        <v>1</v>
      </c>
      <c r="B10" s="475">
        <v>43978</v>
      </c>
      <c r="C10" s="476"/>
      <c r="D10" s="477" t="s">
        <v>495</v>
      </c>
      <c r="E10" s="478" t="s">
        <v>601</v>
      </c>
      <c r="F10" s="395">
        <v>227</v>
      </c>
      <c r="G10" s="478">
        <v>214</v>
      </c>
      <c r="H10" s="478">
        <v>240</v>
      </c>
      <c r="I10" s="479" t="s">
        <v>3633</v>
      </c>
      <c r="J10" s="65" t="s">
        <v>3630</v>
      </c>
      <c r="K10" s="65">
        <f>H10-F10</f>
        <v>13</v>
      </c>
      <c r="L10" s="391">
        <f t="shared" ref="L10:L11" si="0">K10/F10</f>
        <v>5.7268722466960353E-2</v>
      </c>
      <c r="M10" s="480" t="s">
        <v>600</v>
      </c>
      <c r="N10" s="466">
        <v>43984</v>
      </c>
      <c r="O10" s="481"/>
      <c r="Q10" s="446"/>
      <c r="R10" s="447" t="s">
        <v>3187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3.8">
      <c r="A11" s="523">
        <v>2</v>
      </c>
      <c r="B11" s="524">
        <v>43980</v>
      </c>
      <c r="C11" s="525"/>
      <c r="D11" s="526" t="s">
        <v>803</v>
      </c>
      <c r="E11" s="527" t="s">
        <v>601</v>
      </c>
      <c r="F11" s="486">
        <v>980</v>
      </c>
      <c r="G11" s="487">
        <v>897</v>
      </c>
      <c r="H11" s="527">
        <v>920</v>
      </c>
      <c r="I11" s="528" t="s">
        <v>3637</v>
      </c>
      <c r="J11" s="489" t="s">
        <v>3736</v>
      </c>
      <c r="K11" s="489">
        <f>H11-F11</f>
        <v>-60</v>
      </c>
      <c r="L11" s="495">
        <f t="shared" si="0"/>
        <v>-6.1224489795918366E-2</v>
      </c>
      <c r="M11" s="529" t="s">
        <v>664</v>
      </c>
      <c r="N11" s="498">
        <v>43994</v>
      </c>
      <c r="O11" s="530"/>
      <c r="Q11" s="446"/>
      <c r="R11" s="447" t="s">
        <v>603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3.8">
      <c r="A12" s="474">
        <v>3</v>
      </c>
      <c r="B12" s="475">
        <v>43980</v>
      </c>
      <c r="C12" s="476"/>
      <c r="D12" s="477" t="s">
        <v>181</v>
      </c>
      <c r="E12" s="478" t="s">
        <v>601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3656</v>
      </c>
      <c r="K12" s="65">
        <f>H12-F12</f>
        <v>14</v>
      </c>
      <c r="L12" s="391">
        <f t="shared" ref="L12" si="1">K12/F12</f>
        <v>4.6204620462046202E-2</v>
      </c>
      <c r="M12" s="480" t="s">
        <v>600</v>
      </c>
      <c r="N12" s="466">
        <v>43984</v>
      </c>
      <c r="O12" s="481"/>
      <c r="Q12" s="446"/>
      <c r="R12" s="447" t="s">
        <v>3187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3.8">
      <c r="A13" s="392">
        <v>4</v>
      </c>
      <c r="B13" s="422">
        <v>43980</v>
      </c>
      <c r="C13" s="438"/>
      <c r="D13" s="439" t="s">
        <v>3638</v>
      </c>
      <c r="E13" s="440" t="s">
        <v>601</v>
      </c>
      <c r="F13" s="491" t="s">
        <v>3639</v>
      </c>
      <c r="G13" s="457">
        <v>9400</v>
      </c>
      <c r="H13" s="440"/>
      <c r="I13" s="425" t="s">
        <v>3640</v>
      </c>
      <c r="J13" s="402" t="s">
        <v>602</v>
      </c>
      <c r="K13" s="402"/>
      <c r="L13" s="382"/>
      <c r="M13" s="441"/>
      <c r="N13" s="443"/>
      <c r="O13" s="444"/>
      <c r="Q13" s="446"/>
      <c r="R13" s="447" t="s">
        <v>603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3.8">
      <c r="A14" s="474">
        <v>5</v>
      </c>
      <c r="B14" s="475">
        <v>43983</v>
      </c>
      <c r="C14" s="476"/>
      <c r="D14" s="477" t="s">
        <v>533</v>
      </c>
      <c r="E14" s="478" t="s">
        <v>601</v>
      </c>
      <c r="F14" s="395">
        <v>1025</v>
      </c>
      <c r="G14" s="478">
        <v>950</v>
      </c>
      <c r="H14" s="478">
        <v>1077.5</v>
      </c>
      <c r="I14" s="479" t="s">
        <v>3631</v>
      </c>
      <c r="J14" s="65" t="s">
        <v>3666</v>
      </c>
      <c r="K14" s="65">
        <f>H14-F14</f>
        <v>52.5</v>
      </c>
      <c r="L14" s="391">
        <f t="shared" ref="L14" si="2">K14/F14</f>
        <v>5.1219512195121948E-2</v>
      </c>
      <c r="M14" s="480" t="s">
        <v>600</v>
      </c>
      <c r="N14" s="466">
        <v>43985</v>
      </c>
      <c r="O14" s="481"/>
      <c r="Q14" s="446"/>
      <c r="R14" s="447" t="s">
        <v>603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3.8">
      <c r="A15" s="474">
        <v>6</v>
      </c>
      <c r="B15" s="475">
        <v>43983</v>
      </c>
      <c r="C15" s="476"/>
      <c r="D15" s="477" t="s">
        <v>523</v>
      </c>
      <c r="E15" s="478" t="s">
        <v>601</v>
      </c>
      <c r="F15" s="395">
        <v>204</v>
      </c>
      <c r="G15" s="478">
        <v>190</v>
      </c>
      <c r="H15" s="478">
        <v>214.5</v>
      </c>
      <c r="I15" s="479" t="s">
        <v>665</v>
      </c>
      <c r="J15" s="65" t="s">
        <v>3667</v>
      </c>
      <c r="K15" s="65">
        <f>H15-F15</f>
        <v>10.5</v>
      </c>
      <c r="L15" s="391">
        <f t="shared" ref="L15:L17" si="3">K15/F15</f>
        <v>5.1470588235294115E-2</v>
      </c>
      <c r="M15" s="480" t="s">
        <v>600</v>
      </c>
      <c r="N15" s="466">
        <v>43985</v>
      </c>
      <c r="O15" s="481"/>
      <c r="Q15" s="446"/>
      <c r="R15" s="447" t="s">
        <v>3187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3.8">
      <c r="A16" s="474">
        <v>7</v>
      </c>
      <c r="B16" s="475">
        <v>43987</v>
      </c>
      <c r="C16" s="476"/>
      <c r="D16" s="477" t="s">
        <v>181</v>
      </c>
      <c r="E16" s="478" t="s">
        <v>3629</v>
      </c>
      <c r="F16" s="395">
        <v>320</v>
      </c>
      <c r="G16" s="478">
        <v>342</v>
      </c>
      <c r="H16" s="478">
        <v>305</v>
      </c>
      <c r="I16" s="479" t="s">
        <v>3691</v>
      </c>
      <c r="J16" s="65" t="s">
        <v>3756</v>
      </c>
      <c r="K16" s="65">
        <f>F16-H16</f>
        <v>15</v>
      </c>
      <c r="L16" s="391">
        <f t="shared" si="3"/>
        <v>4.6875E-2</v>
      </c>
      <c r="M16" s="480" t="s">
        <v>600</v>
      </c>
      <c r="N16" s="466">
        <v>43993</v>
      </c>
      <c r="O16" s="481"/>
      <c r="Q16" s="446"/>
      <c r="R16" s="447" t="s">
        <v>3187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28" s="445" customFormat="1" ht="13.8">
      <c r="A17" s="523">
        <v>8</v>
      </c>
      <c r="B17" s="524">
        <v>43990</v>
      </c>
      <c r="C17" s="525"/>
      <c r="D17" s="526" t="s">
        <v>391</v>
      </c>
      <c r="E17" s="527" t="s">
        <v>601</v>
      </c>
      <c r="F17" s="486">
        <v>674</v>
      </c>
      <c r="G17" s="487">
        <v>634</v>
      </c>
      <c r="H17" s="527">
        <v>631.5</v>
      </c>
      <c r="I17" s="528" t="s">
        <v>3702</v>
      </c>
      <c r="J17" s="489" t="s">
        <v>3735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664</v>
      </c>
      <c r="N17" s="498">
        <v>43993</v>
      </c>
      <c r="O17" s="530"/>
      <c r="Q17" s="446"/>
      <c r="R17" s="447" t="s">
        <v>603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28" s="445" customFormat="1" ht="13.8">
      <c r="A18" s="511">
        <v>9</v>
      </c>
      <c r="B18" s="512">
        <v>43990</v>
      </c>
      <c r="C18" s="513"/>
      <c r="D18" s="514" t="s">
        <v>3703</v>
      </c>
      <c r="E18" s="515" t="s">
        <v>601</v>
      </c>
      <c r="F18" s="516">
        <v>229</v>
      </c>
      <c r="G18" s="515">
        <v>217</v>
      </c>
      <c r="H18" s="515">
        <v>239</v>
      </c>
      <c r="I18" s="517" t="s">
        <v>3633</v>
      </c>
      <c r="J18" s="518" t="s">
        <v>3723</v>
      </c>
      <c r="K18" s="518">
        <f t="shared" si="4"/>
        <v>10</v>
      </c>
      <c r="L18" s="519">
        <f t="shared" ref="L18:L19" si="5">K18/F18</f>
        <v>4.3668122270742356E-2</v>
      </c>
      <c r="M18" s="520" t="s">
        <v>600</v>
      </c>
      <c r="N18" s="521">
        <v>43992</v>
      </c>
      <c r="O18" s="522"/>
      <c r="Q18" s="446"/>
      <c r="R18" s="447" t="s">
        <v>3187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28" s="445" customFormat="1" ht="13.8">
      <c r="A19" s="523">
        <v>10</v>
      </c>
      <c r="B19" s="524">
        <v>43991</v>
      </c>
      <c r="C19" s="525"/>
      <c r="D19" s="526" t="s">
        <v>495</v>
      </c>
      <c r="E19" s="527" t="s">
        <v>601</v>
      </c>
      <c r="F19" s="486">
        <v>249</v>
      </c>
      <c r="G19" s="487">
        <v>235</v>
      </c>
      <c r="H19" s="527">
        <v>236</v>
      </c>
      <c r="I19" s="528" t="s">
        <v>3708</v>
      </c>
      <c r="J19" s="489" t="s">
        <v>3734</v>
      </c>
      <c r="K19" s="489">
        <f t="shared" si="4"/>
        <v>-13</v>
      </c>
      <c r="L19" s="495">
        <f t="shared" si="5"/>
        <v>-5.2208835341365459E-2</v>
      </c>
      <c r="M19" s="529" t="s">
        <v>664</v>
      </c>
      <c r="N19" s="498">
        <v>43994</v>
      </c>
      <c r="O19" s="530"/>
      <c r="Q19" s="446"/>
      <c r="R19" s="447" t="s">
        <v>3187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28" s="445" customFormat="1" ht="13.8">
      <c r="A20" s="523">
        <v>11</v>
      </c>
      <c r="B20" s="524">
        <v>43991</v>
      </c>
      <c r="C20" s="525"/>
      <c r="D20" s="526" t="s">
        <v>351</v>
      </c>
      <c r="E20" s="527" t="s">
        <v>601</v>
      </c>
      <c r="F20" s="486">
        <v>488</v>
      </c>
      <c r="G20" s="487">
        <v>448</v>
      </c>
      <c r="H20" s="527">
        <v>461</v>
      </c>
      <c r="I20" s="528" t="s">
        <v>3709</v>
      </c>
      <c r="J20" s="489" t="s">
        <v>3659</v>
      </c>
      <c r="K20" s="489">
        <f t="shared" si="4"/>
        <v>-27</v>
      </c>
      <c r="L20" s="495">
        <f t="shared" ref="L20" si="6">K20/F20</f>
        <v>-5.5327868852459015E-2</v>
      </c>
      <c r="M20" s="529" t="s">
        <v>664</v>
      </c>
      <c r="N20" s="498">
        <v>44000</v>
      </c>
      <c r="O20" s="530"/>
      <c r="Q20" s="446"/>
      <c r="R20" s="447" t="s">
        <v>603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28" s="445" customFormat="1" ht="13.8">
      <c r="A21" s="541">
        <v>12</v>
      </c>
      <c r="B21" s="542">
        <v>43994</v>
      </c>
      <c r="C21" s="543"/>
      <c r="D21" s="544" t="s">
        <v>3660</v>
      </c>
      <c r="E21" s="545" t="s">
        <v>601</v>
      </c>
      <c r="F21" s="546">
        <v>492.5</v>
      </c>
      <c r="G21" s="545">
        <v>460</v>
      </c>
      <c r="H21" s="545">
        <v>519</v>
      </c>
      <c r="I21" s="547" t="s">
        <v>3748</v>
      </c>
      <c r="J21" s="548" t="s">
        <v>3784</v>
      </c>
      <c r="K21" s="548">
        <f t="shared" si="4"/>
        <v>26.5</v>
      </c>
      <c r="L21" s="549">
        <f t="shared" ref="L21:L23" si="7">K21/F21</f>
        <v>5.3807106598984772E-2</v>
      </c>
      <c r="M21" s="550" t="s">
        <v>600</v>
      </c>
      <c r="N21" s="551">
        <v>44001</v>
      </c>
      <c r="O21" s="552"/>
      <c r="Q21" s="446"/>
      <c r="R21" s="447" t="s">
        <v>3187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28" s="445" customFormat="1" ht="13.8">
      <c r="A22" s="532">
        <v>13</v>
      </c>
      <c r="B22" s="533">
        <v>43997</v>
      </c>
      <c r="C22" s="534"/>
      <c r="D22" s="535" t="s">
        <v>115</v>
      </c>
      <c r="E22" s="536" t="s">
        <v>601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3687</v>
      </c>
      <c r="K22" s="506">
        <f t="shared" si="4"/>
        <v>1</v>
      </c>
      <c r="L22" s="507">
        <f t="shared" si="7"/>
        <v>4.7961630695443642E-3</v>
      </c>
      <c r="M22" s="539" t="s">
        <v>709</v>
      </c>
      <c r="N22" s="508">
        <v>43998</v>
      </c>
      <c r="O22" s="540"/>
      <c r="Q22" s="446"/>
      <c r="R22" s="447" t="s">
        <v>3187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28" s="445" customFormat="1" ht="13.8">
      <c r="A23" s="474">
        <v>14</v>
      </c>
      <c r="B23" s="475">
        <v>43998</v>
      </c>
      <c r="C23" s="476"/>
      <c r="D23" s="477" t="s">
        <v>138</v>
      </c>
      <c r="E23" s="478" t="s">
        <v>3629</v>
      </c>
      <c r="F23" s="395">
        <v>517</v>
      </c>
      <c r="G23" s="478">
        <v>551</v>
      </c>
      <c r="H23" s="478">
        <v>494</v>
      </c>
      <c r="I23" s="479" t="s">
        <v>3762</v>
      </c>
      <c r="J23" s="65" t="s">
        <v>3855</v>
      </c>
      <c r="K23" s="65">
        <f>F23-H23</f>
        <v>23</v>
      </c>
      <c r="L23" s="391">
        <f t="shared" si="7"/>
        <v>4.4487427466150871E-2</v>
      </c>
      <c r="M23" s="480" t="s">
        <v>600</v>
      </c>
      <c r="N23" s="466">
        <v>44011</v>
      </c>
      <c r="O23" s="481"/>
      <c r="Q23" s="446"/>
      <c r="R23" s="447" t="s">
        <v>603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28" s="445" customFormat="1" ht="13.8">
      <c r="A24" s="474">
        <v>15</v>
      </c>
      <c r="B24" s="475">
        <v>43998</v>
      </c>
      <c r="C24" s="476"/>
      <c r="D24" s="477" t="s">
        <v>388</v>
      </c>
      <c r="E24" s="478" t="s">
        <v>601</v>
      </c>
      <c r="F24" s="395">
        <v>151</v>
      </c>
      <c r="G24" s="478">
        <v>141</v>
      </c>
      <c r="H24" s="478">
        <v>159.5</v>
      </c>
      <c r="I24" s="479" t="s">
        <v>3767</v>
      </c>
      <c r="J24" s="65" t="s">
        <v>3715</v>
      </c>
      <c r="K24" s="65">
        <f>H24-F24</f>
        <v>8.5</v>
      </c>
      <c r="L24" s="391">
        <f t="shared" ref="L24:L25" si="8">K24/F24</f>
        <v>5.6291390728476824E-2</v>
      </c>
      <c r="M24" s="480" t="s">
        <v>600</v>
      </c>
      <c r="N24" s="466">
        <v>44000</v>
      </c>
      <c r="O24" s="481"/>
      <c r="Q24" s="446"/>
      <c r="R24" s="447" t="s">
        <v>3187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28" s="445" customFormat="1" ht="13.8">
      <c r="A25" s="474">
        <v>16</v>
      </c>
      <c r="B25" s="475">
        <v>44000</v>
      </c>
      <c r="C25" s="476"/>
      <c r="D25" s="477" t="s">
        <v>63</v>
      </c>
      <c r="E25" s="478" t="s">
        <v>601</v>
      </c>
      <c r="F25" s="395">
        <v>1310</v>
      </c>
      <c r="G25" s="478">
        <v>1218</v>
      </c>
      <c r="H25" s="478">
        <v>1376</v>
      </c>
      <c r="I25" s="479" t="s">
        <v>3776</v>
      </c>
      <c r="J25" s="65" t="s">
        <v>3822</v>
      </c>
      <c r="K25" s="65">
        <f t="shared" ref="K25" si="9">H25-F25</f>
        <v>66</v>
      </c>
      <c r="L25" s="391">
        <f t="shared" si="8"/>
        <v>5.0381679389312976E-2</v>
      </c>
      <c r="M25" s="480" t="s">
        <v>600</v>
      </c>
      <c r="N25" s="466">
        <v>44006</v>
      </c>
      <c r="O25" s="481"/>
      <c r="Q25" s="446"/>
      <c r="R25" s="447" t="s">
        <v>603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28" s="445" customFormat="1" ht="13.8">
      <c r="A26" s="511">
        <v>17</v>
      </c>
      <c r="B26" s="512">
        <v>44001</v>
      </c>
      <c r="C26" s="513"/>
      <c r="D26" s="514" t="s">
        <v>98</v>
      </c>
      <c r="E26" s="515" t="s">
        <v>601</v>
      </c>
      <c r="F26" s="516">
        <v>150</v>
      </c>
      <c r="G26" s="515">
        <v>140</v>
      </c>
      <c r="H26" s="515">
        <v>156</v>
      </c>
      <c r="I26" s="517" t="s">
        <v>3781</v>
      </c>
      <c r="J26" s="518" t="s">
        <v>3799</v>
      </c>
      <c r="K26" s="518">
        <f t="shared" ref="K26" si="10">H26-F26</f>
        <v>6</v>
      </c>
      <c r="L26" s="519">
        <f t="shared" ref="L26" si="11">K26/F26</f>
        <v>0.04</v>
      </c>
      <c r="M26" s="520" t="s">
        <v>600</v>
      </c>
      <c r="N26" s="521">
        <v>44005</v>
      </c>
      <c r="O26" s="522"/>
      <c r="Q26" s="446"/>
      <c r="R26" s="447" t="s">
        <v>3187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28" s="445" customFormat="1" ht="13.8">
      <c r="A27" s="511">
        <v>18</v>
      </c>
      <c r="B27" s="512">
        <v>44004</v>
      </c>
      <c r="C27" s="513"/>
      <c r="D27" s="514" t="s">
        <v>76</v>
      </c>
      <c r="E27" s="515" t="s">
        <v>601</v>
      </c>
      <c r="F27" s="516">
        <v>358.5</v>
      </c>
      <c r="G27" s="515">
        <v>335</v>
      </c>
      <c r="H27" s="515">
        <v>373</v>
      </c>
      <c r="I27" s="517" t="s">
        <v>3795</v>
      </c>
      <c r="J27" s="518" t="s">
        <v>3820</v>
      </c>
      <c r="K27" s="518">
        <f t="shared" ref="K27:K28" si="12">H27-F27</f>
        <v>14.5</v>
      </c>
      <c r="L27" s="519">
        <f t="shared" ref="L27:L28" si="13">K27/F27</f>
        <v>4.0446304044630406E-2</v>
      </c>
      <c r="M27" s="520" t="s">
        <v>600</v>
      </c>
      <c r="N27" s="521">
        <v>44006</v>
      </c>
      <c r="O27" s="522"/>
      <c r="Q27" s="446"/>
      <c r="R27" s="447" t="s">
        <v>3187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28" s="445" customFormat="1" ht="13.8">
      <c r="A28" s="474">
        <v>19</v>
      </c>
      <c r="B28" s="475">
        <v>44006</v>
      </c>
      <c r="C28" s="476"/>
      <c r="D28" s="477" t="s">
        <v>321</v>
      </c>
      <c r="E28" s="478" t="s">
        <v>601</v>
      </c>
      <c r="F28" s="395">
        <v>263</v>
      </c>
      <c r="G28" s="478">
        <v>244</v>
      </c>
      <c r="H28" s="478">
        <v>300</v>
      </c>
      <c r="I28" s="479" t="s">
        <v>3807</v>
      </c>
      <c r="J28" s="65" t="s">
        <v>3823</v>
      </c>
      <c r="K28" s="65">
        <f t="shared" si="12"/>
        <v>37</v>
      </c>
      <c r="L28" s="391">
        <f t="shared" si="13"/>
        <v>0.14068441064638784</v>
      </c>
      <c r="M28" s="480" t="s">
        <v>600</v>
      </c>
      <c r="N28" s="466">
        <v>44007</v>
      </c>
      <c r="O28" s="481"/>
      <c r="Q28" s="446"/>
      <c r="R28" s="447" t="s">
        <v>603</v>
      </c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28" s="445" customFormat="1" ht="13.8">
      <c r="A29" s="392">
        <v>20</v>
      </c>
      <c r="B29" s="422">
        <v>44006</v>
      </c>
      <c r="C29" s="438"/>
      <c r="D29" s="439" t="s">
        <v>495</v>
      </c>
      <c r="E29" s="440" t="s">
        <v>601</v>
      </c>
      <c r="F29" s="440" t="s">
        <v>3808</v>
      </c>
      <c r="G29" s="457">
        <v>221</v>
      </c>
      <c r="H29" s="440"/>
      <c r="I29" s="425" t="s">
        <v>3809</v>
      </c>
      <c r="J29" s="441" t="s">
        <v>602</v>
      </c>
      <c r="K29" s="441"/>
      <c r="L29" s="442"/>
      <c r="M29" s="441"/>
      <c r="N29" s="443"/>
      <c r="O29" s="444"/>
      <c r="Q29" s="446"/>
      <c r="R29" s="447" t="s">
        <v>3187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</row>
    <row r="30" spans="1:28" s="445" customFormat="1" ht="13.8">
      <c r="A30" s="392">
        <v>21</v>
      </c>
      <c r="B30" s="422">
        <v>44007</v>
      </c>
      <c r="C30" s="438"/>
      <c r="D30" s="439" t="s">
        <v>91</v>
      </c>
      <c r="E30" s="440" t="s">
        <v>601</v>
      </c>
      <c r="F30" s="440" t="s">
        <v>3828</v>
      </c>
      <c r="G30" s="457">
        <v>2200</v>
      </c>
      <c r="H30" s="440"/>
      <c r="I30" s="425" t="s">
        <v>3644</v>
      </c>
      <c r="J30" s="441" t="s">
        <v>602</v>
      </c>
      <c r="K30" s="441"/>
      <c r="L30" s="442"/>
      <c r="M30" s="441"/>
      <c r="N30" s="443"/>
      <c r="O30" s="444"/>
      <c r="Q30" s="446"/>
      <c r="R30" s="447" t="s">
        <v>3187</v>
      </c>
      <c r="S30" s="446"/>
      <c r="T30" s="446"/>
      <c r="U30" s="446"/>
      <c r="V30" s="446"/>
      <c r="W30" s="446"/>
      <c r="X30" s="446"/>
      <c r="Y30" s="446"/>
      <c r="Z30" s="446"/>
      <c r="AA30" s="446"/>
      <c r="AB30" s="446"/>
    </row>
    <row r="31" spans="1:28" s="445" customFormat="1" ht="13.8">
      <c r="A31" s="392">
        <v>22</v>
      </c>
      <c r="B31" s="422">
        <v>44007</v>
      </c>
      <c r="C31" s="438"/>
      <c r="D31" s="439" t="s">
        <v>41</v>
      </c>
      <c r="E31" s="440" t="s">
        <v>601</v>
      </c>
      <c r="F31" s="440" t="s">
        <v>3829</v>
      </c>
      <c r="G31" s="457">
        <v>322</v>
      </c>
      <c r="H31" s="440"/>
      <c r="I31" s="425">
        <v>380</v>
      </c>
      <c r="J31" s="441" t="s">
        <v>602</v>
      </c>
      <c r="K31" s="441"/>
      <c r="L31" s="442"/>
      <c r="M31" s="441"/>
      <c r="N31" s="443"/>
      <c r="O31" s="444"/>
      <c r="Q31" s="446"/>
      <c r="R31" s="447" t="s">
        <v>3187</v>
      </c>
      <c r="S31" s="446"/>
      <c r="T31" s="446"/>
      <c r="U31" s="446"/>
      <c r="V31" s="446"/>
      <c r="W31" s="446"/>
      <c r="X31" s="446"/>
      <c r="Y31" s="446"/>
      <c r="Z31" s="446"/>
      <c r="AA31" s="446"/>
      <c r="AB31" s="446"/>
    </row>
    <row r="32" spans="1:28" s="445" customFormat="1" ht="13.8">
      <c r="A32" s="392">
        <v>23</v>
      </c>
      <c r="B32" s="422">
        <v>44008</v>
      </c>
      <c r="C32" s="438"/>
      <c r="D32" s="439" t="s">
        <v>3837</v>
      </c>
      <c r="E32" s="440" t="s">
        <v>3629</v>
      </c>
      <c r="F32" s="440" t="s">
        <v>3838</v>
      </c>
      <c r="G32" s="457">
        <v>1310</v>
      </c>
      <c r="H32" s="440"/>
      <c r="I32" s="425" t="s">
        <v>3839</v>
      </c>
      <c r="J32" s="441" t="s">
        <v>602</v>
      </c>
      <c r="K32" s="441"/>
      <c r="L32" s="442"/>
      <c r="M32" s="441"/>
      <c r="N32" s="443"/>
      <c r="O32" s="444"/>
      <c r="Q32" s="446"/>
      <c r="R32" s="447" t="s">
        <v>603</v>
      </c>
      <c r="S32" s="446"/>
      <c r="T32" s="446"/>
      <c r="U32" s="446"/>
      <c r="V32" s="446"/>
      <c r="W32" s="446"/>
      <c r="X32" s="446"/>
      <c r="Y32" s="446"/>
      <c r="Z32" s="446"/>
      <c r="AA32" s="446"/>
      <c r="AB32" s="446"/>
    </row>
    <row r="33" spans="1:38" s="445" customFormat="1" ht="13.8">
      <c r="A33" s="392">
        <v>24</v>
      </c>
      <c r="B33" s="422">
        <v>44008</v>
      </c>
      <c r="C33" s="438"/>
      <c r="D33" s="439" t="s">
        <v>338</v>
      </c>
      <c r="E33" s="440" t="s">
        <v>601</v>
      </c>
      <c r="F33" s="440" t="s">
        <v>3842</v>
      </c>
      <c r="G33" s="457">
        <v>261</v>
      </c>
      <c r="H33" s="440"/>
      <c r="I33" s="425" t="s">
        <v>3669</v>
      </c>
      <c r="J33" s="441" t="s">
        <v>602</v>
      </c>
      <c r="K33" s="441"/>
      <c r="L33" s="442"/>
      <c r="M33" s="441"/>
      <c r="N33" s="443"/>
      <c r="O33" s="444"/>
      <c r="Q33" s="446"/>
      <c r="R33" s="447" t="s">
        <v>3187</v>
      </c>
      <c r="S33" s="446"/>
      <c r="T33" s="446"/>
      <c r="U33" s="446"/>
      <c r="V33" s="446"/>
      <c r="W33" s="446"/>
      <c r="X33" s="446"/>
      <c r="Y33" s="446"/>
      <c r="Z33" s="446"/>
      <c r="AA33" s="446"/>
      <c r="AB33" s="446"/>
    </row>
    <row r="34" spans="1:38" s="445" customFormat="1" ht="13.8">
      <c r="A34" s="392">
        <v>25</v>
      </c>
      <c r="B34" s="422">
        <v>44008</v>
      </c>
      <c r="C34" s="438"/>
      <c r="D34" s="439" t="s">
        <v>248</v>
      </c>
      <c r="E34" s="440" t="s">
        <v>601</v>
      </c>
      <c r="F34" s="440" t="s">
        <v>3843</v>
      </c>
      <c r="G34" s="457">
        <v>815</v>
      </c>
      <c r="H34" s="440"/>
      <c r="I34" s="425" t="s">
        <v>3844</v>
      </c>
      <c r="J34" s="441" t="s">
        <v>602</v>
      </c>
      <c r="K34" s="441"/>
      <c r="L34" s="442"/>
      <c r="M34" s="441"/>
      <c r="N34" s="443"/>
      <c r="O34" s="444"/>
      <c r="Q34" s="446"/>
      <c r="R34" s="447" t="s">
        <v>603</v>
      </c>
      <c r="S34" s="446"/>
      <c r="T34" s="446"/>
      <c r="U34" s="446"/>
      <c r="V34" s="446"/>
      <c r="W34" s="446"/>
      <c r="X34" s="446"/>
      <c r="Y34" s="446"/>
      <c r="Z34" s="446"/>
      <c r="AA34" s="446"/>
      <c r="AB34" s="446"/>
    </row>
    <row r="35" spans="1:38" s="445" customFormat="1" ht="13.8">
      <c r="A35" s="392">
        <v>26</v>
      </c>
      <c r="B35" s="422">
        <v>44011</v>
      </c>
      <c r="C35" s="438"/>
      <c r="D35" s="439" t="s">
        <v>63</v>
      </c>
      <c r="E35" s="440" t="s">
        <v>601</v>
      </c>
      <c r="F35" s="440" t="s">
        <v>3858</v>
      </c>
      <c r="G35" s="457">
        <v>1235</v>
      </c>
      <c r="H35" s="440"/>
      <c r="I35" s="425" t="s">
        <v>3859</v>
      </c>
      <c r="J35" s="441" t="s">
        <v>602</v>
      </c>
      <c r="K35" s="441"/>
      <c r="L35" s="442"/>
      <c r="M35" s="441"/>
      <c r="N35" s="443"/>
      <c r="O35" s="444"/>
      <c r="Q35" s="446"/>
      <c r="R35" s="447" t="s">
        <v>603</v>
      </c>
      <c r="S35" s="446"/>
      <c r="T35" s="446"/>
      <c r="U35" s="446"/>
      <c r="V35" s="446"/>
      <c r="W35" s="446"/>
      <c r="X35" s="446"/>
      <c r="Y35" s="446"/>
      <c r="Z35" s="446"/>
      <c r="AA35" s="446"/>
      <c r="AB35" s="446"/>
    </row>
    <row r="36" spans="1:38" s="445" customFormat="1" ht="13.8">
      <c r="A36" s="392"/>
      <c r="B36" s="422"/>
      <c r="C36" s="438"/>
      <c r="D36" s="439"/>
      <c r="E36" s="440"/>
      <c r="F36" s="440"/>
      <c r="G36" s="457"/>
      <c r="H36" s="440"/>
      <c r="I36" s="425"/>
      <c r="J36" s="441"/>
      <c r="K36" s="441"/>
      <c r="L36" s="442"/>
      <c r="M36" s="441"/>
      <c r="N36" s="443"/>
      <c r="O36" s="444"/>
      <c r="Q36" s="446"/>
      <c r="R36" s="447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</row>
    <row r="37" spans="1:38" s="5" customFormat="1" ht="13.8">
      <c r="A37" s="392"/>
      <c r="B37" s="422"/>
      <c r="C37" s="423"/>
      <c r="D37" s="401"/>
      <c r="E37" s="424"/>
      <c r="F37" s="425"/>
      <c r="G37" s="426"/>
      <c r="H37" s="426"/>
      <c r="I37" s="425"/>
      <c r="J37" s="383"/>
      <c r="K37" s="383"/>
      <c r="L37" s="382"/>
      <c r="M37" s="378"/>
      <c r="N37" s="399"/>
      <c r="O37" s="389"/>
      <c r="Q37" s="64"/>
      <c r="R37" s="342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2" customHeight="1">
      <c r="A38" s="23" t="s">
        <v>604</v>
      </c>
      <c r="B38" s="24"/>
      <c r="C38" s="25"/>
      <c r="D38" s="26"/>
      <c r="E38" s="27"/>
      <c r="F38" s="28"/>
      <c r="G38" s="28"/>
      <c r="H38" s="28"/>
      <c r="I38" s="28"/>
      <c r="J38" s="66"/>
      <c r="K38" s="28"/>
      <c r="L38" s="28"/>
      <c r="M38" s="38"/>
      <c r="N38" s="66"/>
      <c r="O38" s="67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9" t="s">
        <v>605</v>
      </c>
      <c r="B39" s="23"/>
      <c r="C39" s="23"/>
      <c r="D39" s="23"/>
      <c r="F39" s="30" t="s">
        <v>606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 t="s">
        <v>607</v>
      </c>
      <c r="B40" s="23"/>
      <c r="C40" s="23"/>
      <c r="D40" s="23"/>
      <c r="E40" s="32"/>
      <c r="F40" s="30" t="s">
        <v>608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/>
      <c r="B41" s="23"/>
      <c r="C41" s="23"/>
      <c r="D41" s="23"/>
      <c r="E41" s="32"/>
      <c r="F41" s="17"/>
      <c r="G41" s="17"/>
      <c r="H41" s="31"/>
      <c r="I41" s="36"/>
      <c r="J41" s="72"/>
      <c r="K41" s="69"/>
      <c r="L41" s="70"/>
      <c r="M41" s="17"/>
      <c r="N41" s="73"/>
      <c r="O41" s="5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3.8">
      <c r="A42" s="11"/>
      <c r="B42" s="33" t="s">
        <v>609</v>
      </c>
      <c r="C42" s="33"/>
      <c r="D42" s="33"/>
      <c r="E42" s="33"/>
      <c r="F42" s="34"/>
      <c r="G42" s="32"/>
      <c r="H42" s="32"/>
      <c r="I42" s="74"/>
      <c r="J42" s="75"/>
      <c r="K42" s="76"/>
      <c r="L42" s="12"/>
      <c r="M42" s="12"/>
      <c r="N42" s="11"/>
      <c r="O42" s="53"/>
      <c r="R42" s="83"/>
      <c r="S42" s="16"/>
      <c r="T42" s="16"/>
      <c r="U42" s="16"/>
      <c r="V42" s="16"/>
      <c r="W42" s="16"/>
      <c r="X42" s="16"/>
      <c r="Y42" s="16"/>
      <c r="Z42" s="16"/>
    </row>
    <row r="43" spans="1:38" s="6" customFormat="1" ht="39.6">
      <c r="A43" s="20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610</v>
      </c>
      <c r="H43" s="21" t="s">
        <v>592</v>
      </c>
      <c r="I43" s="21" t="s">
        <v>593</v>
      </c>
      <c r="J43" s="77" t="s">
        <v>594</v>
      </c>
      <c r="K43" s="62" t="s">
        <v>611</v>
      </c>
      <c r="L43" s="63" t="s">
        <v>596</v>
      </c>
      <c r="M43" s="78" t="s">
        <v>612</v>
      </c>
      <c r="N43" s="21" t="s">
        <v>613</v>
      </c>
      <c r="O43" s="21" t="s">
        <v>597</v>
      </c>
      <c r="P43" s="79" t="s">
        <v>598</v>
      </c>
      <c r="Q43" s="40"/>
      <c r="R43" s="38"/>
      <c r="S43" s="38"/>
      <c r="T43" s="38"/>
    </row>
    <row r="44" spans="1:38" s="417" customFormat="1" ht="15" customHeight="1">
      <c r="A44" s="461">
        <v>1</v>
      </c>
      <c r="B44" s="462">
        <v>43977</v>
      </c>
      <c r="C44" s="463"/>
      <c r="D44" s="390" t="s">
        <v>116</v>
      </c>
      <c r="E44" s="395" t="s">
        <v>3634</v>
      </c>
      <c r="F44" s="395">
        <v>2015</v>
      </c>
      <c r="G44" s="395">
        <v>1945</v>
      </c>
      <c r="H44" s="395">
        <v>2110</v>
      </c>
      <c r="I44" s="395" t="s">
        <v>3632</v>
      </c>
      <c r="J44" s="65" t="s">
        <v>3641</v>
      </c>
      <c r="K44" s="65">
        <f>H44-F44</f>
        <v>95</v>
      </c>
      <c r="L44" s="391">
        <f t="shared" ref="L44" si="14">K44/F44</f>
        <v>4.7146401985111663E-2</v>
      </c>
      <c r="M44" s="464"/>
      <c r="N44" s="465"/>
      <c r="O44" s="65" t="s">
        <v>600</v>
      </c>
      <c r="P44" s="466">
        <v>43983</v>
      </c>
      <c r="Q44" s="7"/>
      <c r="R44" s="345" t="s">
        <v>603</v>
      </c>
      <c r="S44" s="460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61">
        <v>2</v>
      </c>
      <c r="B45" s="462">
        <v>43980</v>
      </c>
      <c r="C45" s="463"/>
      <c r="D45" s="390" t="s">
        <v>187</v>
      </c>
      <c r="E45" s="395" t="s">
        <v>601</v>
      </c>
      <c r="F45" s="395">
        <v>1975</v>
      </c>
      <c r="G45" s="395">
        <v>1910</v>
      </c>
      <c r="H45" s="395">
        <v>2017.5</v>
      </c>
      <c r="I45" s="395" t="s">
        <v>3635</v>
      </c>
      <c r="J45" s="65" t="s">
        <v>3642</v>
      </c>
      <c r="K45" s="65">
        <f>H45-F45</f>
        <v>42.5</v>
      </c>
      <c r="L45" s="391">
        <f t="shared" ref="L45" si="15">K45/F45</f>
        <v>2.1518987341772152E-2</v>
      </c>
      <c r="M45" s="464"/>
      <c r="N45" s="465"/>
      <c r="O45" s="65" t="s">
        <v>600</v>
      </c>
      <c r="P45" s="466">
        <v>43983</v>
      </c>
      <c r="Q45" s="7"/>
      <c r="R45" s="345" t="s">
        <v>3187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3</v>
      </c>
      <c r="B46" s="462">
        <v>43980</v>
      </c>
      <c r="C46" s="463"/>
      <c r="D46" s="390" t="s">
        <v>146</v>
      </c>
      <c r="E46" s="395" t="s">
        <v>601</v>
      </c>
      <c r="F46" s="395">
        <v>908</v>
      </c>
      <c r="G46" s="395">
        <v>878</v>
      </c>
      <c r="H46" s="395">
        <v>927.5</v>
      </c>
      <c r="I46" s="395" t="s">
        <v>3636</v>
      </c>
      <c r="J46" s="65" t="s">
        <v>3657</v>
      </c>
      <c r="K46" s="65">
        <f>H46-F46</f>
        <v>19.5</v>
      </c>
      <c r="L46" s="391">
        <f t="shared" ref="L46" si="16">K46/F46</f>
        <v>2.1475770925110133E-2</v>
      </c>
      <c r="M46" s="464"/>
      <c r="N46" s="465"/>
      <c r="O46" s="65" t="s">
        <v>600</v>
      </c>
      <c r="P46" s="466">
        <v>43984</v>
      </c>
      <c r="Q46" s="7"/>
      <c r="R46" s="345" t="s">
        <v>3187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61">
        <v>4</v>
      </c>
      <c r="B47" s="462">
        <v>43983</v>
      </c>
      <c r="C47" s="463"/>
      <c r="D47" s="390" t="s">
        <v>178</v>
      </c>
      <c r="E47" s="395" t="s">
        <v>601</v>
      </c>
      <c r="F47" s="395">
        <v>472</v>
      </c>
      <c r="G47" s="395">
        <v>455</v>
      </c>
      <c r="H47" s="395">
        <v>482</v>
      </c>
      <c r="I47" s="395" t="s">
        <v>3628</v>
      </c>
      <c r="J47" s="65" t="s">
        <v>3645</v>
      </c>
      <c r="K47" s="65">
        <f t="shared" ref="K47:K48" si="17">H47-F47</f>
        <v>10</v>
      </c>
      <c r="L47" s="391">
        <f t="shared" ref="L47:L48" si="18">K47/F47</f>
        <v>2.1186440677966101E-2</v>
      </c>
      <c r="M47" s="464"/>
      <c r="N47" s="465"/>
      <c r="O47" s="65" t="s">
        <v>600</v>
      </c>
      <c r="P47" s="469">
        <v>43983</v>
      </c>
      <c r="Q47" s="7"/>
      <c r="R47" s="345" t="s">
        <v>603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5</v>
      </c>
      <c r="B48" s="462">
        <v>43983</v>
      </c>
      <c r="C48" s="463"/>
      <c r="D48" s="390" t="s">
        <v>3643</v>
      </c>
      <c r="E48" s="395" t="s">
        <v>601</v>
      </c>
      <c r="F48" s="395">
        <v>2372.5</v>
      </c>
      <c r="G48" s="395">
        <v>2285</v>
      </c>
      <c r="H48" s="395">
        <v>2422.5</v>
      </c>
      <c r="I48" s="395" t="s">
        <v>3644</v>
      </c>
      <c r="J48" s="65" t="s">
        <v>3646</v>
      </c>
      <c r="K48" s="65">
        <f t="shared" si="17"/>
        <v>50</v>
      </c>
      <c r="L48" s="391">
        <f t="shared" si="18"/>
        <v>2.107481559536354E-2</v>
      </c>
      <c r="M48" s="464"/>
      <c r="N48" s="465"/>
      <c r="O48" s="65" t="s">
        <v>600</v>
      </c>
      <c r="P48" s="469">
        <v>43983</v>
      </c>
      <c r="Q48" s="7"/>
      <c r="R48" s="345" t="s">
        <v>603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1">
        <v>6</v>
      </c>
      <c r="B49" s="462">
        <v>43983</v>
      </c>
      <c r="C49" s="463"/>
      <c r="D49" s="390" t="s">
        <v>38</v>
      </c>
      <c r="E49" s="395" t="s">
        <v>3629</v>
      </c>
      <c r="F49" s="395">
        <v>1304</v>
      </c>
      <c r="G49" s="395">
        <v>1345</v>
      </c>
      <c r="H49" s="395">
        <v>1284</v>
      </c>
      <c r="I49" s="395" t="s">
        <v>3647</v>
      </c>
      <c r="J49" s="65" t="s">
        <v>3686</v>
      </c>
      <c r="K49" s="65">
        <f>F49-H49</f>
        <v>20</v>
      </c>
      <c r="L49" s="391">
        <f t="shared" ref="L49:L50" si="19">K49/F49</f>
        <v>1.5337423312883436E-2</v>
      </c>
      <c r="M49" s="464"/>
      <c r="N49" s="465"/>
      <c r="O49" s="65" t="s">
        <v>600</v>
      </c>
      <c r="P49" s="469">
        <v>43983</v>
      </c>
      <c r="Q49" s="7"/>
      <c r="R49" s="345" t="s">
        <v>603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7</v>
      </c>
      <c r="B50" s="462">
        <v>43983</v>
      </c>
      <c r="C50" s="463"/>
      <c r="D50" s="390" t="s">
        <v>94</v>
      </c>
      <c r="E50" s="395" t="s">
        <v>601</v>
      </c>
      <c r="F50" s="395">
        <v>3997.5</v>
      </c>
      <c r="G50" s="395">
        <v>3890</v>
      </c>
      <c r="H50" s="395">
        <v>4082.5</v>
      </c>
      <c r="I50" s="395" t="s">
        <v>3648</v>
      </c>
      <c r="J50" s="65" t="s">
        <v>3690</v>
      </c>
      <c r="K50" s="65">
        <f>H50-F50</f>
        <v>85</v>
      </c>
      <c r="L50" s="391">
        <f t="shared" si="19"/>
        <v>2.1263289555972485E-2</v>
      </c>
      <c r="M50" s="464"/>
      <c r="N50" s="465"/>
      <c r="O50" s="65" t="s">
        <v>600</v>
      </c>
      <c r="P50" s="466">
        <v>43984</v>
      </c>
      <c r="Q50" s="7"/>
      <c r="R50" s="345" t="s">
        <v>603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8</v>
      </c>
      <c r="B51" s="462">
        <v>43983</v>
      </c>
      <c r="C51" s="463"/>
      <c r="D51" s="390" t="s">
        <v>142</v>
      </c>
      <c r="E51" s="395" t="s">
        <v>3629</v>
      </c>
      <c r="F51" s="395">
        <v>5815</v>
      </c>
      <c r="G51" s="395">
        <v>6000</v>
      </c>
      <c r="H51" s="395">
        <v>5690</v>
      </c>
      <c r="I51" s="395">
        <v>5400</v>
      </c>
      <c r="J51" s="65" t="s">
        <v>3662</v>
      </c>
      <c r="K51" s="65">
        <f>F51-H51</f>
        <v>125</v>
      </c>
      <c r="L51" s="391">
        <f t="shared" ref="L51" si="20">K51/F51</f>
        <v>2.1496130696474634E-2</v>
      </c>
      <c r="M51" s="464"/>
      <c r="N51" s="465"/>
      <c r="O51" s="65" t="s">
        <v>600</v>
      </c>
      <c r="P51" s="466">
        <v>43984</v>
      </c>
      <c r="Q51" s="7"/>
      <c r="R51" s="345" t="s">
        <v>3187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61">
        <v>9</v>
      </c>
      <c r="B52" s="462">
        <v>43983</v>
      </c>
      <c r="C52" s="463"/>
      <c r="D52" s="390" t="s">
        <v>178</v>
      </c>
      <c r="E52" s="395" t="s">
        <v>601</v>
      </c>
      <c r="F52" s="395">
        <v>462</v>
      </c>
      <c r="G52" s="395">
        <v>442</v>
      </c>
      <c r="H52" s="395">
        <v>473</v>
      </c>
      <c r="I52" s="395">
        <v>500</v>
      </c>
      <c r="J52" s="65" t="s">
        <v>3654</v>
      </c>
      <c r="K52" s="65">
        <f>H52-F52</f>
        <v>11</v>
      </c>
      <c r="L52" s="391">
        <f t="shared" ref="L52:L55" si="21">K52/F52</f>
        <v>2.3809523809523808E-2</v>
      </c>
      <c r="M52" s="464"/>
      <c r="N52" s="465"/>
      <c r="O52" s="65" t="s">
        <v>600</v>
      </c>
      <c r="P52" s="466">
        <v>43984</v>
      </c>
      <c r="Q52" s="7"/>
      <c r="R52" s="345" t="s">
        <v>3187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2">
        <v>10</v>
      </c>
      <c r="B53" s="493">
        <v>43984</v>
      </c>
      <c r="C53" s="494"/>
      <c r="D53" s="485" t="s">
        <v>55</v>
      </c>
      <c r="E53" s="486" t="s">
        <v>3629</v>
      </c>
      <c r="F53" s="486">
        <v>400.5</v>
      </c>
      <c r="G53" s="486">
        <v>412</v>
      </c>
      <c r="H53" s="486">
        <v>422.5</v>
      </c>
      <c r="I53" s="486" t="s">
        <v>3655</v>
      </c>
      <c r="J53" s="489" t="s">
        <v>3663</v>
      </c>
      <c r="K53" s="489">
        <f>F53-H53</f>
        <v>-22</v>
      </c>
      <c r="L53" s="495">
        <f t="shared" si="21"/>
        <v>-5.4931335830212237E-2</v>
      </c>
      <c r="M53" s="496"/>
      <c r="N53" s="497"/>
      <c r="O53" s="489" t="s">
        <v>664</v>
      </c>
      <c r="P53" s="498">
        <v>43985</v>
      </c>
      <c r="Q53" s="7"/>
      <c r="R53" s="345" t="s">
        <v>603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61">
        <v>11</v>
      </c>
      <c r="B54" s="462">
        <v>43984</v>
      </c>
      <c r="C54" s="463"/>
      <c r="D54" s="390" t="s">
        <v>3660</v>
      </c>
      <c r="E54" s="395" t="s">
        <v>601</v>
      </c>
      <c r="F54" s="395">
        <v>500</v>
      </c>
      <c r="G54" s="395">
        <v>480</v>
      </c>
      <c r="H54" s="395">
        <v>512</v>
      </c>
      <c r="I54" s="395">
        <v>540</v>
      </c>
      <c r="J54" s="65" t="s">
        <v>3677</v>
      </c>
      <c r="K54" s="65">
        <f>H54-F54</f>
        <v>12</v>
      </c>
      <c r="L54" s="391">
        <f t="shared" si="21"/>
        <v>2.4E-2</v>
      </c>
      <c r="M54" s="464"/>
      <c r="N54" s="465"/>
      <c r="O54" s="65" t="s">
        <v>600</v>
      </c>
      <c r="P54" s="466">
        <v>43985</v>
      </c>
      <c r="Q54" s="7"/>
      <c r="R54" s="345" t="s">
        <v>3187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12</v>
      </c>
      <c r="B55" s="462">
        <v>43984</v>
      </c>
      <c r="C55" s="463"/>
      <c r="D55" s="390" t="s">
        <v>46</v>
      </c>
      <c r="E55" s="395" t="s">
        <v>3629</v>
      </c>
      <c r="F55" s="395">
        <v>192</v>
      </c>
      <c r="G55" s="395">
        <v>198</v>
      </c>
      <c r="H55" s="395">
        <v>187</v>
      </c>
      <c r="I55" s="395" t="s">
        <v>3661</v>
      </c>
      <c r="J55" s="65" t="s">
        <v>3665</v>
      </c>
      <c r="K55" s="65">
        <f>F55-H55</f>
        <v>5</v>
      </c>
      <c r="L55" s="391">
        <f t="shared" si="21"/>
        <v>2.6041666666666668E-2</v>
      </c>
      <c r="M55" s="464"/>
      <c r="N55" s="465"/>
      <c r="O55" s="65" t="s">
        <v>600</v>
      </c>
      <c r="P55" s="466">
        <v>43985</v>
      </c>
      <c r="Q55" s="7"/>
      <c r="R55" s="345" t="s">
        <v>3187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1">
        <v>13</v>
      </c>
      <c r="B56" s="462">
        <v>43985</v>
      </c>
      <c r="C56" s="463"/>
      <c r="D56" s="390" t="s">
        <v>91</v>
      </c>
      <c r="E56" s="395" t="s">
        <v>601</v>
      </c>
      <c r="F56" s="395">
        <v>2385</v>
      </c>
      <c r="G56" s="395">
        <v>2285</v>
      </c>
      <c r="H56" s="395">
        <v>2422.5</v>
      </c>
      <c r="I56" s="395" t="s">
        <v>3644</v>
      </c>
      <c r="J56" s="65" t="s">
        <v>3664</v>
      </c>
      <c r="K56" s="65">
        <f>H56-F56</f>
        <v>37.5</v>
      </c>
      <c r="L56" s="391">
        <f t="shared" ref="L56:L58" si="22">K56/F56</f>
        <v>1.5723270440251572E-2</v>
      </c>
      <c r="M56" s="464"/>
      <c r="N56" s="465"/>
      <c r="O56" s="65" t="s">
        <v>600</v>
      </c>
      <c r="P56" s="469">
        <v>43985</v>
      </c>
      <c r="Q56" s="7"/>
      <c r="R56" s="345" t="s">
        <v>3187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14</v>
      </c>
      <c r="B57" s="462">
        <v>43985</v>
      </c>
      <c r="C57" s="463"/>
      <c r="D57" s="390" t="s">
        <v>38</v>
      </c>
      <c r="E57" s="395" t="s">
        <v>3629</v>
      </c>
      <c r="F57" s="395">
        <v>1304</v>
      </c>
      <c r="G57" s="395">
        <v>1345</v>
      </c>
      <c r="H57" s="395">
        <v>1282.5</v>
      </c>
      <c r="I57" s="395" t="s">
        <v>3647</v>
      </c>
      <c r="J57" s="65" t="s">
        <v>3676</v>
      </c>
      <c r="K57" s="65">
        <f>F57-H57</f>
        <v>21.5</v>
      </c>
      <c r="L57" s="391">
        <f t="shared" si="22"/>
        <v>1.6487730061349692E-2</v>
      </c>
      <c r="M57" s="464"/>
      <c r="N57" s="465"/>
      <c r="O57" s="65" t="s">
        <v>600</v>
      </c>
      <c r="P57" s="469">
        <v>43985</v>
      </c>
      <c r="Q57" s="7"/>
      <c r="R57" s="345" t="s">
        <v>603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501">
        <v>15</v>
      </c>
      <c r="B58" s="502">
        <v>43985</v>
      </c>
      <c r="C58" s="503"/>
      <c r="D58" s="504" t="s">
        <v>3668</v>
      </c>
      <c r="E58" s="505" t="s">
        <v>3629</v>
      </c>
      <c r="F58" s="505">
        <v>340</v>
      </c>
      <c r="G58" s="505">
        <v>352</v>
      </c>
      <c r="H58" s="505">
        <v>339</v>
      </c>
      <c r="I58" s="505">
        <v>320</v>
      </c>
      <c r="J58" s="506" t="s">
        <v>3687</v>
      </c>
      <c r="K58" s="506">
        <f>F58-H58</f>
        <v>1</v>
      </c>
      <c r="L58" s="507">
        <f t="shared" si="22"/>
        <v>2.9411764705882353E-3</v>
      </c>
      <c r="M58" s="505"/>
      <c r="N58" s="505"/>
      <c r="O58" s="506" t="s">
        <v>709</v>
      </c>
      <c r="P58" s="508">
        <v>43987</v>
      </c>
      <c r="Q58" s="7"/>
      <c r="R58" s="345" t="s">
        <v>603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2">
        <v>16</v>
      </c>
      <c r="B59" s="493">
        <v>43985</v>
      </c>
      <c r="C59" s="494"/>
      <c r="D59" s="485" t="s">
        <v>470</v>
      </c>
      <c r="E59" s="486" t="s">
        <v>601</v>
      </c>
      <c r="F59" s="486">
        <v>297</v>
      </c>
      <c r="G59" s="486">
        <v>288</v>
      </c>
      <c r="H59" s="486">
        <v>288</v>
      </c>
      <c r="I59" s="486" t="s">
        <v>3669</v>
      </c>
      <c r="J59" s="489" t="s">
        <v>3670</v>
      </c>
      <c r="K59" s="489">
        <f>H59-F59</f>
        <v>-9</v>
      </c>
      <c r="L59" s="495">
        <f t="shared" ref="L59:L60" si="23">K59/F59</f>
        <v>-3.0303030303030304E-2</v>
      </c>
      <c r="M59" s="496"/>
      <c r="N59" s="497"/>
      <c r="O59" s="489" t="s">
        <v>664</v>
      </c>
      <c r="P59" s="499">
        <v>43985</v>
      </c>
      <c r="Q59" s="7"/>
      <c r="R59" s="345" t="s">
        <v>3187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1">
        <v>17</v>
      </c>
      <c r="B60" s="462">
        <v>43985</v>
      </c>
      <c r="C60" s="463"/>
      <c r="D60" s="390" t="s">
        <v>3671</v>
      </c>
      <c r="E60" s="395" t="s">
        <v>3629</v>
      </c>
      <c r="F60" s="395">
        <v>144.5</v>
      </c>
      <c r="G60" s="395">
        <v>150.5</v>
      </c>
      <c r="H60" s="395">
        <v>141</v>
      </c>
      <c r="I60" s="395" t="s">
        <v>3672</v>
      </c>
      <c r="J60" s="65" t="s">
        <v>3678</v>
      </c>
      <c r="K60" s="65">
        <f>F60-H60</f>
        <v>3.5</v>
      </c>
      <c r="L60" s="391">
        <f t="shared" si="23"/>
        <v>2.4221453287197232E-2</v>
      </c>
      <c r="M60" s="464"/>
      <c r="N60" s="465"/>
      <c r="O60" s="65" t="s">
        <v>600</v>
      </c>
      <c r="P60" s="466">
        <v>43986</v>
      </c>
      <c r="Q60" s="7"/>
      <c r="R60" s="345" t="s">
        <v>603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1">
        <v>18</v>
      </c>
      <c r="B61" s="462">
        <v>43986</v>
      </c>
      <c r="C61" s="463"/>
      <c r="D61" s="390" t="s">
        <v>186</v>
      </c>
      <c r="E61" s="395" t="s">
        <v>3629</v>
      </c>
      <c r="F61" s="395">
        <v>321</v>
      </c>
      <c r="G61" s="395">
        <v>332</v>
      </c>
      <c r="H61" s="395">
        <v>315.5</v>
      </c>
      <c r="I61" s="395">
        <v>302</v>
      </c>
      <c r="J61" s="65" t="s">
        <v>3685</v>
      </c>
      <c r="K61" s="65">
        <f>F61-H61</f>
        <v>5.5</v>
      </c>
      <c r="L61" s="391">
        <f t="shared" ref="L61:L64" si="24">K61/F61</f>
        <v>1.7133956386292833E-2</v>
      </c>
      <c r="M61" s="464"/>
      <c r="N61" s="465"/>
      <c r="O61" s="65" t="s">
        <v>600</v>
      </c>
      <c r="P61" s="469">
        <v>43986</v>
      </c>
      <c r="Q61" s="7"/>
      <c r="R61" s="345" t="s">
        <v>3187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92">
        <v>19</v>
      </c>
      <c r="B62" s="493">
        <v>43987</v>
      </c>
      <c r="C62" s="494"/>
      <c r="D62" s="485" t="s">
        <v>114</v>
      </c>
      <c r="E62" s="486" t="s">
        <v>3629</v>
      </c>
      <c r="F62" s="486">
        <v>147.5</v>
      </c>
      <c r="G62" s="486">
        <v>152</v>
      </c>
      <c r="H62" s="486">
        <v>153</v>
      </c>
      <c r="I62" s="486" t="s">
        <v>3692</v>
      </c>
      <c r="J62" s="489" t="s">
        <v>3705</v>
      </c>
      <c r="K62" s="489">
        <f>F62-H62</f>
        <v>-5.5</v>
      </c>
      <c r="L62" s="495">
        <f t="shared" si="24"/>
        <v>-3.7288135593220341E-2</v>
      </c>
      <c r="M62" s="496"/>
      <c r="N62" s="497"/>
      <c r="O62" s="489" t="s">
        <v>664</v>
      </c>
      <c r="P62" s="498">
        <v>43990</v>
      </c>
      <c r="Q62" s="7"/>
      <c r="R62" s="345" t="s">
        <v>603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1">
        <v>20</v>
      </c>
      <c r="B63" s="462">
        <v>43987</v>
      </c>
      <c r="C63" s="463"/>
      <c r="D63" s="390" t="s">
        <v>46</v>
      </c>
      <c r="E63" s="395" t="s">
        <v>3629</v>
      </c>
      <c r="F63" s="395">
        <v>192</v>
      </c>
      <c r="G63" s="395">
        <v>198</v>
      </c>
      <c r="H63" s="395">
        <v>188</v>
      </c>
      <c r="I63" s="395">
        <v>180</v>
      </c>
      <c r="J63" s="65" t="s">
        <v>3713</v>
      </c>
      <c r="K63" s="65">
        <f>F63-H63</f>
        <v>4</v>
      </c>
      <c r="L63" s="391">
        <f t="shared" si="24"/>
        <v>2.0833333333333332E-2</v>
      </c>
      <c r="M63" s="464"/>
      <c r="N63" s="465"/>
      <c r="O63" s="65" t="s">
        <v>600</v>
      </c>
      <c r="P63" s="466">
        <v>43991</v>
      </c>
      <c r="Q63" s="7"/>
      <c r="R63" s="345" t="s">
        <v>3187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92">
        <v>21</v>
      </c>
      <c r="B64" s="493">
        <v>43990</v>
      </c>
      <c r="C64" s="494"/>
      <c r="D64" s="485" t="s">
        <v>146</v>
      </c>
      <c r="E64" s="486" t="s">
        <v>601</v>
      </c>
      <c r="F64" s="486">
        <v>920</v>
      </c>
      <c r="G64" s="486">
        <v>880</v>
      </c>
      <c r="H64" s="486">
        <v>887.5</v>
      </c>
      <c r="I64" s="486" t="s">
        <v>3694</v>
      </c>
      <c r="J64" s="489" t="s">
        <v>3711</v>
      </c>
      <c r="K64" s="489">
        <f>H64-F64</f>
        <v>-32.5</v>
      </c>
      <c r="L64" s="495">
        <f t="shared" si="24"/>
        <v>-3.5326086956521736E-2</v>
      </c>
      <c r="M64" s="496"/>
      <c r="N64" s="497"/>
      <c r="O64" s="489" t="s">
        <v>664</v>
      </c>
      <c r="P64" s="498">
        <v>43992</v>
      </c>
      <c r="Q64" s="7"/>
      <c r="R64" s="345" t="s">
        <v>3187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22</v>
      </c>
      <c r="B65" s="462">
        <v>43990</v>
      </c>
      <c r="C65" s="463"/>
      <c r="D65" s="390" t="s">
        <v>38</v>
      </c>
      <c r="E65" s="395" t="s">
        <v>3629</v>
      </c>
      <c r="F65" s="395">
        <v>1306</v>
      </c>
      <c r="G65" s="395">
        <v>1345</v>
      </c>
      <c r="H65" s="395">
        <v>1282.5</v>
      </c>
      <c r="I65" s="395" t="s">
        <v>3647</v>
      </c>
      <c r="J65" s="65" t="s">
        <v>3704</v>
      </c>
      <c r="K65" s="65">
        <f>F65-H65</f>
        <v>23.5</v>
      </c>
      <c r="L65" s="391">
        <f t="shared" ref="L65" si="25">K65/F65</f>
        <v>1.7993874425727412E-2</v>
      </c>
      <c r="M65" s="464"/>
      <c r="N65" s="465"/>
      <c r="O65" s="65" t="s">
        <v>600</v>
      </c>
      <c r="P65" s="469">
        <v>43990</v>
      </c>
      <c r="Q65" s="7"/>
      <c r="R65" s="345" t="s">
        <v>603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23</v>
      </c>
      <c r="B66" s="462">
        <v>43990</v>
      </c>
      <c r="C66" s="463"/>
      <c r="D66" s="390" t="s">
        <v>3696</v>
      </c>
      <c r="E66" s="395" t="s">
        <v>3629</v>
      </c>
      <c r="F66" s="395">
        <v>5820</v>
      </c>
      <c r="G66" s="395">
        <v>6030</v>
      </c>
      <c r="H66" s="395">
        <v>5720</v>
      </c>
      <c r="I66" s="395" t="s">
        <v>3697</v>
      </c>
      <c r="J66" s="65" t="s">
        <v>3698</v>
      </c>
      <c r="K66" s="65">
        <f>F66-H66</f>
        <v>100</v>
      </c>
      <c r="L66" s="391">
        <f t="shared" ref="L66:L67" si="26">K66/F66</f>
        <v>1.7182130584192441E-2</v>
      </c>
      <c r="M66" s="464"/>
      <c r="N66" s="465"/>
      <c r="O66" s="65" t="s">
        <v>600</v>
      </c>
      <c r="P66" s="469">
        <v>43990</v>
      </c>
      <c r="Q66" s="7"/>
      <c r="R66" s="345" t="s">
        <v>3187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92">
        <v>24</v>
      </c>
      <c r="B67" s="493">
        <v>43990</v>
      </c>
      <c r="C67" s="494"/>
      <c r="D67" s="485" t="s">
        <v>526</v>
      </c>
      <c r="E67" s="486" t="s">
        <v>601</v>
      </c>
      <c r="F67" s="486">
        <v>404.5</v>
      </c>
      <c r="G67" s="486">
        <v>389</v>
      </c>
      <c r="H67" s="486">
        <v>388</v>
      </c>
      <c r="I67" s="486" t="s">
        <v>3699</v>
      </c>
      <c r="J67" s="489" t="s">
        <v>3738</v>
      </c>
      <c r="K67" s="489">
        <f>H67-F67</f>
        <v>-16.5</v>
      </c>
      <c r="L67" s="495">
        <f t="shared" si="26"/>
        <v>-4.0791100123609397E-2</v>
      </c>
      <c r="M67" s="496"/>
      <c r="N67" s="497"/>
      <c r="O67" s="489" t="s">
        <v>664</v>
      </c>
      <c r="P67" s="498">
        <v>43994</v>
      </c>
      <c r="Q67" s="7"/>
      <c r="R67" s="345" t="s">
        <v>603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92">
        <v>25</v>
      </c>
      <c r="B68" s="493">
        <v>43990</v>
      </c>
      <c r="C68" s="494"/>
      <c r="D68" s="485" t="s">
        <v>110</v>
      </c>
      <c r="E68" s="486" t="s">
        <v>601</v>
      </c>
      <c r="F68" s="486">
        <v>1017.5</v>
      </c>
      <c r="G68" s="486">
        <v>988</v>
      </c>
      <c r="H68" s="486">
        <v>985</v>
      </c>
      <c r="I68" s="486" t="s">
        <v>3700</v>
      </c>
      <c r="J68" s="489" t="s">
        <v>3711</v>
      </c>
      <c r="K68" s="489">
        <f>H68-F68</f>
        <v>-32.5</v>
      </c>
      <c r="L68" s="495">
        <f t="shared" ref="L68" si="27">K68/F68</f>
        <v>-3.1941031941031942E-2</v>
      </c>
      <c r="M68" s="496"/>
      <c r="N68" s="497"/>
      <c r="O68" s="489" t="s">
        <v>664</v>
      </c>
      <c r="P68" s="498">
        <v>43991</v>
      </c>
      <c r="Q68" s="7"/>
      <c r="R68" s="345" t="s">
        <v>603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2">
        <v>26</v>
      </c>
      <c r="B69" s="493">
        <v>43990</v>
      </c>
      <c r="C69" s="494"/>
      <c r="D69" s="485" t="s">
        <v>280</v>
      </c>
      <c r="E69" s="486" t="s">
        <v>601</v>
      </c>
      <c r="F69" s="486">
        <v>785</v>
      </c>
      <c r="G69" s="486">
        <v>755</v>
      </c>
      <c r="H69" s="486">
        <v>752.5</v>
      </c>
      <c r="I69" s="486" t="s">
        <v>3701</v>
      </c>
      <c r="J69" s="489" t="s">
        <v>3711</v>
      </c>
      <c r="K69" s="489">
        <f>H69-F69</f>
        <v>-32.5</v>
      </c>
      <c r="L69" s="495">
        <f t="shared" ref="L69" si="28">K69/F69</f>
        <v>-4.1401273885350316E-2</v>
      </c>
      <c r="M69" s="496"/>
      <c r="N69" s="497"/>
      <c r="O69" s="489" t="s">
        <v>664</v>
      </c>
      <c r="P69" s="498">
        <v>43992</v>
      </c>
      <c r="Q69" s="7"/>
      <c r="R69" s="345" t="s">
        <v>3187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61">
        <v>27</v>
      </c>
      <c r="B70" s="462">
        <v>43991</v>
      </c>
      <c r="C70" s="463"/>
      <c r="D70" s="390" t="s">
        <v>3710</v>
      </c>
      <c r="E70" s="395" t="s">
        <v>3629</v>
      </c>
      <c r="F70" s="395">
        <v>1578</v>
      </c>
      <c r="G70" s="395">
        <v>1615</v>
      </c>
      <c r="H70" s="395">
        <v>1556.5</v>
      </c>
      <c r="I70" s="395">
        <v>1500</v>
      </c>
      <c r="J70" s="65" t="s">
        <v>3676</v>
      </c>
      <c r="K70" s="65">
        <f>F70-H70</f>
        <v>21.5</v>
      </c>
      <c r="L70" s="391">
        <f t="shared" ref="L70" si="29">K70/F70</f>
        <v>1.3624841571609633E-2</v>
      </c>
      <c r="M70" s="464"/>
      <c r="N70" s="465"/>
      <c r="O70" s="65" t="s">
        <v>600</v>
      </c>
      <c r="P70" s="469">
        <v>43991</v>
      </c>
      <c r="Q70" s="7"/>
      <c r="R70" s="345" t="s">
        <v>603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1">
        <v>28</v>
      </c>
      <c r="B71" s="462">
        <v>43991</v>
      </c>
      <c r="C71" s="463"/>
      <c r="D71" s="390" t="s">
        <v>189</v>
      </c>
      <c r="E71" s="395" t="s">
        <v>3629</v>
      </c>
      <c r="F71" s="395">
        <v>1019</v>
      </c>
      <c r="G71" s="395">
        <v>1055</v>
      </c>
      <c r="H71" s="395">
        <v>997.5</v>
      </c>
      <c r="I71" s="395" t="s">
        <v>3714</v>
      </c>
      <c r="J71" s="65" t="s">
        <v>3676</v>
      </c>
      <c r="K71" s="65">
        <f>F71-H71</f>
        <v>21.5</v>
      </c>
      <c r="L71" s="391">
        <f t="shared" ref="L71:L72" si="30">K71/F71</f>
        <v>2.1099116781157997E-2</v>
      </c>
      <c r="M71" s="464"/>
      <c r="N71" s="465"/>
      <c r="O71" s="65" t="s">
        <v>600</v>
      </c>
      <c r="P71" s="469">
        <v>43991</v>
      </c>
      <c r="Q71" s="7"/>
      <c r="R71" s="345" t="s">
        <v>603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61">
        <v>29</v>
      </c>
      <c r="B72" s="462">
        <v>43991</v>
      </c>
      <c r="C72" s="463"/>
      <c r="D72" s="390" t="s">
        <v>67</v>
      </c>
      <c r="E72" s="395" t="s">
        <v>3629</v>
      </c>
      <c r="F72" s="395">
        <v>363</v>
      </c>
      <c r="G72" s="395">
        <v>377</v>
      </c>
      <c r="H72" s="395">
        <v>354.5</v>
      </c>
      <c r="I72" s="395" t="s">
        <v>3712</v>
      </c>
      <c r="J72" s="65" t="s">
        <v>3715</v>
      </c>
      <c r="K72" s="65">
        <f>F72-H72</f>
        <v>8.5</v>
      </c>
      <c r="L72" s="391">
        <f t="shared" si="30"/>
        <v>2.3415977961432508E-2</v>
      </c>
      <c r="M72" s="464"/>
      <c r="N72" s="465"/>
      <c r="O72" s="65" t="s">
        <v>600</v>
      </c>
      <c r="P72" s="466">
        <v>43992</v>
      </c>
      <c r="Q72" s="7"/>
      <c r="R72" s="345" t="s">
        <v>603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1">
        <v>30</v>
      </c>
      <c r="B73" s="462">
        <v>43992</v>
      </c>
      <c r="C73" s="463"/>
      <c r="D73" s="390" t="s">
        <v>189</v>
      </c>
      <c r="E73" s="395" t="s">
        <v>3629</v>
      </c>
      <c r="F73" s="395">
        <v>1006</v>
      </c>
      <c r="G73" s="395">
        <v>1045</v>
      </c>
      <c r="H73" s="395">
        <v>985</v>
      </c>
      <c r="I73" s="395" t="s">
        <v>3714</v>
      </c>
      <c r="J73" s="65" t="s">
        <v>650</v>
      </c>
      <c r="K73" s="65">
        <f>F73-H73</f>
        <v>21</v>
      </c>
      <c r="L73" s="391">
        <f t="shared" ref="L73:L75" si="31">K73/F73</f>
        <v>2.0874751491053677E-2</v>
      </c>
      <c r="M73" s="464"/>
      <c r="N73" s="465"/>
      <c r="O73" s="65" t="s">
        <v>600</v>
      </c>
      <c r="P73" s="469">
        <v>43992</v>
      </c>
      <c r="Q73" s="7"/>
      <c r="R73" s="345" t="s">
        <v>603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61">
        <v>31</v>
      </c>
      <c r="B74" s="462">
        <v>43992</v>
      </c>
      <c r="C74" s="463"/>
      <c r="D74" s="390" t="s">
        <v>46</v>
      </c>
      <c r="E74" s="395" t="s">
        <v>3629</v>
      </c>
      <c r="F74" s="395">
        <v>192.75</v>
      </c>
      <c r="G74" s="395">
        <v>198</v>
      </c>
      <c r="H74" s="395">
        <v>184.5</v>
      </c>
      <c r="I74" s="395" t="s">
        <v>3716</v>
      </c>
      <c r="J74" s="65" t="s">
        <v>3739</v>
      </c>
      <c r="K74" s="65">
        <f t="shared" ref="K74:K75" si="32">F74-H74</f>
        <v>8.25</v>
      </c>
      <c r="L74" s="391">
        <f t="shared" si="31"/>
        <v>4.2801556420233464E-2</v>
      </c>
      <c r="M74" s="464"/>
      <c r="N74" s="465"/>
      <c r="O74" s="65" t="s">
        <v>600</v>
      </c>
      <c r="P74" s="466">
        <v>43994</v>
      </c>
      <c r="Q74" s="7"/>
      <c r="R74" s="345" t="s">
        <v>3187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32</v>
      </c>
      <c r="B75" s="462">
        <v>43992</v>
      </c>
      <c r="C75" s="463"/>
      <c r="D75" s="390" t="s">
        <v>41</v>
      </c>
      <c r="E75" s="395" t="s">
        <v>3629</v>
      </c>
      <c r="F75" s="395">
        <v>342.5</v>
      </c>
      <c r="G75" s="395">
        <v>353</v>
      </c>
      <c r="H75" s="395">
        <v>332</v>
      </c>
      <c r="I75" s="395" t="s">
        <v>3717</v>
      </c>
      <c r="J75" s="65" t="s">
        <v>3667</v>
      </c>
      <c r="K75" s="65">
        <f t="shared" si="32"/>
        <v>10.5</v>
      </c>
      <c r="L75" s="391">
        <f t="shared" si="31"/>
        <v>3.0656934306569343E-2</v>
      </c>
      <c r="M75" s="464"/>
      <c r="N75" s="465"/>
      <c r="O75" s="65" t="s">
        <v>600</v>
      </c>
      <c r="P75" s="466">
        <v>43994</v>
      </c>
      <c r="Q75" s="7"/>
      <c r="R75" s="345" t="s">
        <v>603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61">
        <v>33</v>
      </c>
      <c r="B76" s="462">
        <v>43992</v>
      </c>
      <c r="C76" s="463"/>
      <c r="D76" s="390" t="s">
        <v>182</v>
      </c>
      <c r="E76" s="395" t="s">
        <v>601</v>
      </c>
      <c r="F76" s="395">
        <v>857.5</v>
      </c>
      <c r="G76" s="395">
        <v>835</v>
      </c>
      <c r="H76" s="395">
        <v>875.5</v>
      </c>
      <c r="I76" s="395">
        <v>900</v>
      </c>
      <c r="J76" s="65" t="s">
        <v>3718</v>
      </c>
      <c r="K76" s="65">
        <f>H76-F76</f>
        <v>18</v>
      </c>
      <c r="L76" s="391">
        <f t="shared" ref="L76:L77" si="33">K76/F76</f>
        <v>2.099125364431487E-2</v>
      </c>
      <c r="M76" s="464"/>
      <c r="N76" s="465"/>
      <c r="O76" s="65" t="s">
        <v>600</v>
      </c>
      <c r="P76" s="469">
        <v>43992</v>
      </c>
      <c r="Q76" s="7"/>
      <c r="R76" s="345" t="s">
        <v>603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92">
        <v>34</v>
      </c>
      <c r="B77" s="493">
        <v>43992</v>
      </c>
      <c r="C77" s="494"/>
      <c r="D77" s="485" t="s">
        <v>91</v>
      </c>
      <c r="E77" s="486" t="s">
        <v>601</v>
      </c>
      <c r="F77" s="486">
        <v>2390</v>
      </c>
      <c r="G77" s="486">
        <v>2320</v>
      </c>
      <c r="H77" s="486">
        <v>2350</v>
      </c>
      <c r="I77" s="486" t="s">
        <v>3719</v>
      </c>
      <c r="J77" s="489" t="s">
        <v>3737</v>
      </c>
      <c r="K77" s="489">
        <f>H77-F77</f>
        <v>-40</v>
      </c>
      <c r="L77" s="495">
        <f t="shared" si="33"/>
        <v>-1.6736401673640166E-2</v>
      </c>
      <c r="M77" s="496"/>
      <c r="N77" s="497"/>
      <c r="O77" s="489" t="s">
        <v>664</v>
      </c>
      <c r="P77" s="498">
        <v>43994</v>
      </c>
      <c r="Q77" s="7"/>
      <c r="R77" s="345" t="s">
        <v>3187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92">
        <v>35</v>
      </c>
      <c r="B78" s="493">
        <v>43993</v>
      </c>
      <c r="C78" s="494"/>
      <c r="D78" s="485" t="s">
        <v>347</v>
      </c>
      <c r="E78" s="486" t="s">
        <v>601</v>
      </c>
      <c r="F78" s="486">
        <v>225</v>
      </c>
      <c r="G78" s="486">
        <v>219</v>
      </c>
      <c r="H78" s="486">
        <v>219</v>
      </c>
      <c r="I78" s="486" t="s">
        <v>3730</v>
      </c>
      <c r="J78" s="489" t="s">
        <v>3731</v>
      </c>
      <c r="K78" s="489">
        <f>H78-F78</f>
        <v>-6</v>
      </c>
      <c r="L78" s="495">
        <f t="shared" ref="L78:L81" si="34">K78/F78</f>
        <v>-2.6666666666666668E-2</v>
      </c>
      <c r="M78" s="496"/>
      <c r="N78" s="497"/>
      <c r="O78" s="489" t="s">
        <v>664</v>
      </c>
      <c r="P78" s="498">
        <v>43993</v>
      </c>
      <c r="Q78" s="7"/>
      <c r="R78" s="345" t="s">
        <v>3187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92">
        <v>36</v>
      </c>
      <c r="B79" s="493">
        <v>43993</v>
      </c>
      <c r="C79" s="494"/>
      <c r="D79" s="485" t="s">
        <v>300</v>
      </c>
      <c r="E79" s="486" t="s">
        <v>601</v>
      </c>
      <c r="F79" s="486">
        <v>186.5</v>
      </c>
      <c r="G79" s="486">
        <v>180</v>
      </c>
      <c r="H79" s="486">
        <v>183</v>
      </c>
      <c r="I79" s="486" t="s">
        <v>3732</v>
      </c>
      <c r="J79" s="489" t="s">
        <v>3740</v>
      </c>
      <c r="K79" s="489">
        <f>H79-F79</f>
        <v>-3.5</v>
      </c>
      <c r="L79" s="495">
        <f t="shared" si="34"/>
        <v>-1.876675603217158E-2</v>
      </c>
      <c r="M79" s="496"/>
      <c r="N79" s="497"/>
      <c r="O79" s="489" t="s">
        <v>664</v>
      </c>
      <c r="P79" s="498">
        <v>43994</v>
      </c>
      <c r="Q79" s="7"/>
      <c r="R79" s="345" t="s">
        <v>603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2">
        <v>37</v>
      </c>
      <c r="B80" s="493">
        <v>43994</v>
      </c>
      <c r="C80" s="494"/>
      <c r="D80" s="485" t="s">
        <v>46</v>
      </c>
      <c r="E80" s="486" t="s">
        <v>3629</v>
      </c>
      <c r="F80" s="486">
        <v>190.5</v>
      </c>
      <c r="G80" s="486">
        <v>197</v>
      </c>
      <c r="H80" s="486">
        <v>197</v>
      </c>
      <c r="I80" s="486" t="s">
        <v>3661</v>
      </c>
      <c r="J80" s="489" t="s">
        <v>3761</v>
      </c>
      <c r="K80" s="489">
        <f>F80-H80</f>
        <v>-6.5</v>
      </c>
      <c r="L80" s="495">
        <f t="shared" si="34"/>
        <v>-3.4120734908136482E-2</v>
      </c>
      <c r="M80" s="496"/>
      <c r="N80" s="497"/>
      <c r="O80" s="489" t="s">
        <v>664</v>
      </c>
      <c r="P80" s="498">
        <v>43998</v>
      </c>
      <c r="Q80" s="7"/>
      <c r="R80" s="345" t="s">
        <v>3187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27" s="417" customFormat="1" ht="15" customHeight="1">
      <c r="A81" s="461">
        <v>38</v>
      </c>
      <c r="B81" s="462">
        <v>43994</v>
      </c>
      <c r="C81" s="463"/>
      <c r="D81" s="390" t="s">
        <v>41</v>
      </c>
      <c r="E81" s="395" t="s">
        <v>3629</v>
      </c>
      <c r="F81" s="395">
        <v>343</v>
      </c>
      <c r="G81" s="395">
        <v>354</v>
      </c>
      <c r="H81" s="395">
        <v>336</v>
      </c>
      <c r="I81" s="395" t="s">
        <v>3749</v>
      </c>
      <c r="J81" s="65" t="s">
        <v>3780</v>
      </c>
      <c r="K81" s="65">
        <f t="shared" ref="K81" si="35">F81-H81</f>
        <v>7</v>
      </c>
      <c r="L81" s="391">
        <f t="shared" si="34"/>
        <v>2.0408163265306121E-2</v>
      </c>
      <c r="M81" s="464"/>
      <c r="N81" s="465"/>
      <c r="O81" s="65" t="s">
        <v>600</v>
      </c>
      <c r="P81" s="466">
        <v>44000</v>
      </c>
      <c r="Q81" s="7"/>
      <c r="R81" s="345" t="s">
        <v>3187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27" s="417" customFormat="1" ht="15" customHeight="1">
      <c r="A82" s="492">
        <v>39</v>
      </c>
      <c r="B82" s="493">
        <v>43997</v>
      </c>
      <c r="C82" s="494"/>
      <c r="D82" s="485" t="s">
        <v>86</v>
      </c>
      <c r="E82" s="486" t="s">
        <v>601</v>
      </c>
      <c r="F82" s="486">
        <v>389</v>
      </c>
      <c r="G82" s="486">
        <v>375</v>
      </c>
      <c r="H82" s="486">
        <v>375</v>
      </c>
      <c r="I82" s="486" t="s">
        <v>3750</v>
      </c>
      <c r="J82" s="489" t="s">
        <v>3769</v>
      </c>
      <c r="K82" s="489">
        <f t="shared" ref="K82:K88" si="36">H82-F82</f>
        <v>-14</v>
      </c>
      <c r="L82" s="495">
        <f t="shared" ref="L82" si="37">K82/F82</f>
        <v>-3.5989717223650387E-2</v>
      </c>
      <c r="M82" s="496"/>
      <c r="N82" s="497"/>
      <c r="O82" s="489" t="s">
        <v>664</v>
      </c>
      <c r="P82" s="498">
        <v>43998</v>
      </c>
      <c r="Q82" s="7"/>
      <c r="R82" s="345" t="s">
        <v>603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27" s="417" customFormat="1" ht="15" customHeight="1">
      <c r="A83" s="461">
        <v>40</v>
      </c>
      <c r="B83" s="462">
        <v>43997</v>
      </c>
      <c r="C83" s="463"/>
      <c r="D83" s="390" t="s">
        <v>3751</v>
      </c>
      <c r="E83" s="395" t="s">
        <v>601</v>
      </c>
      <c r="F83" s="395">
        <v>696</v>
      </c>
      <c r="G83" s="395">
        <v>675</v>
      </c>
      <c r="H83" s="395">
        <v>710.5</v>
      </c>
      <c r="I83" s="395" t="s">
        <v>3752</v>
      </c>
      <c r="J83" s="65" t="s">
        <v>3760</v>
      </c>
      <c r="K83" s="65">
        <f t="shared" si="36"/>
        <v>14.5</v>
      </c>
      <c r="L83" s="391">
        <f t="shared" ref="L83" si="38">K83/F83</f>
        <v>2.0833333333333332E-2</v>
      </c>
      <c r="M83" s="464"/>
      <c r="N83" s="465"/>
      <c r="O83" s="65" t="s">
        <v>600</v>
      </c>
      <c r="P83" s="466">
        <v>43998</v>
      </c>
      <c r="Q83" s="7"/>
      <c r="R83" s="345" t="s">
        <v>603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27" s="417" customFormat="1" ht="15" customHeight="1">
      <c r="A84" s="461">
        <v>41</v>
      </c>
      <c r="B84" s="462">
        <v>43997</v>
      </c>
      <c r="C84" s="463"/>
      <c r="D84" s="390" t="s">
        <v>101</v>
      </c>
      <c r="E84" s="395" t="s">
        <v>601</v>
      </c>
      <c r="F84" s="395">
        <v>400.5</v>
      </c>
      <c r="G84" s="395">
        <v>388</v>
      </c>
      <c r="H84" s="395">
        <v>409.5</v>
      </c>
      <c r="I84" s="395" t="s">
        <v>3699</v>
      </c>
      <c r="J84" s="65" t="s">
        <v>3406</v>
      </c>
      <c r="K84" s="65">
        <f t="shared" si="36"/>
        <v>9</v>
      </c>
      <c r="L84" s="391">
        <f t="shared" ref="L84" si="39">K84/F84</f>
        <v>2.247191011235955E-2</v>
      </c>
      <c r="M84" s="464"/>
      <c r="N84" s="465"/>
      <c r="O84" s="65" t="s">
        <v>600</v>
      </c>
      <c r="P84" s="466">
        <v>44000</v>
      </c>
      <c r="Q84" s="7"/>
      <c r="R84" s="345" t="s">
        <v>3187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27" s="417" customFormat="1" ht="15" customHeight="1">
      <c r="A85" s="461">
        <v>42</v>
      </c>
      <c r="B85" s="462">
        <v>43997</v>
      </c>
      <c r="C85" s="463"/>
      <c r="D85" s="390" t="s">
        <v>193</v>
      </c>
      <c r="E85" s="395" t="s">
        <v>601</v>
      </c>
      <c r="F85" s="395">
        <v>1003.5</v>
      </c>
      <c r="G85" s="395">
        <v>975</v>
      </c>
      <c r="H85" s="395">
        <v>1024.5</v>
      </c>
      <c r="I85" s="395" t="s">
        <v>3753</v>
      </c>
      <c r="J85" s="65" t="s">
        <v>650</v>
      </c>
      <c r="K85" s="65">
        <f t="shared" si="36"/>
        <v>21</v>
      </c>
      <c r="L85" s="391">
        <f t="shared" ref="L85:L86" si="40">K85/F85</f>
        <v>2.0926756352765322E-2</v>
      </c>
      <c r="M85" s="464"/>
      <c r="N85" s="465"/>
      <c r="O85" s="65" t="s">
        <v>600</v>
      </c>
      <c r="P85" s="466">
        <v>43998</v>
      </c>
      <c r="Q85" s="7"/>
      <c r="R85" s="345" t="s">
        <v>603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27" s="417" customFormat="1" ht="15" customHeight="1">
      <c r="A86" s="492">
        <v>43</v>
      </c>
      <c r="B86" s="493">
        <v>43998</v>
      </c>
      <c r="C86" s="494"/>
      <c r="D86" s="485" t="s">
        <v>47</v>
      </c>
      <c r="E86" s="486" t="s">
        <v>601</v>
      </c>
      <c r="F86" s="486">
        <v>1387.5</v>
      </c>
      <c r="G86" s="486">
        <v>1345</v>
      </c>
      <c r="H86" s="486">
        <v>1341.5</v>
      </c>
      <c r="I86" s="486" t="s">
        <v>3763</v>
      </c>
      <c r="J86" s="489" t="s">
        <v>3777</v>
      </c>
      <c r="K86" s="489">
        <f t="shared" si="36"/>
        <v>-46</v>
      </c>
      <c r="L86" s="495">
        <f t="shared" si="40"/>
        <v>-3.3153153153153155E-2</v>
      </c>
      <c r="M86" s="496"/>
      <c r="N86" s="497"/>
      <c r="O86" s="489" t="s">
        <v>664</v>
      </c>
      <c r="P86" s="498">
        <v>44000</v>
      </c>
      <c r="Q86" s="7"/>
      <c r="R86" s="345" t="s">
        <v>603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27" s="417" customFormat="1" ht="15" customHeight="1">
      <c r="A87" s="461">
        <v>44</v>
      </c>
      <c r="B87" s="462">
        <v>43998</v>
      </c>
      <c r="C87" s="463"/>
      <c r="D87" s="390" t="s">
        <v>91</v>
      </c>
      <c r="E87" s="395" t="s">
        <v>601</v>
      </c>
      <c r="F87" s="395">
        <v>2307.5</v>
      </c>
      <c r="G87" s="395">
        <v>2240</v>
      </c>
      <c r="H87" s="395">
        <v>2355</v>
      </c>
      <c r="I87" s="395" t="s">
        <v>3764</v>
      </c>
      <c r="J87" s="65" t="s">
        <v>731</v>
      </c>
      <c r="K87" s="65">
        <f t="shared" si="36"/>
        <v>47.5</v>
      </c>
      <c r="L87" s="391">
        <f t="shared" ref="L87" si="41">K87/F87</f>
        <v>2.0585048754062838E-2</v>
      </c>
      <c r="M87" s="464"/>
      <c r="N87" s="465"/>
      <c r="O87" s="65" t="s">
        <v>600</v>
      </c>
      <c r="P87" s="466">
        <v>44004</v>
      </c>
      <c r="Q87" s="7"/>
      <c r="R87" s="345" t="s">
        <v>603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27" s="417" customFormat="1" ht="15" customHeight="1">
      <c r="A88" s="461">
        <v>45</v>
      </c>
      <c r="B88" s="462">
        <v>43999</v>
      </c>
      <c r="C88" s="463"/>
      <c r="D88" s="390" t="s">
        <v>193</v>
      </c>
      <c r="E88" s="395" t="s">
        <v>601</v>
      </c>
      <c r="F88" s="395">
        <v>1000.5</v>
      </c>
      <c r="G88" s="395">
        <v>970</v>
      </c>
      <c r="H88" s="395">
        <v>1020</v>
      </c>
      <c r="I88" s="395" t="s">
        <v>3753</v>
      </c>
      <c r="J88" s="65" t="s">
        <v>3657</v>
      </c>
      <c r="K88" s="65">
        <f t="shared" si="36"/>
        <v>19.5</v>
      </c>
      <c r="L88" s="391">
        <f t="shared" ref="L88" si="42">K88/F88</f>
        <v>1.9490254872563718E-2</v>
      </c>
      <c r="M88" s="464"/>
      <c r="N88" s="465"/>
      <c r="O88" s="65" t="s">
        <v>600</v>
      </c>
      <c r="P88" s="466">
        <v>44000</v>
      </c>
      <c r="Q88" s="7"/>
      <c r="R88" s="345" t="s">
        <v>603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27" s="417" customFormat="1" ht="15" customHeight="1">
      <c r="A89" s="492">
        <v>46</v>
      </c>
      <c r="B89" s="493">
        <v>43999</v>
      </c>
      <c r="C89" s="494"/>
      <c r="D89" s="485" t="s">
        <v>142</v>
      </c>
      <c r="E89" s="486" t="s">
        <v>3629</v>
      </c>
      <c r="F89" s="486">
        <v>5600</v>
      </c>
      <c r="G89" s="486">
        <v>5800</v>
      </c>
      <c r="H89" s="486">
        <v>5760</v>
      </c>
      <c r="I89" s="486">
        <v>5200</v>
      </c>
      <c r="J89" s="489" t="s">
        <v>3771</v>
      </c>
      <c r="K89" s="489">
        <f>F89-H89</f>
        <v>-160</v>
      </c>
      <c r="L89" s="495">
        <f t="shared" ref="L89:L91" si="43">K89/F89</f>
        <v>-2.8571428571428571E-2</v>
      </c>
      <c r="M89" s="496"/>
      <c r="N89" s="497"/>
      <c r="O89" s="489" t="s">
        <v>664</v>
      </c>
      <c r="P89" s="498">
        <v>43999</v>
      </c>
      <c r="Q89" s="7"/>
      <c r="R89" s="345" t="s">
        <v>3187</v>
      </c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27" s="417" customFormat="1" ht="15" customHeight="1">
      <c r="A90" s="492">
        <v>47</v>
      </c>
      <c r="B90" s="493">
        <v>43999</v>
      </c>
      <c r="C90" s="494"/>
      <c r="D90" s="485" t="s">
        <v>67</v>
      </c>
      <c r="E90" s="486" t="s">
        <v>3629</v>
      </c>
      <c r="F90" s="486">
        <v>350</v>
      </c>
      <c r="G90" s="486">
        <v>362</v>
      </c>
      <c r="H90" s="486">
        <v>359</v>
      </c>
      <c r="I90" s="486" t="s">
        <v>3770</v>
      </c>
      <c r="J90" s="489" t="s">
        <v>3670</v>
      </c>
      <c r="K90" s="489">
        <f>F90-H90</f>
        <v>-9</v>
      </c>
      <c r="L90" s="495">
        <f t="shared" si="43"/>
        <v>-2.5714285714285714E-2</v>
      </c>
      <c r="M90" s="496"/>
      <c r="N90" s="497"/>
      <c r="O90" s="489" t="s">
        <v>664</v>
      </c>
      <c r="P90" s="498">
        <v>43999</v>
      </c>
      <c r="Q90" s="7"/>
      <c r="R90" s="345" t="s">
        <v>603</v>
      </c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27" s="417" customFormat="1" ht="15" customHeight="1">
      <c r="A91" s="461">
        <v>48</v>
      </c>
      <c r="B91" s="462">
        <v>43999</v>
      </c>
      <c r="C91" s="463"/>
      <c r="D91" s="390" t="s">
        <v>3772</v>
      </c>
      <c r="E91" s="395" t="s">
        <v>601</v>
      </c>
      <c r="F91" s="395">
        <v>874</v>
      </c>
      <c r="G91" s="395">
        <v>845</v>
      </c>
      <c r="H91" s="395">
        <v>896</v>
      </c>
      <c r="I91" s="395" t="s">
        <v>3775</v>
      </c>
      <c r="J91" s="65" t="s">
        <v>3798</v>
      </c>
      <c r="K91" s="65">
        <f t="shared" ref="K91" si="44">H91-F91</f>
        <v>22</v>
      </c>
      <c r="L91" s="391">
        <f t="shared" si="43"/>
        <v>2.5171624713958809E-2</v>
      </c>
      <c r="M91" s="464"/>
      <c r="N91" s="465"/>
      <c r="O91" s="65" t="s">
        <v>600</v>
      </c>
      <c r="P91" s="466">
        <v>44005</v>
      </c>
      <c r="Q91" s="7"/>
      <c r="R91" s="345" t="s">
        <v>603</v>
      </c>
      <c r="S91" s="437"/>
      <c r="T91" s="437"/>
      <c r="U91" s="437"/>
      <c r="V91" s="437"/>
      <c r="W91" s="437"/>
      <c r="X91" s="437"/>
      <c r="Y91" s="437"/>
      <c r="Z91" s="437"/>
      <c r="AA91" s="437"/>
    </row>
    <row r="92" spans="1:27" s="417" customFormat="1" ht="15" customHeight="1">
      <c r="A92" s="461">
        <v>49</v>
      </c>
      <c r="B92" s="462">
        <v>43999</v>
      </c>
      <c r="C92" s="463"/>
      <c r="D92" s="390" t="s">
        <v>86</v>
      </c>
      <c r="E92" s="395" t="s">
        <v>601</v>
      </c>
      <c r="F92" s="395">
        <v>379</v>
      </c>
      <c r="G92" s="395">
        <v>367</v>
      </c>
      <c r="H92" s="395">
        <v>386.5</v>
      </c>
      <c r="I92" s="395">
        <v>400</v>
      </c>
      <c r="J92" s="65" t="s">
        <v>3773</v>
      </c>
      <c r="K92" s="65">
        <f>H92-F92</f>
        <v>7.5</v>
      </c>
      <c r="L92" s="391">
        <f t="shared" ref="L92:L94" si="45">K92/F92</f>
        <v>1.9788918205804751E-2</v>
      </c>
      <c r="M92" s="464"/>
      <c r="N92" s="465"/>
      <c r="O92" s="65" t="s">
        <v>600</v>
      </c>
      <c r="P92" s="469">
        <v>43999</v>
      </c>
      <c r="Q92" s="7"/>
      <c r="R92" s="345" t="s">
        <v>3187</v>
      </c>
      <c r="S92" s="437"/>
      <c r="T92" s="437"/>
      <c r="U92" s="437"/>
      <c r="V92" s="437"/>
      <c r="W92" s="437"/>
      <c r="X92" s="437"/>
      <c r="Y92" s="437"/>
      <c r="Z92" s="437"/>
      <c r="AA92" s="437"/>
    </row>
    <row r="93" spans="1:27" s="417" customFormat="1" ht="15" customHeight="1">
      <c r="A93" s="461">
        <v>50</v>
      </c>
      <c r="B93" s="462">
        <v>43999</v>
      </c>
      <c r="C93" s="463"/>
      <c r="D93" s="390" t="s">
        <v>3774</v>
      </c>
      <c r="E93" s="395" t="s">
        <v>601</v>
      </c>
      <c r="F93" s="395">
        <v>231</v>
      </c>
      <c r="G93" s="395">
        <v>224</v>
      </c>
      <c r="H93" s="395">
        <v>236</v>
      </c>
      <c r="I93" s="395">
        <v>245</v>
      </c>
      <c r="J93" s="65" t="s">
        <v>3665</v>
      </c>
      <c r="K93" s="65">
        <f>H93-F93</f>
        <v>5</v>
      </c>
      <c r="L93" s="391">
        <f t="shared" si="45"/>
        <v>2.1645021645021644E-2</v>
      </c>
      <c r="M93" s="464"/>
      <c r="N93" s="465"/>
      <c r="O93" s="65" t="s">
        <v>600</v>
      </c>
      <c r="P93" s="466">
        <v>44000</v>
      </c>
      <c r="Q93" s="7"/>
      <c r="R93" s="345" t="s">
        <v>3187</v>
      </c>
      <c r="S93" s="437"/>
      <c r="T93" s="437"/>
      <c r="U93" s="437"/>
      <c r="V93" s="437"/>
      <c r="W93" s="437"/>
      <c r="X93" s="437"/>
      <c r="Y93" s="437"/>
      <c r="Z93" s="437"/>
      <c r="AA93" s="437"/>
    </row>
    <row r="94" spans="1:27" s="417" customFormat="1" ht="15" customHeight="1">
      <c r="A94" s="492">
        <v>51</v>
      </c>
      <c r="B94" s="493">
        <v>44000</v>
      </c>
      <c r="C94" s="494"/>
      <c r="D94" s="485" t="s">
        <v>41</v>
      </c>
      <c r="E94" s="486" t="s">
        <v>3629</v>
      </c>
      <c r="F94" s="486">
        <v>343.5</v>
      </c>
      <c r="G94" s="486">
        <v>355</v>
      </c>
      <c r="H94" s="486">
        <v>354.5</v>
      </c>
      <c r="I94" s="486" t="s">
        <v>3749</v>
      </c>
      <c r="J94" s="489" t="s">
        <v>3785</v>
      </c>
      <c r="K94" s="489">
        <f>F94-H94</f>
        <v>-11</v>
      </c>
      <c r="L94" s="495">
        <f t="shared" si="45"/>
        <v>-3.2023289665211063E-2</v>
      </c>
      <c r="M94" s="496"/>
      <c r="N94" s="497"/>
      <c r="O94" s="489" t="s">
        <v>664</v>
      </c>
      <c r="P94" s="498">
        <v>44001</v>
      </c>
      <c r="Q94" s="7"/>
      <c r="R94" s="345" t="s">
        <v>3187</v>
      </c>
      <c r="S94" s="437"/>
      <c r="T94" s="437"/>
      <c r="U94" s="437"/>
      <c r="V94" s="437"/>
      <c r="W94" s="437"/>
      <c r="X94" s="437"/>
      <c r="Y94" s="437"/>
      <c r="Z94" s="437"/>
      <c r="AA94" s="437"/>
    </row>
    <row r="95" spans="1:27" s="417" customFormat="1" ht="15" customHeight="1">
      <c r="A95" s="461">
        <v>52</v>
      </c>
      <c r="B95" s="462">
        <v>44001</v>
      </c>
      <c r="C95" s="463"/>
      <c r="D95" s="390" t="s">
        <v>3782</v>
      </c>
      <c r="E95" s="395" t="s">
        <v>601</v>
      </c>
      <c r="F95" s="395">
        <v>897.5</v>
      </c>
      <c r="G95" s="395">
        <v>869</v>
      </c>
      <c r="H95" s="395">
        <v>914</v>
      </c>
      <c r="I95" s="395" t="s">
        <v>3783</v>
      </c>
      <c r="J95" s="65" t="s">
        <v>3790</v>
      </c>
      <c r="K95" s="65">
        <f>M95*N95</f>
        <v>6187.5</v>
      </c>
      <c r="L95" s="391"/>
      <c r="M95" s="395">
        <f>H95-F95</f>
        <v>16.5</v>
      </c>
      <c r="N95" s="65">
        <v>375</v>
      </c>
      <c r="O95" s="65" t="s">
        <v>600</v>
      </c>
      <c r="P95" s="466">
        <v>44004</v>
      </c>
      <c r="Q95" s="7"/>
      <c r="R95" s="345" t="s">
        <v>603</v>
      </c>
      <c r="S95" s="437"/>
      <c r="T95" s="437"/>
      <c r="U95" s="437"/>
      <c r="V95" s="437"/>
      <c r="W95" s="437"/>
      <c r="X95" s="437"/>
      <c r="Y95" s="437"/>
      <c r="Z95" s="437"/>
      <c r="AA95" s="437"/>
    </row>
    <row r="96" spans="1:27" s="417" customFormat="1" ht="15" customHeight="1">
      <c r="A96" s="461">
        <v>53</v>
      </c>
      <c r="B96" s="462">
        <v>44004</v>
      </c>
      <c r="C96" s="463"/>
      <c r="D96" s="390" t="s">
        <v>3679</v>
      </c>
      <c r="E96" s="395" t="s">
        <v>3629</v>
      </c>
      <c r="F96" s="395">
        <v>10325</v>
      </c>
      <c r="G96" s="395">
        <v>10410</v>
      </c>
      <c r="H96" s="395">
        <v>10282.5</v>
      </c>
      <c r="I96" s="395">
        <v>10200</v>
      </c>
      <c r="J96" s="65" t="s">
        <v>3642</v>
      </c>
      <c r="K96" s="65">
        <f>M96*N96</f>
        <v>3187.5</v>
      </c>
      <c r="L96" s="391"/>
      <c r="M96" s="395">
        <f>F96-H96</f>
        <v>42.5</v>
      </c>
      <c r="N96" s="65">
        <v>75</v>
      </c>
      <c r="O96" s="65" t="s">
        <v>600</v>
      </c>
      <c r="P96" s="469">
        <v>44004</v>
      </c>
      <c r="Q96" s="7"/>
      <c r="R96" s="345" t="s">
        <v>3187</v>
      </c>
      <c r="S96" s="437"/>
      <c r="T96" s="437"/>
      <c r="U96" s="437"/>
      <c r="V96" s="437"/>
      <c r="W96" s="437"/>
      <c r="X96" s="437"/>
      <c r="Y96" s="437"/>
      <c r="Z96" s="437"/>
      <c r="AA96" s="437"/>
    </row>
    <row r="97" spans="1:27" s="417" customFormat="1" ht="15" customHeight="1">
      <c r="A97" s="461">
        <v>54</v>
      </c>
      <c r="B97" s="462">
        <v>44005</v>
      </c>
      <c r="C97" s="463"/>
      <c r="D97" s="390" t="s">
        <v>3696</v>
      </c>
      <c r="E97" s="395" t="s">
        <v>3629</v>
      </c>
      <c r="F97" s="395">
        <v>5960</v>
      </c>
      <c r="G97" s="395">
        <v>6130</v>
      </c>
      <c r="H97" s="395">
        <v>5870</v>
      </c>
      <c r="I97" s="395">
        <v>5600</v>
      </c>
      <c r="J97" s="65" t="s">
        <v>3681</v>
      </c>
      <c r="K97" s="65">
        <f t="shared" ref="K97" si="46">F97-H97</f>
        <v>90</v>
      </c>
      <c r="L97" s="391">
        <f t="shared" ref="L97" si="47">K97/F97</f>
        <v>1.5100671140939598E-2</v>
      </c>
      <c r="M97" s="464"/>
      <c r="N97" s="465"/>
      <c r="O97" s="65" t="s">
        <v>600</v>
      </c>
      <c r="P97" s="469">
        <v>44005</v>
      </c>
      <c r="Q97" s="7"/>
      <c r="R97" s="345" t="s">
        <v>603</v>
      </c>
      <c r="S97" s="437"/>
      <c r="T97" s="437"/>
      <c r="U97" s="437"/>
      <c r="V97" s="437"/>
      <c r="W97" s="437"/>
      <c r="X97" s="437"/>
      <c r="Y97" s="437"/>
      <c r="Z97" s="437"/>
      <c r="AA97" s="437"/>
    </row>
    <row r="98" spans="1:27" s="417" customFormat="1" ht="15" customHeight="1">
      <c r="A98" s="461">
        <v>55</v>
      </c>
      <c r="B98" s="462">
        <v>44005</v>
      </c>
      <c r="C98" s="463"/>
      <c r="D98" s="390" t="s">
        <v>46</v>
      </c>
      <c r="E98" s="395" t="s">
        <v>3629</v>
      </c>
      <c r="F98" s="395">
        <v>194.25</v>
      </c>
      <c r="G98" s="395">
        <v>201</v>
      </c>
      <c r="H98" s="395">
        <v>189.25</v>
      </c>
      <c r="I98" s="395" t="s">
        <v>3796</v>
      </c>
      <c r="J98" s="65" t="s">
        <v>3665</v>
      </c>
      <c r="K98" s="65">
        <f t="shared" ref="K98" si="48">F98-H98</f>
        <v>5</v>
      </c>
      <c r="L98" s="391">
        <f t="shared" ref="L98" si="49">K98/F98</f>
        <v>2.5740025740025738E-2</v>
      </c>
      <c r="M98" s="464"/>
      <c r="N98" s="465"/>
      <c r="O98" s="65" t="s">
        <v>600</v>
      </c>
      <c r="P98" s="466">
        <v>44006</v>
      </c>
      <c r="Q98" s="7"/>
      <c r="R98" s="345" t="s">
        <v>603</v>
      </c>
      <c r="S98" s="437"/>
      <c r="T98" s="437"/>
      <c r="U98" s="437"/>
      <c r="V98" s="437"/>
      <c r="W98" s="437"/>
      <c r="X98" s="437"/>
      <c r="Y98" s="437"/>
      <c r="Z98" s="437"/>
      <c r="AA98" s="437"/>
    </row>
    <row r="99" spans="1:27" s="417" customFormat="1" ht="15" customHeight="1">
      <c r="A99" s="492">
        <v>56</v>
      </c>
      <c r="B99" s="493">
        <v>44005</v>
      </c>
      <c r="C99" s="494"/>
      <c r="D99" s="485" t="s">
        <v>3679</v>
      </c>
      <c r="E99" s="486" t="s">
        <v>3629</v>
      </c>
      <c r="F99" s="486">
        <v>10362.5</v>
      </c>
      <c r="G99" s="486">
        <v>10455</v>
      </c>
      <c r="H99" s="486">
        <v>10442.5</v>
      </c>
      <c r="I99" s="486">
        <v>10200</v>
      </c>
      <c r="J99" s="489" t="s">
        <v>3797</v>
      </c>
      <c r="K99" s="489">
        <f>M99*N99</f>
        <v>-6000</v>
      </c>
      <c r="L99" s="495"/>
      <c r="M99" s="486">
        <f>F99-H99</f>
        <v>-80</v>
      </c>
      <c r="N99" s="489">
        <v>75</v>
      </c>
      <c r="O99" s="489" t="s">
        <v>664</v>
      </c>
      <c r="P99" s="499">
        <v>44005</v>
      </c>
      <c r="Q99" s="7"/>
      <c r="R99" s="345" t="s">
        <v>3187</v>
      </c>
      <c r="S99" s="437"/>
      <c r="T99" s="437"/>
      <c r="U99" s="437"/>
      <c r="V99" s="437"/>
      <c r="W99" s="437"/>
      <c r="X99" s="437"/>
      <c r="Y99" s="437"/>
      <c r="Z99" s="437"/>
      <c r="AA99" s="437"/>
    </row>
    <row r="100" spans="1:27" s="417" customFormat="1" ht="15" customHeight="1">
      <c r="A100" s="461">
        <v>57</v>
      </c>
      <c r="B100" s="462">
        <v>44006</v>
      </c>
      <c r="C100" s="463"/>
      <c r="D100" s="390" t="s">
        <v>3679</v>
      </c>
      <c r="E100" s="395" t="s">
        <v>3629</v>
      </c>
      <c r="F100" s="395">
        <v>10515</v>
      </c>
      <c r="G100" s="395">
        <v>10620</v>
      </c>
      <c r="H100" s="395">
        <v>10447.5</v>
      </c>
      <c r="I100" s="395">
        <v>10300</v>
      </c>
      <c r="J100" s="65" t="s">
        <v>3804</v>
      </c>
      <c r="K100" s="65">
        <f>M100*N100</f>
        <v>5062.5</v>
      </c>
      <c r="L100" s="391"/>
      <c r="M100" s="395">
        <f>F100-H100</f>
        <v>67.5</v>
      </c>
      <c r="N100" s="65">
        <v>75</v>
      </c>
      <c r="O100" s="65" t="s">
        <v>600</v>
      </c>
      <c r="P100" s="469">
        <v>44006</v>
      </c>
      <c r="Q100" s="7"/>
      <c r="R100" s="345" t="s">
        <v>603</v>
      </c>
      <c r="S100" s="437"/>
      <c r="T100" s="437"/>
      <c r="U100" s="437"/>
      <c r="V100" s="437"/>
      <c r="W100" s="437"/>
      <c r="X100" s="437"/>
      <c r="Y100" s="437"/>
      <c r="Z100" s="437"/>
      <c r="AA100" s="437"/>
    </row>
    <row r="101" spans="1:27" s="417" customFormat="1" ht="15" customHeight="1">
      <c r="A101" s="461">
        <v>58</v>
      </c>
      <c r="B101" s="462">
        <v>44006</v>
      </c>
      <c r="C101" s="463"/>
      <c r="D101" s="390" t="s">
        <v>38</v>
      </c>
      <c r="E101" s="395" t="s">
        <v>3629</v>
      </c>
      <c r="F101" s="395">
        <v>1307</v>
      </c>
      <c r="G101" s="395">
        <v>1355</v>
      </c>
      <c r="H101" s="395">
        <v>1282.5</v>
      </c>
      <c r="I101" s="395" t="s">
        <v>3805</v>
      </c>
      <c r="J101" s="65" t="s">
        <v>3806</v>
      </c>
      <c r="K101" s="65">
        <f t="shared" ref="K101" si="50">F101-H101</f>
        <v>24.5</v>
      </c>
      <c r="L101" s="391">
        <f t="shared" ref="L101" si="51">K101/F101</f>
        <v>1.8745218056618211E-2</v>
      </c>
      <c r="M101" s="464"/>
      <c r="N101" s="465"/>
      <c r="O101" s="65" t="s">
        <v>600</v>
      </c>
      <c r="P101" s="469">
        <v>44006</v>
      </c>
      <c r="Q101" s="7"/>
      <c r="R101" s="345" t="s">
        <v>603</v>
      </c>
      <c r="S101" s="437"/>
      <c r="T101" s="437"/>
      <c r="U101" s="437"/>
      <c r="V101" s="437"/>
      <c r="W101" s="437"/>
      <c r="X101" s="437"/>
      <c r="Y101" s="437"/>
      <c r="Z101" s="437"/>
      <c r="AA101" s="437"/>
    </row>
    <row r="102" spans="1:27" s="417" customFormat="1" ht="15" customHeight="1">
      <c r="A102" s="398">
        <v>59</v>
      </c>
      <c r="B102" s="422">
        <v>44006</v>
      </c>
      <c r="C102" s="379"/>
      <c r="D102" s="380" t="s">
        <v>3810</v>
      </c>
      <c r="E102" s="421" t="s">
        <v>601</v>
      </c>
      <c r="F102" s="421" t="s">
        <v>3811</v>
      </c>
      <c r="G102" s="403">
        <v>629</v>
      </c>
      <c r="H102" s="403"/>
      <c r="I102" s="421" t="s">
        <v>3812</v>
      </c>
      <c r="J102" s="402" t="s">
        <v>602</v>
      </c>
      <c r="K102" s="402"/>
      <c r="L102" s="382"/>
      <c r="M102" s="472"/>
      <c r="N102" s="473"/>
      <c r="O102" s="402"/>
      <c r="P102" s="482"/>
      <c r="Q102" s="7"/>
      <c r="R102" s="345" t="s">
        <v>603</v>
      </c>
      <c r="S102" s="437"/>
      <c r="T102" s="437"/>
      <c r="U102" s="437"/>
      <c r="V102" s="437"/>
      <c r="W102" s="437"/>
      <c r="X102" s="437"/>
      <c r="Y102" s="437"/>
      <c r="Z102" s="437"/>
      <c r="AA102" s="437"/>
    </row>
    <row r="103" spans="1:27" s="417" customFormat="1" ht="15" customHeight="1">
      <c r="A103" s="398">
        <v>60</v>
      </c>
      <c r="B103" s="422">
        <v>44006</v>
      </c>
      <c r="C103" s="379"/>
      <c r="D103" s="380" t="s">
        <v>136</v>
      </c>
      <c r="E103" s="421" t="s">
        <v>601</v>
      </c>
      <c r="F103" s="421" t="s">
        <v>3819</v>
      </c>
      <c r="G103" s="403">
        <v>925</v>
      </c>
      <c r="H103" s="403"/>
      <c r="I103" s="421">
        <v>1025</v>
      </c>
      <c r="J103" s="402" t="s">
        <v>602</v>
      </c>
      <c r="K103" s="402"/>
      <c r="L103" s="382"/>
      <c r="M103" s="472"/>
      <c r="N103" s="473"/>
      <c r="O103" s="402"/>
      <c r="P103" s="482"/>
      <c r="Q103" s="7"/>
      <c r="R103" s="345" t="s">
        <v>3187</v>
      </c>
      <c r="S103" s="437"/>
      <c r="T103" s="437"/>
      <c r="U103" s="437"/>
      <c r="V103" s="437"/>
      <c r="W103" s="437"/>
      <c r="X103" s="437"/>
      <c r="Y103" s="437"/>
      <c r="Z103" s="437"/>
      <c r="AA103" s="437"/>
    </row>
    <row r="104" spans="1:27" s="417" customFormat="1" ht="15" customHeight="1">
      <c r="A104" s="461">
        <v>61</v>
      </c>
      <c r="B104" s="462">
        <v>44006</v>
      </c>
      <c r="C104" s="463"/>
      <c r="D104" s="390" t="s">
        <v>182</v>
      </c>
      <c r="E104" s="395" t="s">
        <v>601</v>
      </c>
      <c r="F104" s="395">
        <v>870</v>
      </c>
      <c r="G104" s="395">
        <v>840</v>
      </c>
      <c r="H104" s="395">
        <v>891</v>
      </c>
      <c r="I104" s="395" t="s">
        <v>3775</v>
      </c>
      <c r="J104" s="65" t="s">
        <v>650</v>
      </c>
      <c r="K104" s="65">
        <f t="shared" ref="K104:K105" si="52">H104-F104</f>
        <v>21</v>
      </c>
      <c r="L104" s="391">
        <f t="shared" ref="L104:L105" si="53">K104/F104</f>
        <v>2.4137931034482758E-2</v>
      </c>
      <c r="M104" s="464"/>
      <c r="N104" s="465"/>
      <c r="O104" s="65" t="s">
        <v>600</v>
      </c>
      <c r="P104" s="466">
        <v>44008</v>
      </c>
      <c r="Q104" s="7"/>
      <c r="R104" s="345" t="s">
        <v>603</v>
      </c>
      <c r="S104" s="437"/>
      <c r="T104" s="437"/>
      <c r="U104" s="437"/>
      <c r="V104" s="437"/>
      <c r="W104" s="437"/>
      <c r="X104" s="437"/>
      <c r="Y104" s="437"/>
      <c r="Z104" s="437"/>
      <c r="AA104" s="437"/>
    </row>
    <row r="105" spans="1:27" s="417" customFormat="1" ht="15" customHeight="1">
      <c r="A105" s="461">
        <v>62</v>
      </c>
      <c r="B105" s="462">
        <v>44007</v>
      </c>
      <c r="C105" s="463"/>
      <c r="D105" s="390" t="s">
        <v>98</v>
      </c>
      <c r="E105" s="395" t="s">
        <v>601</v>
      </c>
      <c r="F105" s="395">
        <v>147.5</v>
      </c>
      <c r="G105" s="395">
        <v>143</v>
      </c>
      <c r="H105" s="395">
        <v>152</v>
      </c>
      <c r="I105" s="395" t="s">
        <v>3824</v>
      </c>
      <c r="J105" s="65" t="s">
        <v>3833</v>
      </c>
      <c r="K105" s="65">
        <f t="shared" si="52"/>
        <v>4.5</v>
      </c>
      <c r="L105" s="391">
        <f t="shared" si="53"/>
        <v>3.0508474576271188E-2</v>
      </c>
      <c r="M105" s="464"/>
      <c r="N105" s="465"/>
      <c r="O105" s="65" t="s">
        <v>600</v>
      </c>
      <c r="P105" s="466">
        <v>44008</v>
      </c>
      <c r="Q105" s="7"/>
      <c r="R105" s="345" t="s">
        <v>603</v>
      </c>
      <c r="S105" s="437"/>
      <c r="T105" s="437"/>
      <c r="U105" s="437"/>
      <c r="V105" s="437"/>
      <c r="W105" s="437"/>
      <c r="X105" s="437"/>
      <c r="Y105" s="437"/>
      <c r="Z105" s="437"/>
      <c r="AA105" s="437"/>
    </row>
    <row r="106" spans="1:27" s="417" customFormat="1" ht="15" customHeight="1">
      <c r="A106" s="398">
        <v>63</v>
      </c>
      <c r="B106" s="422">
        <v>44008</v>
      </c>
      <c r="C106" s="379"/>
      <c r="D106" s="380" t="s">
        <v>116</v>
      </c>
      <c r="E106" s="421" t="s">
        <v>601</v>
      </c>
      <c r="F106" s="421" t="s">
        <v>3834</v>
      </c>
      <c r="G106" s="403">
        <v>2090</v>
      </c>
      <c r="H106" s="403"/>
      <c r="I106" s="421" t="s">
        <v>3835</v>
      </c>
      <c r="J106" s="402" t="s">
        <v>602</v>
      </c>
      <c r="K106" s="402"/>
      <c r="L106" s="382"/>
      <c r="M106" s="472"/>
      <c r="N106" s="473"/>
      <c r="O106" s="402"/>
      <c r="P106" s="482"/>
      <c r="Q106" s="7"/>
      <c r="R106" s="345" t="s">
        <v>603</v>
      </c>
      <c r="S106" s="437"/>
      <c r="T106" s="437"/>
      <c r="U106" s="437"/>
      <c r="V106" s="437"/>
      <c r="W106" s="437"/>
      <c r="X106" s="437"/>
      <c r="Y106" s="437"/>
      <c r="Z106" s="437"/>
      <c r="AA106" s="437"/>
    </row>
    <row r="107" spans="1:27" s="417" customFormat="1" ht="15" customHeight="1">
      <c r="A107" s="398">
        <v>64</v>
      </c>
      <c r="B107" s="422">
        <v>44008</v>
      </c>
      <c r="C107" s="379"/>
      <c r="D107" s="380" t="s">
        <v>53</v>
      </c>
      <c r="E107" s="421" t="s">
        <v>601</v>
      </c>
      <c r="F107" s="421" t="s">
        <v>3836</v>
      </c>
      <c r="G107" s="403">
        <v>758</v>
      </c>
      <c r="H107" s="403"/>
      <c r="I107" s="421">
        <v>825</v>
      </c>
      <c r="J107" s="402" t="s">
        <v>602</v>
      </c>
      <c r="K107" s="402"/>
      <c r="L107" s="382"/>
      <c r="M107" s="472"/>
      <c r="N107" s="473"/>
      <c r="O107" s="402"/>
      <c r="P107" s="482"/>
      <c r="Q107" s="7"/>
      <c r="R107" s="345" t="s">
        <v>3187</v>
      </c>
      <c r="S107" s="437"/>
      <c r="T107" s="437"/>
      <c r="U107" s="437"/>
      <c r="V107" s="437"/>
      <c r="W107" s="437"/>
      <c r="X107" s="437"/>
      <c r="Y107" s="437"/>
      <c r="Z107" s="437"/>
      <c r="AA107" s="437"/>
    </row>
    <row r="108" spans="1:27" s="417" customFormat="1" ht="15" customHeight="1">
      <c r="A108" s="398">
        <v>65</v>
      </c>
      <c r="B108" s="422">
        <v>44011</v>
      </c>
      <c r="C108" s="379"/>
      <c r="D108" s="380" t="s">
        <v>98</v>
      </c>
      <c r="E108" s="421" t="s">
        <v>601</v>
      </c>
      <c r="F108" s="421" t="s">
        <v>3856</v>
      </c>
      <c r="G108" s="403">
        <v>142.5</v>
      </c>
      <c r="H108" s="403"/>
      <c r="I108" s="421" t="s">
        <v>3857</v>
      </c>
      <c r="J108" s="402" t="s">
        <v>602</v>
      </c>
      <c r="K108" s="402"/>
      <c r="L108" s="382"/>
      <c r="M108" s="472"/>
      <c r="N108" s="473"/>
      <c r="O108" s="402"/>
      <c r="P108" s="482"/>
      <c r="Q108" s="7"/>
      <c r="R108" s="345" t="s">
        <v>603</v>
      </c>
      <c r="S108" s="437"/>
      <c r="T108" s="437"/>
      <c r="U108" s="437"/>
      <c r="V108" s="437"/>
      <c r="W108" s="437"/>
      <c r="X108" s="437"/>
      <c r="Y108" s="437"/>
      <c r="Z108" s="437"/>
      <c r="AA108" s="437"/>
    </row>
    <row r="109" spans="1:27" s="417" customFormat="1" ht="15" customHeight="1">
      <c r="A109" s="398"/>
      <c r="B109" s="422"/>
      <c r="C109" s="379"/>
      <c r="D109" s="380"/>
      <c r="E109" s="421"/>
      <c r="F109" s="421"/>
      <c r="G109" s="403"/>
      <c r="H109" s="403"/>
      <c r="I109" s="421"/>
      <c r="J109" s="402"/>
      <c r="K109" s="402"/>
      <c r="L109" s="382"/>
      <c r="M109" s="472"/>
      <c r="N109" s="473"/>
      <c r="O109" s="402"/>
      <c r="P109" s="482"/>
      <c r="Q109" s="7"/>
      <c r="R109" s="345"/>
      <c r="S109" s="437"/>
      <c r="T109" s="437"/>
      <c r="U109" s="437"/>
      <c r="V109" s="437"/>
      <c r="W109" s="437"/>
      <c r="X109" s="437"/>
      <c r="Y109" s="437"/>
      <c r="Z109" s="437"/>
      <c r="AA109" s="437"/>
    </row>
    <row r="110" spans="1:27" s="417" customFormat="1" ht="15" customHeight="1">
      <c r="A110" s="398"/>
      <c r="B110" s="422"/>
      <c r="C110" s="379"/>
      <c r="D110" s="380"/>
      <c r="E110" s="421"/>
      <c r="F110" s="421"/>
      <c r="G110" s="403"/>
      <c r="H110" s="403"/>
      <c r="I110" s="421"/>
      <c r="J110" s="402"/>
      <c r="K110" s="402"/>
      <c r="L110" s="382"/>
      <c r="M110" s="472"/>
      <c r="N110" s="473"/>
      <c r="O110" s="402"/>
      <c r="P110" s="482"/>
      <c r="Q110" s="7"/>
      <c r="R110" s="345"/>
      <c r="S110" s="437"/>
      <c r="T110" s="437"/>
      <c r="U110" s="437"/>
      <c r="V110" s="437"/>
      <c r="W110" s="437"/>
      <c r="X110" s="437"/>
      <c r="Y110" s="437"/>
      <c r="Z110" s="437"/>
      <c r="AA110" s="437"/>
    </row>
    <row r="111" spans="1:27" s="417" customFormat="1" ht="15" customHeight="1">
      <c r="A111" s="559"/>
      <c r="B111" s="422"/>
      <c r="C111" s="379"/>
      <c r="D111" s="380"/>
      <c r="E111" s="421"/>
      <c r="F111" s="421"/>
      <c r="G111" s="403"/>
      <c r="H111" s="403"/>
      <c r="I111" s="421"/>
      <c r="J111" s="402"/>
      <c r="K111" s="402"/>
      <c r="L111" s="382"/>
      <c r="M111" s="472"/>
      <c r="N111" s="473"/>
      <c r="O111" s="402"/>
      <c r="P111" s="482"/>
      <c r="Q111" s="7"/>
      <c r="R111" s="345"/>
      <c r="S111" s="437"/>
      <c r="T111" s="437"/>
      <c r="U111" s="437"/>
      <c r="V111" s="437"/>
      <c r="W111" s="437"/>
      <c r="X111" s="437"/>
      <c r="Y111" s="437"/>
      <c r="Z111" s="437"/>
      <c r="AA111" s="437"/>
    </row>
    <row r="112" spans="1:27" ht="15" customHeight="1">
      <c r="A112" s="428"/>
      <c r="B112" s="422"/>
      <c r="C112" s="379"/>
      <c r="D112" s="428"/>
      <c r="E112" s="421"/>
      <c r="F112" s="467"/>
      <c r="G112" s="467"/>
      <c r="H112" s="467"/>
      <c r="I112" s="467"/>
      <c r="J112" s="468"/>
      <c r="K112" s="467"/>
      <c r="L112" s="467"/>
      <c r="M112" s="381"/>
      <c r="N112" s="383"/>
      <c r="O112" s="383"/>
      <c r="P112" s="384"/>
      <c r="Q112" s="11"/>
      <c r="R112" s="12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44.25" customHeight="1">
      <c r="A113" s="23" t="s">
        <v>604</v>
      </c>
      <c r="B113" s="39"/>
      <c r="C113" s="39"/>
      <c r="D113" s="40"/>
      <c r="E113" s="36"/>
      <c r="F113" s="36"/>
      <c r="G113" s="35"/>
      <c r="H113" s="35"/>
      <c r="I113" s="36"/>
      <c r="J113" s="17"/>
      <c r="K113" s="80"/>
      <c r="L113" s="81"/>
      <c r="M113" s="80"/>
      <c r="N113" s="82"/>
      <c r="O113" s="80"/>
      <c r="P113" s="82"/>
      <c r="Q113" s="16"/>
      <c r="R113" s="12"/>
      <c r="S113" s="16"/>
      <c r="T113" s="16"/>
      <c r="U113" s="16"/>
      <c r="V113" s="16"/>
      <c r="W113" s="16"/>
      <c r="X113" s="16"/>
      <c r="Y113" s="16"/>
      <c r="Z113" s="5"/>
      <c r="AA113" s="5"/>
      <c r="AB113" s="5"/>
    </row>
    <row r="114" spans="1:34" s="6" customFormat="1">
      <c r="A114" s="29" t="s">
        <v>605</v>
      </c>
      <c r="B114" s="23"/>
      <c r="C114" s="23"/>
      <c r="D114" s="23"/>
      <c r="E114" s="5"/>
      <c r="F114" s="30" t="s">
        <v>606</v>
      </c>
      <c r="G114" s="41"/>
      <c r="H114" s="42"/>
      <c r="I114" s="83"/>
      <c r="J114" s="17"/>
      <c r="K114" s="84"/>
      <c r="L114" s="85"/>
      <c r="M114" s="86"/>
      <c r="N114" s="87"/>
      <c r="O114" s="88"/>
      <c r="P114" s="5"/>
      <c r="Q114" s="4"/>
      <c r="R114" s="12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9" customFormat="1" ht="14.25" customHeight="1">
      <c r="A115" s="29"/>
      <c r="B115" s="23"/>
      <c r="C115" s="23"/>
      <c r="D115" s="23"/>
      <c r="E115" s="32"/>
      <c r="F115" s="30" t="s">
        <v>608</v>
      </c>
      <c r="G115" s="41"/>
      <c r="H115" s="42"/>
      <c r="I115" s="83"/>
      <c r="J115" s="17"/>
      <c r="K115" s="84"/>
      <c r="L115" s="85"/>
      <c r="M115" s="86"/>
      <c r="N115" s="87"/>
      <c r="O115" s="88"/>
      <c r="P115" s="5"/>
      <c r="Q115" s="4"/>
      <c r="R115" s="12"/>
      <c r="S115" s="6"/>
      <c r="Y115" s="6"/>
      <c r="Z115" s="6"/>
    </row>
    <row r="116" spans="1:34" s="9" customFormat="1" ht="14.25" customHeight="1">
      <c r="A116" s="23"/>
      <c r="B116" s="23"/>
      <c r="C116" s="23"/>
      <c r="D116" s="23"/>
      <c r="E116" s="32"/>
      <c r="F116" s="17"/>
      <c r="G116" s="17"/>
      <c r="H116" s="31"/>
      <c r="I116" s="36"/>
      <c r="J116" s="72"/>
      <c r="K116" s="69"/>
      <c r="L116" s="70"/>
      <c r="M116" s="17"/>
      <c r="N116" s="73"/>
      <c r="O116" s="57"/>
      <c r="P116" s="8"/>
      <c r="Q116" s="4"/>
      <c r="R116" s="12"/>
      <c r="S116" s="6"/>
      <c r="Y116" s="6"/>
      <c r="Z116" s="6"/>
    </row>
    <row r="117" spans="1:34" s="9" customFormat="1" ht="13.8">
      <c r="A117" s="43" t="s">
        <v>615</v>
      </c>
      <c r="B117" s="43"/>
      <c r="C117" s="43"/>
      <c r="D117" s="43"/>
      <c r="E117" s="32"/>
      <c r="F117" s="17"/>
      <c r="G117" s="12"/>
      <c r="H117" s="17"/>
      <c r="I117" s="12"/>
      <c r="J117" s="89"/>
      <c r="K117" s="12"/>
      <c r="L117" s="12"/>
      <c r="M117" s="12"/>
      <c r="N117" s="12"/>
      <c r="O117" s="90"/>
      <c r="P117"/>
      <c r="Q117" s="4"/>
      <c r="R117" s="12"/>
      <c r="S117" s="6"/>
      <c r="Y117" s="6"/>
      <c r="Z117" s="6"/>
    </row>
    <row r="118" spans="1:34" s="9" customFormat="1" ht="39.6">
      <c r="A118" s="21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21" t="s">
        <v>610</v>
      </c>
      <c r="H118" s="21" t="s">
        <v>592</v>
      </c>
      <c r="I118" s="21" t="s">
        <v>593</v>
      </c>
      <c r="J118" s="20" t="s">
        <v>594</v>
      </c>
      <c r="K118" s="78" t="s">
        <v>616</v>
      </c>
      <c r="L118" s="78" t="s">
        <v>612</v>
      </c>
      <c r="M118" s="21" t="s">
        <v>613</v>
      </c>
      <c r="N118" s="20" t="s">
        <v>597</v>
      </c>
      <c r="O118" s="91" t="s">
        <v>598</v>
      </c>
      <c r="P118" s="5"/>
      <c r="Q118" s="4"/>
      <c r="R118" s="17"/>
      <c r="S118" s="6"/>
      <c r="Y118" s="6"/>
      <c r="Z118" s="6"/>
    </row>
    <row r="119" spans="1:34" s="9" customFormat="1" ht="13.8">
      <c r="A119" s="459">
        <v>1</v>
      </c>
      <c r="B119" s="449">
        <v>43986</v>
      </c>
      <c r="C119" s="449"/>
      <c r="D119" s="390" t="s">
        <v>3679</v>
      </c>
      <c r="E119" s="395" t="s">
        <v>3629</v>
      </c>
      <c r="F119" s="395">
        <v>10070</v>
      </c>
      <c r="G119" s="448">
        <v>10230</v>
      </c>
      <c r="H119" s="448">
        <v>9980</v>
      </c>
      <c r="I119" s="471" t="s">
        <v>3680</v>
      </c>
      <c r="J119" s="65" t="s">
        <v>3681</v>
      </c>
      <c r="K119" s="65">
        <f t="shared" ref="K119" si="54">L119*M119</f>
        <v>6750</v>
      </c>
      <c r="L119" s="65">
        <f>F119-H119</f>
        <v>90</v>
      </c>
      <c r="M119" s="65">
        <v>75</v>
      </c>
      <c r="N119" s="65" t="s">
        <v>600</v>
      </c>
      <c r="O119" s="500">
        <v>43986</v>
      </c>
      <c r="P119" s="404"/>
      <c r="Q119" s="404"/>
      <c r="R119" s="345" t="s">
        <v>603</v>
      </c>
      <c r="S119" s="40"/>
      <c r="Y119" s="6"/>
      <c r="Z119" s="6"/>
    </row>
    <row r="120" spans="1:34" s="9" customFormat="1" ht="13.8">
      <c r="A120" s="459">
        <v>2</v>
      </c>
      <c r="B120" s="449">
        <v>43987</v>
      </c>
      <c r="C120" s="456"/>
      <c r="D120" s="390" t="s">
        <v>3679</v>
      </c>
      <c r="E120" s="395" t="s">
        <v>3629</v>
      </c>
      <c r="F120" s="395">
        <v>10130</v>
      </c>
      <c r="G120" s="448">
        <v>10270</v>
      </c>
      <c r="H120" s="448">
        <v>10045</v>
      </c>
      <c r="I120" s="471" t="s">
        <v>3689</v>
      </c>
      <c r="J120" s="65" t="s">
        <v>3690</v>
      </c>
      <c r="K120" s="65">
        <f t="shared" ref="K120" si="55">L120*M120</f>
        <v>6375</v>
      </c>
      <c r="L120" s="65">
        <f>F120-H120</f>
        <v>85</v>
      </c>
      <c r="M120" s="65">
        <v>75</v>
      </c>
      <c r="N120" s="65" t="s">
        <v>600</v>
      </c>
      <c r="O120" s="500">
        <v>43987</v>
      </c>
      <c r="P120" s="404"/>
      <c r="Q120" s="404"/>
      <c r="R120" s="345" t="s">
        <v>603</v>
      </c>
      <c r="S120" s="40"/>
      <c r="Y120" s="6"/>
      <c r="Z120" s="6"/>
    </row>
    <row r="121" spans="1:34" s="9" customFormat="1" ht="13.8">
      <c r="A121" s="575">
        <v>3</v>
      </c>
      <c r="B121" s="585">
        <v>44006</v>
      </c>
      <c r="C121" s="553"/>
      <c r="D121" s="554" t="s">
        <v>3813</v>
      </c>
      <c r="E121" s="555" t="s">
        <v>3814</v>
      </c>
      <c r="F121" s="556">
        <v>10495</v>
      </c>
      <c r="G121" s="555">
        <v>10655</v>
      </c>
      <c r="H121" s="555">
        <v>10400</v>
      </c>
      <c r="I121" s="555">
        <v>10250</v>
      </c>
      <c r="J121" s="585" t="s">
        <v>3818</v>
      </c>
      <c r="K121" s="557" t="s">
        <v>3816</v>
      </c>
      <c r="L121" s="575">
        <v>5062.5</v>
      </c>
      <c r="M121" s="575">
        <v>75</v>
      </c>
      <c r="N121" s="575" t="s">
        <v>600</v>
      </c>
      <c r="O121" s="577">
        <v>44006</v>
      </c>
      <c r="P121" s="404"/>
      <c r="Q121" s="404"/>
      <c r="R121" s="345" t="s">
        <v>603</v>
      </c>
      <c r="S121" s="40"/>
      <c r="Y121" s="6"/>
      <c r="Z121" s="6"/>
    </row>
    <row r="122" spans="1:34" s="9" customFormat="1" ht="13.8">
      <c r="A122" s="576"/>
      <c r="B122" s="586"/>
      <c r="C122" s="553"/>
      <c r="D122" s="554" t="s">
        <v>3860</v>
      </c>
      <c r="E122" s="555" t="s">
        <v>3629</v>
      </c>
      <c r="F122" s="558" t="s">
        <v>3815</v>
      </c>
      <c r="G122" s="555"/>
      <c r="H122" s="555">
        <v>125</v>
      </c>
      <c r="I122" s="555"/>
      <c r="J122" s="586"/>
      <c r="K122" s="557" t="s">
        <v>3817</v>
      </c>
      <c r="L122" s="576"/>
      <c r="M122" s="576"/>
      <c r="N122" s="576"/>
      <c r="O122" s="578"/>
      <c r="P122" s="4"/>
      <c r="Q122" s="4"/>
      <c r="R122" s="436"/>
      <c r="S122" s="6"/>
      <c r="Y122" s="6"/>
      <c r="Z122" s="6"/>
    </row>
    <row r="123" spans="1:34" s="9" customFormat="1" ht="13.8">
      <c r="A123" s="583"/>
      <c r="B123" s="584"/>
      <c r="C123" s="450"/>
      <c r="D123" s="401"/>
      <c r="E123" s="451"/>
      <c r="F123" s="452"/>
      <c r="G123" s="451"/>
      <c r="H123" s="451"/>
      <c r="I123" s="451"/>
      <c r="J123" s="584"/>
      <c r="K123" s="453"/>
      <c r="L123" s="579"/>
      <c r="M123" s="579"/>
      <c r="N123" s="579"/>
      <c r="O123" s="581"/>
      <c r="P123" s="4"/>
      <c r="Q123" s="4"/>
      <c r="R123" s="436"/>
      <c r="S123" s="6"/>
      <c r="Y123" s="6"/>
      <c r="Z123" s="6"/>
    </row>
    <row r="124" spans="1:34" s="9" customFormat="1" ht="13.8">
      <c r="A124" s="583"/>
      <c r="B124" s="584"/>
      <c r="C124" s="450"/>
      <c r="D124" s="401"/>
      <c r="E124" s="451"/>
      <c r="F124" s="454"/>
      <c r="G124" s="451"/>
      <c r="H124" s="451"/>
      <c r="I124" s="451"/>
      <c r="J124" s="584"/>
      <c r="K124" s="453"/>
      <c r="L124" s="580"/>
      <c r="M124" s="580"/>
      <c r="N124" s="580"/>
      <c r="O124" s="582"/>
      <c r="P124" s="4"/>
      <c r="Q124" s="4"/>
      <c r="R124" s="436"/>
      <c r="S124" s="6"/>
      <c r="Y124" s="6"/>
      <c r="Z124" s="6"/>
    </row>
    <row r="125" spans="1:34" s="9" customFormat="1" ht="13.8">
      <c r="A125" s="429"/>
      <c r="B125" s="430"/>
      <c r="C125" s="430"/>
      <c r="D125" s="431"/>
      <c r="E125" s="429"/>
      <c r="F125" s="432"/>
      <c r="G125" s="429"/>
      <c r="H125" s="429"/>
      <c r="I125" s="429"/>
      <c r="J125" s="433"/>
      <c r="K125" s="433"/>
      <c r="L125" s="434"/>
      <c r="M125" s="433"/>
      <c r="N125" s="433"/>
      <c r="O125" s="435"/>
      <c r="P125" s="4"/>
      <c r="Q125" s="4"/>
      <c r="R125" s="94"/>
      <c r="S125" s="6"/>
      <c r="Y125" s="6"/>
      <c r="Z125" s="6"/>
    </row>
    <row r="126" spans="1:34" s="9" customFormat="1" ht="13.8">
      <c r="A126" s="385"/>
      <c r="B126" s="386"/>
      <c r="C126" s="386"/>
      <c r="D126" s="387"/>
      <c r="E126" s="385"/>
      <c r="F126" s="396"/>
      <c r="G126" s="385"/>
      <c r="H126" s="385"/>
      <c r="I126" s="385"/>
      <c r="J126" s="386"/>
      <c r="K126" s="80"/>
      <c r="L126" s="385"/>
      <c r="M126" s="385"/>
      <c r="N126" s="385"/>
      <c r="O126" s="397"/>
      <c r="P126" s="4"/>
      <c r="Q126" s="4"/>
      <c r="R126" s="94"/>
      <c r="S126" s="6"/>
      <c r="Y126" s="6"/>
      <c r="Z126" s="6"/>
    </row>
    <row r="127" spans="1:34" s="6" customFormat="1">
      <c r="A127" s="44"/>
      <c r="B127" s="45"/>
      <c r="C127" s="46"/>
      <c r="D127" s="47"/>
      <c r="E127" s="48"/>
      <c r="F127" s="49"/>
      <c r="G127" s="49"/>
      <c r="H127" s="49"/>
      <c r="I127" s="49"/>
      <c r="J127" s="17"/>
      <c r="K127" s="92"/>
      <c r="L127" s="92"/>
      <c r="M127" s="17"/>
      <c r="N127" s="16"/>
      <c r="O127" s="93"/>
      <c r="P127" s="5"/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3.8">
      <c r="A128" s="50" t="s">
        <v>617</v>
      </c>
      <c r="B128" s="50"/>
      <c r="C128" s="50"/>
      <c r="D128" s="50"/>
      <c r="E128" s="51"/>
      <c r="F128" s="49"/>
      <c r="G128" s="49"/>
      <c r="H128" s="49"/>
      <c r="I128" s="49"/>
      <c r="J128" s="53"/>
      <c r="K128" s="12"/>
      <c r="L128" s="12"/>
      <c r="M128" s="12"/>
      <c r="N128" s="11"/>
      <c r="O128" s="53"/>
      <c r="P128" s="5"/>
      <c r="Q128" s="4"/>
      <c r="R128" s="17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39.6">
      <c r="A129" s="21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52" t="s">
        <v>610</v>
      </c>
      <c r="H129" s="21" t="s">
        <v>592</v>
      </c>
      <c r="I129" s="21" t="s">
        <v>593</v>
      </c>
      <c r="J129" s="20" t="s">
        <v>594</v>
      </c>
      <c r="K129" s="20" t="s">
        <v>618</v>
      </c>
      <c r="L129" s="78" t="s">
        <v>612</v>
      </c>
      <c r="M129" s="21" t="s">
        <v>613</v>
      </c>
      <c r="N129" s="21" t="s">
        <v>597</v>
      </c>
      <c r="O129" s="22" t="s">
        <v>598</v>
      </c>
      <c r="P129" s="5"/>
      <c r="Q129" s="4"/>
      <c r="R129" s="17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40" customFormat="1" ht="13.8">
      <c r="A130" s="459">
        <v>1</v>
      </c>
      <c r="B130" s="449">
        <v>43983</v>
      </c>
      <c r="C130" s="449"/>
      <c r="D130" s="390" t="s">
        <v>3649</v>
      </c>
      <c r="E130" s="395" t="s">
        <v>601</v>
      </c>
      <c r="F130" s="395">
        <v>80.5</v>
      </c>
      <c r="G130" s="448">
        <v>40</v>
      </c>
      <c r="H130" s="448">
        <v>93.5</v>
      </c>
      <c r="I130" s="471" t="s">
        <v>3650</v>
      </c>
      <c r="J130" s="65" t="s">
        <v>3630</v>
      </c>
      <c r="K130" s="65">
        <f t="shared" ref="K130" si="56">L130*M130</f>
        <v>975</v>
      </c>
      <c r="L130" s="65">
        <f t="shared" ref="L130" si="57">H130-F130</f>
        <v>13</v>
      </c>
      <c r="M130" s="65">
        <v>75</v>
      </c>
      <c r="N130" s="65" t="s">
        <v>600</v>
      </c>
      <c r="O130" s="470">
        <v>43983</v>
      </c>
      <c r="P130" s="404"/>
      <c r="Q130" s="404"/>
      <c r="R130" s="345" t="s">
        <v>603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3.8">
      <c r="A131" s="483">
        <v>2</v>
      </c>
      <c r="B131" s="484">
        <v>43983</v>
      </c>
      <c r="C131" s="484"/>
      <c r="D131" s="485" t="s">
        <v>3651</v>
      </c>
      <c r="E131" s="486" t="s">
        <v>601</v>
      </c>
      <c r="F131" s="486">
        <v>67</v>
      </c>
      <c r="G131" s="487">
        <v>40</v>
      </c>
      <c r="H131" s="487">
        <v>40</v>
      </c>
      <c r="I131" s="488" t="s">
        <v>3652</v>
      </c>
      <c r="J131" s="489" t="s">
        <v>3659</v>
      </c>
      <c r="K131" s="489">
        <f t="shared" ref="K131" si="58">L131*M131</f>
        <v>-2025</v>
      </c>
      <c r="L131" s="489">
        <f t="shared" ref="L131" si="59">H131-F131</f>
        <v>-27</v>
      </c>
      <c r="M131" s="489">
        <v>75</v>
      </c>
      <c r="N131" s="489" t="s">
        <v>664</v>
      </c>
      <c r="O131" s="490">
        <v>43984</v>
      </c>
      <c r="P131" s="404"/>
      <c r="Q131" s="404"/>
      <c r="R131" s="345" t="s">
        <v>603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3.8">
      <c r="A132" s="483">
        <v>3</v>
      </c>
      <c r="B132" s="484">
        <v>43984</v>
      </c>
      <c r="C132" s="484"/>
      <c r="D132" s="485" t="s">
        <v>3649</v>
      </c>
      <c r="E132" s="486" t="s">
        <v>601</v>
      </c>
      <c r="F132" s="486">
        <v>52</v>
      </c>
      <c r="G132" s="487">
        <v>15</v>
      </c>
      <c r="H132" s="487">
        <v>15</v>
      </c>
      <c r="I132" s="488" t="s">
        <v>3658</v>
      </c>
      <c r="J132" s="489" t="s">
        <v>3688</v>
      </c>
      <c r="K132" s="489">
        <f t="shared" ref="K132" si="60">L132*M132</f>
        <v>-2775</v>
      </c>
      <c r="L132" s="489">
        <f t="shared" ref="L132" si="61">H132-F132</f>
        <v>-37</v>
      </c>
      <c r="M132" s="489">
        <v>75</v>
      </c>
      <c r="N132" s="489" t="s">
        <v>664</v>
      </c>
      <c r="O132" s="490">
        <v>43989</v>
      </c>
      <c r="P132" s="404"/>
      <c r="Q132" s="404"/>
      <c r="R132" s="345" t="s">
        <v>603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3.8">
      <c r="A133" s="459">
        <v>4</v>
      </c>
      <c r="B133" s="449">
        <v>43985</v>
      </c>
      <c r="C133" s="449"/>
      <c r="D133" s="390" t="s">
        <v>3673</v>
      </c>
      <c r="E133" s="395" t="s">
        <v>601</v>
      </c>
      <c r="F133" s="395">
        <v>3.2</v>
      </c>
      <c r="G133" s="448">
        <v>1.4</v>
      </c>
      <c r="H133" s="448">
        <v>4.0999999999999996</v>
      </c>
      <c r="I133" s="471" t="s">
        <v>3674</v>
      </c>
      <c r="J133" s="65" t="s">
        <v>3675</v>
      </c>
      <c r="K133" s="65">
        <f t="shared" ref="K133" si="62">L133*M133</f>
        <v>2249.9999999999986</v>
      </c>
      <c r="L133" s="65">
        <f t="shared" ref="L133" si="63">H133-F133</f>
        <v>0.89999999999999947</v>
      </c>
      <c r="M133" s="65">
        <v>2500</v>
      </c>
      <c r="N133" s="65" t="s">
        <v>600</v>
      </c>
      <c r="O133" s="470">
        <v>43985</v>
      </c>
      <c r="P133" s="404"/>
      <c r="Q133" s="404"/>
      <c r="R133" s="345" t="s">
        <v>603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3.8">
      <c r="A134" s="459">
        <v>5</v>
      </c>
      <c r="B134" s="449">
        <v>43986</v>
      </c>
      <c r="C134" s="449"/>
      <c r="D134" s="390" t="s">
        <v>3682</v>
      </c>
      <c r="E134" s="395" t="s">
        <v>601</v>
      </c>
      <c r="F134" s="395">
        <v>280</v>
      </c>
      <c r="G134" s="448">
        <v>90</v>
      </c>
      <c r="H134" s="448">
        <v>325</v>
      </c>
      <c r="I134" s="471" t="s">
        <v>3683</v>
      </c>
      <c r="J134" s="65" t="s">
        <v>3684</v>
      </c>
      <c r="K134" s="65">
        <f t="shared" ref="K134:K135" si="64">L134*M134</f>
        <v>900</v>
      </c>
      <c r="L134" s="65">
        <f t="shared" ref="L134:L135" si="65">H134-F134</f>
        <v>45</v>
      </c>
      <c r="M134" s="65">
        <v>20</v>
      </c>
      <c r="N134" s="65" t="s">
        <v>600</v>
      </c>
      <c r="O134" s="500">
        <v>43986</v>
      </c>
      <c r="P134" s="404"/>
      <c r="Q134" s="404"/>
      <c r="R134" s="345" t="s">
        <v>603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3.8">
      <c r="A135" s="459">
        <v>6</v>
      </c>
      <c r="B135" s="449">
        <v>43987</v>
      </c>
      <c r="C135" s="449"/>
      <c r="D135" s="390" t="s">
        <v>3673</v>
      </c>
      <c r="E135" s="395" t="s">
        <v>601</v>
      </c>
      <c r="F135" s="395">
        <v>3</v>
      </c>
      <c r="G135" s="448">
        <v>1.4</v>
      </c>
      <c r="H135" s="448">
        <v>3.65</v>
      </c>
      <c r="I135" s="471" t="s">
        <v>3674</v>
      </c>
      <c r="J135" s="65" t="s">
        <v>3706</v>
      </c>
      <c r="K135" s="65">
        <f t="shared" si="64"/>
        <v>1624.9999999999998</v>
      </c>
      <c r="L135" s="65">
        <f t="shared" si="65"/>
        <v>0.64999999999999991</v>
      </c>
      <c r="M135" s="65">
        <v>2500</v>
      </c>
      <c r="N135" s="65" t="s">
        <v>600</v>
      </c>
      <c r="O135" s="470">
        <v>43985</v>
      </c>
      <c r="P135" s="404"/>
      <c r="Q135" s="404"/>
      <c r="R135" s="345" t="s">
        <v>603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3.8">
      <c r="A136" s="483">
        <v>7</v>
      </c>
      <c r="B136" s="484">
        <v>43987</v>
      </c>
      <c r="C136" s="484"/>
      <c r="D136" s="485" t="s">
        <v>3682</v>
      </c>
      <c r="E136" s="486" t="s">
        <v>601</v>
      </c>
      <c r="F136" s="486">
        <v>265</v>
      </c>
      <c r="G136" s="487">
        <v>90</v>
      </c>
      <c r="H136" s="487">
        <v>72.5</v>
      </c>
      <c r="I136" s="488" t="s">
        <v>3693</v>
      </c>
      <c r="J136" s="489" t="s">
        <v>3695</v>
      </c>
      <c r="K136" s="489">
        <f t="shared" ref="K136:K137" si="66">L136*M136</f>
        <v>-3850</v>
      </c>
      <c r="L136" s="489">
        <f t="shared" ref="L136:L137" si="67">H136-F136</f>
        <v>-192.5</v>
      </c>
      <c r="M136" s="489">
        <v>20</v>
      </c>
      <c r="N136" s="489" t="s">
        <v>664</v>
      </c>
      <c r="O136" s="490">
        <v>43989</v>
      </c>
      <c r="P136" s="404"/>
      <c r="Q136" s="404"/>
      <c r="R136" s="345" t="s">
        <v>603</v>
      </c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3.8">
      <c r="A137" s="459">
        <v>8</v>
      </c>
      <c r="B137" s="449">
        <v>43991</v>
      </c>
      <c r="C137" s="449"/>
      <c r="D137" s="390" t="s">
        <v>3707</v>
      </c>
      <c r="E137" s="395" t="s">
        <v>601</v>
      </c>
      <c r="F137" s="395">
        <v>225</v>
      </c>
      <c r="G137" s="448"/>
      <c r="H137" s="448">
        <v>295</v>
      </c>
      <c r="I137" s="471" t="s">
        <v>3693</v>
      </c>
      <c r="J137" s="65" t="s">
        <v>775</v>
      </c>
      <c r="K137" s="65">
        <f t="shared" si="66"/>
        <v>1400</v>
      </c>
      <c r="L137" s="65">
        <f t="shared" si="67"/>
        <v>70</v>
      </c>
      <c r="M137" s="65">
        <v>20</v>
      </c>
      <c r="N137" s="65" t="s">
        <v>600</v>
      </c>
      <c r="O137" s="500">
        <v>43991</v>
      </c>
      <c r="P137" s="404"/>
      <c r="Q137" s="404"/>
      <c r="R137" s="345" t="s">
        <v>603</v>
      </c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3.8">
      <c r="A138" s="459">
        <v>9</v>
      </c>
      <c r="B138" s="449">
        <v>43992</v>
      </c>
      <c r="C138" s="449"/>
      <c r="D138" s="390" t="s">
        <v>3720</v>
      </c>
      <c r="E138" s="395" t="s">
        <v>601</v>
      </c>
      <c r="F138" s="395">
        <v>63</v>
      </c>
      <c r="G138" s="448">
        <v>18</v>
      </c>
      <c r="H138" s="448">
        <v>77</v>
      </c>
      <c r="I138" s="471" t="s">
        <v>3721</v>
      </c>
      <c r="J138" s="65" t="s">
        <v>3656</v>
      </c>
      <c r="K138" s="65">
        <f t="shared" ref="K138" si="68">L138*M138</f>
        <v>1050</v>
      </c>
      <c r="L138" s="65">
        <f t="shared" ref="L138" si="69">H138-F138</f>
        <v>14</v>
      </c>
      <c r="M138" s="65">
        <v>75</v>
      </c>
      <c r="N138" s="65" t="s">
        <v>600</v>
      </c>
      <c r="O138" s="500">
        <v>43992</v>
      </c>
      <c r="P138" s="404"/>
      <c r="Q138" s="404"/>
      <c r="R138" s="345" t="s">
        <v>603</v>
      </c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s="40" customFormat="1" ht="13.8">
      <c r="A139" s="459">
        <v>10</v>
      </c>
      <c r="B139" s="449">
        <v>43992</v>
      </c>
      <c r="C139" s="449"/>
      <c r="D139" s="390" t="s">
        <v>3722</v>
      </c>
      <c r="E139" s="395" t="s">
        <v>601</v>
      </c>
      <c r="F139" s="395">
        <v>39.5</v>
      </c>
      <c r="G139" s="448"/>
      <c r="H139" s="448">
        <v>52.5</v>
      </c>
      <c r="I139" s="471"/>
      <c r="J139" s="65" t="s">
        <v>3630</v>
      </c>
      <c r="K139" s="65">
        <f t="shared" ref="K139" si="70">L139*M139</f>
        <v>975</v>
      </c>
      <c r="L139" s="65">
        <f t="shared" ref="L139" si="71">H139-F139</f>
        <v>13</v>
      </c>
      <c r="M139" s="65">
        <v>75</v>
      </c>
      <c r="N139" s="65" t="s">
        <v>600</v>
      </c>
      <c r="O139" s="500">
        <v>43992</v>
      </c>
      <c r="P139" s="404"/>
      <c r="Q139" s="404"/>
      <c r="R139" s="345" t="s">
        <v>603</v>
      </c>
      <c r="Z139" s="417"/>
      <c r="AA139" s="417"/>
      <c r="AB139" s="417"/>
      <c r="AC139" s="417"/>
      <c r="AD139" s="417"/>
      <c r="AE139" s="417"/>
      <c r="AF139" s="417"/>
      <c r="AG139" s="417"/>
      <c r="AH139" s="417"/>
    </row>
    <row r="140" spans="1:34" s="40" customFormat="1" ht="13.8">
      <c r="A140" s="459">
        <v>11</v>
      </c>
      <c r="B140" s="449">
        <v>43992</v>
      </c>
      <c r="C140" s="449"/>
      <c r="D140" s="390" t="s">
        <v>3722</v>
      </c>
      <c r="E140" s="395" t="s">
        <v>601</v>
      </c>
      <c r="F140" s="395">
        <v>31</v>
      </c>
      <c r="G140" s="448"/>
      <c r="H140" s="448">
        <v>41</v>
      </c>
      <c r="I140" s="471"/>
      <c r="J140" s="65" t="s">
        <v>3645</v>
      </c>
      <c r="K140" s="65">
        <f t="shared" ref="K140" si="72">L140*M140</f>
        <v>750</v>
      </c>
      <c r="L140" s="65">
        <f t="shared" ref="L140" si="73">H140-F140</f>
        <v>10</v>
      </c>
      <c r="M140" s="65">
        <v>75</v>
      </c>
      <c r="N140" s="65" t="s">
        <v>600</v>
      </c>
      <c r="O140" s="500">
        <v>43992</v>
      </c>
      <c r="P140" s="404"/>
      <c r="Q140" s="404"/>
      <c r="R140" s="345" t="s">
        <v>603</v>
      </c>
      <c r="Z140" s="417"/>
      <c r="AA140" s="417"/>
      <c r="AB140" s="417"/>
      <c r="AC140" s="417"/>
      <c r="AD140" s="417"/>
      <c r="AE140" s="417"/>
      <c r="AF140" s="417"/>
      <c r="AG140" s="417"/>
      <c r="AH140" s="417"/>
    </row>
    <row r="141" spans="1:34" s="40" customFormat="1" ht="13.8">
      <c r="A141" s="459">
        <v>12</v>
      </c>
      <c r="B141" s="449">
        <v>43992</v>
      </c>
      <c r="C141" s="449"/>
      <c r="D141" s="390" t="s">
        <v>3722</v>
      </c>
      <c r="E141" s="395" t="s">
        <v>601</v>
      </c>
      <c r="F141" s="395">
        <v>31</v>
      </c>
      <c r="G141" s="448"/>
      <c r="H141" s="448">
        <v>41</v>
      </c>
      <c r="I141" s="471"/>
      <c r="J141" s="65" t="s">
        <v>3645</v>
      </c>
      <c r="K141" s="65">
        <f t="shared" ref="K141:K143" si="74">L141*M141</f>
        <v>750</v>
      </c>
      <c r="L141" s="65">
        <f t="shared" ref="L141:L143" si="75">H141-F141</f>
        <v>10</v>
      </c>
      <c r="M141" s="65">
        <v>75</v>
      </c>
      <c r="N141" s="65" t="s">
        <v>600</v>
      </c>
      <c r="O141" s="500">
        <v>43992</v>
      </c>
      <c r="P141" s="404"/>
      <c r="Q141" s="404"/>
      <c r="R141" s="345" t="s">
        <v>603</v>
      </c>
      <c r="Z141" s="417"/>
      <c r="AA141" s="417"/>
      <c r="AB141" s="417"/>
      <c r="AC141" s="417"/>
      <c r="AD141" s="417"/>
      <c r="AE141" s="417"/>
      <c r="AF141" s="417"/>
      <c r="AG141" s="417"/>
      <c r="AH141" s="417"/>
    </row>
    <row r="142" spans="1:34" s="40" customFormat="1" ht="13.8">
      <c r="A142" s="459">
        <v>13</v>
      </c>
      <c r="B142" s="449">
        <v>43993</v>
      </c>
      <c r="C142" s="456"/>
      <c r="D142" s="390" t="s">
        <v>3707</v>
      </c>
      <c r="E142" s="395" t="s">
        <v>601</v>
      </c>
      <c r="F142" s="395">
        <v>120</v>
      </c>
      <c r="G142" s="448"/>
      <c r="H142" s="448">
        <v>175</v>
      </c>
      <c r="I142" s="471" t="s">
        <v>3725</v>
      </c>
      <c r="J142" s="65" t="s">
        <v>724</v>
      </c>
      <c r="K142" s="65">
        <f t="shared" si="74"/>
        <v>1100</v>
      </c>
      <c r="L142" s="65">
        <f t="shared" si="75"/>
        <v>55</v>
      </c>
      <c r="M142" s="65">
        <v>20</v>
      </c>
      <c r="N142" s="65" t="s">
        <v>600</v>
      </c>
      <c r="O142" s="500">
        <v>43993</v>
      </c>
      <c r="P142" s="404"/>
      <c r="Q142" s="404"/>
      <c r="R142" s="345" t="s">
        <v>603</v>
      </c>
      <c r="Z142" s="417"/>
      <c r="AA142" s="417"/>
      <c r="AB142" s="417"/>
      <c r="AC142" s="417"/>
      <c r="AD142" s="417"/>
      <c r="AE142" s="417"/>
      <c r="AF142" s="417"/>
      <c r="AG142" s="417"/>
      <c r="AH142" s="417"/>
    </row>
    <row r="143" spans="1:34" s="40" customFormat="1" ht="13.8">
      <c r="A143" s="459">
        <v>14</v>
      </c>
      <c r="B143" s="449">
        <v>43993</v>
      </c>
      <c r="C143" s="449"/>
      <c r="D143" s="390" t="s">
        <v>3724</v>
      </c>
      <c r="E143" s="395" t="s">
        <v>601</v>
      </c>
      <c r="F143" s="395">
        <v>3.5</v>
      </c>
      <c r="G143" s="448">
        <v>1.4</v>
      </c>
      <c r="H143" s="448">
        <v>4.4000000000000004</v>
      </c>
      <c r="I143" s="471" t="s">
        <v>3727</v>
      </c>
      <c r="J143" s="65" t="s">
        <v>3726</v>
      </c>
      <c r="K143" s="65">
        <f t="shared" si="74"/>
        <v>2250.0000000000009</v>
      </c>
      <c r="L143" s="65">
        <f t="shared" si="75"/>
        <v>0.90000000000000036</v>
      </c>
      <c r="M143" s="65">
        <v>2500</v>
      </c>
      <c r="N143" s="65" t="s">
        <v>600</v>
      </c>
      <c r="O143" s="500">
        <v>43993</v>
      </c>
      <c r="P143" s="404"/>
      <c r="Q143" s="404"/>
      <c r="R143" s="345" t="s">
        <v>603</v>
      </c>
      <c r="Z143" s="417"/>
      <c r="AA143" s="417"/>
      <c r="AB143" s="417"/>
      <c r="AC143" s="417"/>
      <c r="AD143" s="417"/>
      <c r="AE143" s="417"/>
      <c r="AF143" s="417"/>
      <c r="AG143" s="417"/>
      <c r="AH143" s="417"/>
    </row>
    <row r="144" spans="1:34" s="40" customFormat="1" ht="13.8">
      <c r="A144" s="459">
        <v>15</v>
      </c>
      <c r="B144" s="449">
        <v>43993</v>
      </c>
      <c r="C144" s="449"/>
      <c r="D144" s="390" t="s">
        <v>3728</v>
      </c>
      <c r="E144" s="395" t="s">
        <v>601</v>
      </c>
      <c r="F144" s="395">
        <v>27</v>
      </c>
      <c r="G144" s="448">
        <v>19</v>
      </c>
      <c r="H144" s="448">
        <v>30.5</v>
      </c>
      <c r="I144" s="471" t="s">
        <v>3729</v>
      </c>
      <c r="J144" s="65" t="s">
        <v>3733</v>
      </c>
      <c r="K144" s="65">
        <f t="shared" ref="K144" si="76">L144*M144</f>
        <v>1767.5</v>
      </c>
      <c r="L144" s="65">
        <f t="shared" ref="L144" si="77">H144-F144</f>
        <v>3.5</v>
      </c>
      <c r="M144" s="65">
        <v>505</v>
      </c>
      <c r="N144" s="65" t="s">
        <v>600</v>
      </c>
      <c r="O144" s="500">
        <v>43993</v>
      </c>
      <c r="P144" s="404"/>
      <c r="Q144" s="404"/>
      <c r="R144" s="345" t="s">
        <v>603</v>
      </c>
      <c r="Z144" s="417"/>
      <c r="AA144" s="417"/>
      <c r="AB144" s="417"/>
      <c r="AC144" s="417"/>
      <c r="AD144" s="417"/>
      <c r="AE144" s="417"/>
      <c r="AF144" s="417"/>
      <c r="AG144" s="417"/>
      <c r="AH144" s="417"/>
    </row>
    <row r="145" spans="1:34" s="40" customFormat="1" ht="13.8">
      <c r="A145" s="459">
        <v>16</v>
      </c>
      <c r="B145" s="449">
        <v>43994</v>
      </c>
      <c r="C145" s="449"/>
      <c r="D145" s="390" t="s">
        <v>3741</v>
      </c>
      <c r="E145" s="395" t="s">
        <v>601</v>
      </c>
      <c r="F145" s="395">
        <v>127.5</v>
      </c>
      <c r="G145" s="448">
        <v>60</v>
      </c>
      <c r="H145" s="448">
        <v>147.5</v>
      </c>
      <c r="I145" s="471" t="s">
        <v>3746</v>
      </c>
      <c r="J145" s="65" t="s">
        <v>3686</v>
      </c>
      <c r="K145" s="65">
        <f t="shared" ref="K145" si="78">L145*M145</f>
        <v>1500</v>
      </c>
      <c r="L145" s="65">
        <f t="shared" ref="L145" si="79">H145-F145</f>
        <v>20</v>
      </c>
      <c r="M145" s="65">
        <v>75</v>
      </c>
      <c r="N145" s="65" t="s">
        <v>600</v>
      </c>
      <c r="O145" s="500">
        <v>43994</v>
      </c>
      <c r="P145" s="404"/>
      <c r="Q145" s="404"/>
      <c r="R145" s="345" t="s">
        <v>603</v>
      </c>
      <c r="Z145" s="417"/>
      <c r="AA145" s="417"/>
      <c r="AB145" s="417"/>
      <c r="AC145" s="417"/>
      <c r="AD145" s="417"/>
      <c r="AE145" s="417"/>
      <c r="AF145" s="417"/>
      <c r="AG145" s="417"/>
      <c r="AH145" s="417"/>
    </row>
    <row r="146" spans="1:34" s="40" customFormat="1" ht="13.8">
      <c r="A146" s="459">
        <v>17</v>
      </c>
      <c r="B146" s="449">
        <v>43994</v>
      </c>
      <c r="C146" s="449"/>
      <c r="D146" s="390" t="s">
        <v>3742</v>
      </c>
      <c r="E146" s="395" t="s">
        <v>601</v>
      </c>
      <c r="F146" s="395">
        <v>400</v>
      </c>
      <c r="G146" s="448">
        <v>250</v>
      </c>
      <c r="H146" s="448">
        <v>470</v>
      </c>
      <c r="I146" s="471" t="s">
        <v>3743</v>
      </c>
      <c r="J146" s="65" t="s">
        <v>775</v>
      </c>
      <c r="K146" s="65">
        <f t="shared" ref="K146:K147" si="80">L146*M146</f>
        <v>1400</v>
      </c>
      <c r="L146" s="65">
        <f t="shared" ref="L146:L147" si="81">H146-F146</f>
        <v>70</v>
      </c>
      <c r="M146" s="65">
        <v>20</v>
      </c>
      <c r="N146" s="65" t="s">
        <v>600</v>
      </c>
      <c r="O146" s="500">
        <v>43994</v>
      </c>
      <c r="P146" s="404"/>
      <c r="Q146" s="404"/>
      <c r="R146" s="345" t="s">
        <v>603</v>
      </c>
      <c r="Z146" s="417"/>
      <c r="AA146" s="417"/>
      <c r="AB146" s="417"/>
      <c r="AC146" s="417"/>
      <c r="AD146" s="417"/>
      <c r="AE146" s="417"/>
      <c r="AF146" s="417"/>
      <c r="AG146" s="417"/>
      <c r="AH146" s="417"/>
    </row>
    <row r="147" spans="1:34" s="40" customFormat="1" ht="13.8">
      <c r="A147" s="483">
        <v>18</v>
      </c>
      <c r="B147" s="484">
        <v>43994</v>
      </c>
      <c r="C147" s="484"/>
      <c r="D147" s="485" t="s">
        <v>3724</v>
      </c>
      <c r="E147" s="486" t="s">
        <v>601</v>
      </c>
      <c r="F147" s="486">
        <v>4.2</v>
      </c>
      <c r="G147" s="487">
        <v>2.4</v>
      </c>
      <c r="H147" s="487">
        <v>2.6</v>
      </c>
      <c r="I147" s="488" t="s">
        <v>3747</v>
      </c>
      <c r="J147" s="489" t="s">
        <v>3759</v>
      </c>
      <c r="K147" s="489">
        <f t="shared" si="80"/>
        <v>-4000</v>
      </c>
      <c r="L147" s="489">
        <f t="shared" si="81"/>
        <v>-1.6</v>
      </c>
      <c r="M147" s="489">
        <v>2500</v>
      </c>
      <c r="N147" s="489" t="s">
        <v>664</v>
      </c>
      <c r="O147" s="490">
        <v>43998</v>
      </c>
      <c r="P147" s="404"/>
      <c r="Q147" s="404"/>
      <c r="R147" s="345" t="s">
        <v>603</v>
      </c>
      <c r="Z147" s="417"/>
      <c r="AA147" s="417"/>
      <c r="AB147" s="417"/>
      <c r="AC147" s="417"/>
      <c r="AD147" s="417"/>
      <c r="AE147" s="417"/>
      <c r="AF147" s="417"/>
      <c r="AG147" s="417"/>
      <c r="AH147" s="417"/>
    </row>
    <row r="148" spans="1:34" s="40" customFormat="1" ht="13.8">
      <c r="A148" s="459">
        <v>19</v>
      </c>
      <c r="B148" s="449">
        <v>43994</v>
      </c>
      <c r="C148" s="449"/>
      <c r="D148" s="390" t="s">
        <v>3744</v>
      </c>
      <c r="E148" s="395" t="s">
        <v>601</v>
      </c>
      <c r="F148" s="395">
        <v>390</v>
      </c>
      <c r="G148" s="448">
        <v>250</v>
      </c>
      <c r="H148" s="448">
        <v>450</v>
      </c>
      <c r="I148" s="471" t="s">
        <v>3743</v>
      </c>
      <c r="J148" s="65" t="s">
        <v>3148</v>
      </c>
      <c r="K148" s="65">
        <f t="shared" ref="K148:K152" si="82">L148*M148</f>
        <v>1200</v>
      </c>
      <c r="L148" s="65">
        <f t="shared" ref="L148:L152" si="83">H148-F148</f>
        <v>60</v>
      </c>
      <c r="M148" s="65">
        <v>20</v>
      </c>
      <c r="N148" s="65" t="s">
        <v>600</v>
      </c>
      <c r="O148" s="500">
        <v>43994</v>
      </c>
      <c r="P148" s="404"/>
      <c r="Q148" s="404"/>
      <c r="R148" s="345" t="s">
        <v>603</v>
      </c>
      <c r="Z148" s="417"/>
      <c r="AA148" s="417"/>
      <c r="AB148" s="417"/>
      <c r="AC148" s="417"/>
      <c r="AD148" s="417"/>
      <c r="AE148" s="417"/>
      <c r="AF148" s="417"/>
      <c r="AG148" s="417"/>
      <c r="AH148" s="417"/>
    </row>
    <row r="149" spans="1:34" s="40" customFormat="1" ht="13.8">
      <c r="A149" s="483">
        <v>20</v>
      </c>
      <c r="B149" s="484">
        <v>43994</v>
      </c>
      <c r="C149" s="484"/>
      <c r="D149" s="485" t="s">
        <v>3741</v>
      </c>
      <c r="E149" s="486" t="s">
        <v>601</v>
      </c>
      <c r="F149" s="486">
        <v>132.5</v>
      </c>
      <c r="G149" s="487">
        <v>60</v>
      </c>
      <c r="H149" s="487">
        <v>87.5</v>
      </c>
      <c r="I149" s="488" t="s">
        <v>3745</v>
      </c>
      <c r="J149" s="489" t="s">
        <v>3757</v>
      </c>
      <c r="K149" s="489">
        <f t="shared" si="82"/>
        <v>-3375</v>
      </c>
      <c r="L149" s="489">
        <f t="shared" si="83"/>
        <v>-45</v>
      </c>
      <c r="M149" s="489">
        <v>75</v>
      </c>
      <c r="N149" s="489" t="s">
        <v>664</v>
      </c>
      <c r="O149" s="531">
        <v>43994</v>
      </c>
      <c r="P149" s="404"/>
      <c r="Q149" s="404"/>
      <c r="R149" s="345" t="s">
        <v>603</v>
      </c>
      <c r="Z149" s="417"/>
      <c r="AA149" s="417"/>
      <c r="AB149" s="417"/>
      <c r="AC149" s="417"/>
      <c r="AD149" s="417"/>
      <c r="AE149" s="417"/>
      <c r="AF149" s="417"/>
      <c r="AG149" s="417"/>
      <c r="AH149" s="417"/>
    </row>
    <row r="150" spans="1:34" s="40" customFormat="1" ht="13.8">
      <c r="A150" s="483">
        <v>21</v>
      </c>
      <c r="B150" s="484">
        <v>43994</v>
      </c>
      <c r="C150" s="484"/>
      <c r="D150" s="485" t="s">
        <v>3744</v>
      </c>
      <c r="E150" s="486" t="s">
        <v>601</v>
      </c>
      <c r="F150" s="486">
        <v>390</v>
      </c>
      <c r="G150" s="487">
        <v>250</v>
      </c>
      <c r="H150" s="487">
        <v>250</v>
      </c>
      <c r="I150" s="488" t="s">
        <v>3743</v>
      </c>
      <c r="J150" s="489" t="s">
        <v>3758</v>
      </c>
      <c r="K150" s="489">
        <f t="shared" si="82"/>
        <v>-2800</v>
      </c>
      <c r="L150" s="489">
        <f t="shared" si="83"/>
        <v>-140</v>
      </c>
      <c r="M150" s="489">
        <v>20</v>
      </c>
      <c r="N150" s="489" t="s">
        <v>664</v>
      </c>
      <c r="O150" s="531">
        <v>43994</v>
      </c>
      <c r="P150" s="404"/>
      <c r="Q150" s="404"/>
      <c r="R150" s="345" t="s">
        <v>603</v>
      </c>
      <c r="Z150" s="417"/>
      <c r="AA150" s="417"/>
      <c r="AB150" s="417"/>
      <c r="AC150" s="417"/>
      <c r="AD150" s="417"/>
      <c r="AE150" s="417"/>
      <c r="AF150" s="417"/>
      <c r="AG150" s="417"/>
      <c r="AH150" s="417"/>
    </row>
    <row r="151" spans="1:34" s="40" customFormat="1" ht="13.8">
      <c r="A151" s="483">
        <v>22</v>
      </c>
      <c r="B151" s="484">
        <v>43997</v>
      </c>
      <c r="C151" s="484"/>
      <c r="D151" s="485" t="s">
        <v>3754</v>
      </c>
      <c r="E151" s="486" t="s">
        <v>601</v>
      </c>
      <c r="F151" s="486">
        <v>22.5</v>
      </c>
      <c r="G151" s="487">
        <v>14</v>
      </c>
      <c r="H151" s="487">
        <v>13.5</v>
      </c>
      <c r="I151" s="488" t="s">
        <v>3755</v>
      </c>
      <c r="J151" s="489" t="s">
        <v>3670</v>
      </c>
      <c r="K151" s="489">
        <f t="shared" si="82"/>
        <v>-4545</v>
      </c>
      <c r="L151" s="489">
        <f t="shared" si="83"/>
        <v>-9</v>
      </c>
      <c r="M151" s="489">
        <v>505</v>
      </c>
      <c r="N151" s="489" t="s">
        <v>664</v>
      </c>
      <c r="O151" s="490">
        <v>43998</v>
      </c>
      <c r="P151" s="404"/>
      <c r="Q151" s="404"/>
      <c r="R151" s="345" t="s">
        <v>603</v>
      </c>
      <c r="Z151" s="417"/>
      <c r="AA151" s="417"/>
      <c r="AB151" s="417"/>
      <c r="AC151" s="417"/>
      <c r="AD151" s="417"/>
      <c r="AE151" s="417"/>
      <c r="AF151" s="417"/>
      <c r="AG151" s="417"/>
      <c r="AH151" s="417"/>
    </row>
    <row r="152" spans="1:34" s="40" customFormat="1" ht="13.8">
      <c r="A152" s="459">
        <v>23</v>
      </c>
      <c r="B152" s="449">
        <v>43998</v>
      </c>
      <c r="C152" s="449"/>
      <c r="D152" s="390" t="s">
        <v>3765</v>
      </c>
      <c r="E152" s="395" t="s">
        <v>601</v>
      </c>
      <c r="F152" s="395">
        <v>285</v>
      </c>
      <c r="G152" s="448"/>
      <c r="H152" s="448">
        <v>337.5</v>
      </c>
      <c r="I152" s="471" t="s">
        <v>3766</v>
      </c>
      <c r="J152" s="65" t="s">
        <v>3666</v>
      </c>
      <c r="K152" s="65">
        <f t="shared" si="82"/>
        <v>1050</v>
      </c>
      <c r="L152" s="65">
        <f t="shared" si="83"/>
        <v>52.5</v>
      </c>
      <c r="M152" s="65">
        <v>20</v>
      </c>
      <c r="N152" s="65" t="s">
        <v>600</v>
      </c>
      <c r="O152" s="470">
        <v>43999</v>
      </c>
      <c r="P152" s="404"/>
      <c r="Q152" s="404"/>
      <c r="R152" s="345" t="s">
        <v>603</v>
      </c>
      <c r="Z152" s="417"/>
      <c r="AA152" s="417"/>
      <c r="AB152" s="417"/>
      <c r="AC152" s="417"/>
      <c r="AD152" s="417"/>
      <c r="AE152" s="417"/>
      <c r="AF152" s="417"/>
      <c r="AG152" s="417"/>
      <c r="AH152" s="417"/>
    </row>
    <row r="153" spans="1:34" s="40" customFormat="1" ht="13.8">
      <c r="A153" s="459">
        <v>24</v>
      </c>
      <c r="B153" s="449">
        <v>43999</v>
      </c>
      <c r="C153" s="449"/>
      <c r="D153" s="390" t="s">
        <v>3768</v>
      </c>
      <c r="E153" s="395" t="s">
        <v>601</v>
      </c>
      <c r="F153" s="395">
        <v>320</v>
      </c>
      <c r="G153" s="448">
        <v>95</v>
      </c>
      <c r="H153" s="448">
        <v>365</v>
      </c>
      <c r="I153" s="471" t="s">
        <v>3766</v>
      </c>
      <c r="J153" s="65" t="s">
        <v>3684</v>
      </c>
      <c r="K153" s="65">
        <f t="shared" ref="K153:K154" si="84">L153*M153</f>
        <v>900</v>
      </c>
      <c r="L153" s="65">
        <f t="shared" ref="L153:L154" si="85">H153-F153</f>
        <v>45</v>
      </c>
      <c r="M153" s="65">
        <v>20</v>
      </c>
      <c r="N153" s="65" t="s">
        <v>600</v>
      </c>
      <c r="O153" s="500">
        <v>43999</v>
      </c>
      <c r="P153" s="404"/>
      <c r="Q153" s="404"/>
      <c r="R153" s="345" t="s">
        <v>603</v>
      </c>
      <c r="Z153" s="417"/>
      <c r="AA153" s="417"/>
      <c r="AB153" s="417"/>
      <c r="AC153" s="417"/>
      <c r="AD153" s="417"/>
      <c r="AE153" s="417"/>
      <c r="AF153" s="417"/>
      <c r="AG153" s="417"/>
      <c r="AH153" s="417"/>
    </row>
    <row r="154" spans="1:34" s="40" customFormat="1" ht="13.8">
      <c r="A154" s="483">
        <v>25</v>
      </c>
      <c r="B154" s="484">
        <v>44000</v>
      </c>
      <c r="C154" s="484"/>
      <c r="D154" s="485" t="s">
        <v>3768</v>
      </c>
      <c r="E154" s="486" t="s">
        <v>601</v>
      </c>
      <c r="F154" s="486">
        <v>300</v>
      </c>
      <c r="G154" s="487">
        <v>95</v>
      </c>
      <c r="H154" s="487">
        <v>175</v>
      </c>
      <c r="I154" s="488" t="s">
        <v>3766</v>
      </c>
      <c r="J154" s="489" t="s">
        <v>3778</v>
      </c>
      <c r="K154" s="489">
        <f t="shared" si="84"/>
        <v>-2500</v>
      </c>
      <c r="L154" s="489">
        <f t="shared" si="85"/>
        <v>-125</v>
      </c>
      <c r="M154" s="489">
        <v>20</v>
      </c>
      <c r="N154" s="489" t="s">
        <v>664</v>
      </c>
      <c r="O154" s="531">
        <v>44000</v>
      </c>
      <c r="P154" s="404"/>
      <c r="Q154" s="404"/>
      <c r="R154" s="345" t="s">
        <v>603</v>
      </c>
      <c r="Z154" s="417"/>
      <c r="AA154" s="417"/>
      <c r="AB154" s="417"/>
      <c r="AC154" s="417"/>
      <c r="AD154" s="417"/>
      <c r="AE154" s="417"/>
      <c r="AF154" s="417"/>
      <c r="AG154" s="417"/>
      <c r="AH154" s="417"/>
    </row>
    <row r="155" spans="1:34" s="40" customFormat="1" ht="13.8">
      <c r="A155" s="483">
        <v>26</v>
      </c>
      <c r="B155" s="484">
        <v>44004</v>
      </c>
      <c r="C155" s="484"/>
      <c r="D155" s="485" t="s">
        <v>3791</v>
      </c>
      <c r="E155" s="486" t="s">
        <v>601</v>
      </c>
      <c r="F155" s="486">
        <v>132.5</v>
      </c>
      <c r="G155" s="487">
        <v>85</v>
      </c>
      <c r="H155" s="487">
        <v>85</v>
      </c>
      <c r="I155" s="488" t="s">
        <v>3792</v>
      </c>
      <c r="J155" s="489" t="s">
        <v>3800</v>
      </c>
      <c r="K155" s="489">
        <f t="shared" ref="K155" si="86">L155*M155</f>
        <v>-3562.5</v>
      </c>
      <c r="L155" s="489">
        <f t="shared" ref="L155" si="87">H155-F155</f>
        <v>-47.5</v>
      </c>
      <c r="M155" s="489">
        <v>75</v>
      </c>
      <c r="N155" s="489" t="s">
        <v>664</v>
      </c>
      <c r="O155" s="531">
        <v>44005</v>
      </c>
      <c r="P155" s="404"/>
      <c r="Q155" s="404"/>
      <c r="R155" s="345" t="s">
        <v>603</v>
      </c>
      <c r="Z155" s="417"/>
      <c r="AA155" s="417"/>
      <c r="AB155" s="417"/>
      <c r="AC155" s="417"/>
      <c r="AD155" s="417"/>
      <c r="AE155" s="417"/>
      <c r="AF155" s="417"/>
      <c r="AG155" s="417"/>
      <c r="AH155" s="417"/>
    </row>
    <row r="156" spans="1:34" s="40" customFormat="1" ht="13.8">
      <c r="A156" s="483">
        <v>27</v>
      </c>
      <c r="B156" s="484">
        <v>44004</v>
      </c>
      <c r="C156" s="484"/>
      <c r="D156" s="485" t="s">
        <v>3793</v>
      </c>
      <c r="E156" s="486" t="s">
        <v>601</v>
      </c>
      <c r="F156" s="486">
        <v>385</v>
      </c>
      <c r="G156" s="487">
        <v>195</v>
      </c>
      <c r="H156" s="487">
        <v>195</v>
      </c>
      <c r="I156" s="488" t="s">
        <v>3794</v>
      </c>
      <c r="J156" s="489" t="s">
        <v>3801</v>
      </c>
      <c r="K156" s="489">
        <f t="shared" ref="K156:K158" si="88">L156*M156</f>
        <v>-3800</v>
      </c>
      <c r="L156" s="489">
        <f t="shared" ref="L156:L158" si="89">H156-F156</f>
        <v>-190</v>
      </c>
      <c r="M156" s="489">
        <v>20</v>
      </c>
      <c r="N156" s="489" t="s">
        <v>664</v>
      </c>
      <c r="O156" s="531">
        <v>44005</v>
      </c>
      <c r="P156" s="404"/>
      <c r="Q156" s="404"/>
      <c r="R156" s="345" t="s">
        <v>603</v>
      </c>
      <c r="Z156" s="417"/>
      <c r="AA156" s="417"/>
      <c r="AB156" s="417"/>
      <c r="AC156" s="417"/>
      <c r="AD156" s="417"/>
      <c r="AE156" s="417"/>
      <c r="AF156" s="417"/>
      <c r="AG156" s="417"/>
      <c r="AH156" s="417"/>
    </row>
    <row r="157" spans="1:34" s="40" customFormat="1" ht="13.8">
      <c r="A157" s="459">
        <v>28</v>
      </c>
      <c r="B157" s="449">
        <v>44007</v>
      </c>
      <c r="C157" s="449"/>
      <c r="D157" s="390" t="s">
        <v>3825</v>
      </c>
      <c r="E157" s="395" t="s">
        <v>601</v>
      </c>
      <c r="F157" s="395">
        <v>47.5</v>
      </c>
      <c r="G157" s="448"/>
      <c r="H157" s="448">
        <v>61</v>
      </c>
      <c r="I157" s="471" t="s">
        <v>3826</v>
      </c>
      <c r="J157" s="65" t="s">
        <v>3827</v>
      </c>
      <c r="K157" s="65">
        <f t="shared" si="88"/>
        <v>1012.5</v>
      </c>
      <c r="L157" s="65">
        <f t="shared" si="89"/>
        <v>13.5</v>
      </c>
      <c r="M157" s="65">
        <v>75</v>
      </c>
      <c r="N157" s="65" t="s">
        <v>600</v>
      </c>
      <c r="O157" s="500">
        <v>44007</v>
      </c>
      <c r="P157" s="404"/>
      <c r="Q157" s="404"/>
      <c r="R157" s="345" t="s">
        <v>603</v>
      </c>
      <c r="Z157" s="417"/>
      <c r="AA157" s="417"/>
      <c r="AB157" s="417"/>
      <c r="AC157" s="417"/>
      <c r="AD157" s="417"/>
      <c r="AE157" s="417"/>
      <c r="AF157" s="417"/>
      <c r="AG157" s="417"/>
      <c r="AH157" s="417"/>
    </row>
    <row r="158" spans="1:34" s="40" customFormat="1" ht="13.8">
      <c r="A158" s="459">
        <v>29</v>
      </c>
      <c r="B158" s="449">
        <v>44007</v>
      </c>
      <c r="C158" s="449"/>
      <c r="D158" s="390" t="s">
        <v>3825</v>
      </c>
      <c r="E158" s="395" t="s">
        <v>601</v>
      </c>
      <c r="F158" s="395">
        <v>42.5</v>
      </c>
      <c r="G158" s="448"/>
      <c r="H158" s="448">
        <v>49.5</v>
      </c>
      <c r="I158" s="471" t="s">
        <v>3826</v>
      </c>
      <c r="J158" s="65" t="s">
        <v>3780</v>
      </c>
      <c r="K158" s="65">
        <f t="shared" si="88"/>
        <v>525</v>
      </c>
      <c r="L158" s="65">
        <f t="shared" si="89"/>
        <v>7</v>
      </c>
      <c r="M158" s="65">
        <v>75</v>
      </c>
      <c r="N158" s="65" t="s">
        <v>600</v>
      </c>
      <c r="O158" s="500">
        <v>44007</v>
      </c>
      <c r="P158" s="404"/>
      <c r="Q158" s="404"/>
      <c r="R158" s="345" t="s">
        <v>603</v>
      </c>
      <c r="Z158" s="417"/>
      <c r="AA158" s="417"/>
      <c r="AB158" s="417"/>
      <c r="AC158" s="417"/>
      <c r="AD158" s="417"/>
      <c r="AE158" s="417"/>
      <c r="AF158" s="417"/>
      <c r="AG158" s="417"/>
      <c r="AH158" s="417"/>
    </row>
    <row r="159" spans="1:34" s="40" customFormat="1" ht="13.8">
      <c r="A159" s="459">
        <v>30</v>
      </c>
      <c r="B159" s="449">
        <v>44008</v>
      </c>
      <c r="C159" s="449"/>
      <c r="D159" s="390" t="s">
        <v>3840</v>
      </c>
      <c r="E159" s="395" t="s">
        <v>601</v>
      </c>
      <c r="F159" s="395">
        <v>45</v>
      </c>
      <c r="G159" s="448"/>
      <c r="H159" s="448">
        <v>55</v>
      </c>
      <c r="I159" s="471" t="s">
        <v>3841</v>
      </c>
      <c r="J159" s="65" t="s">
        <v>3780</v>
      </c>
      <c r="K159" s="65">
        <f t="shared" ref="K159" si="90">L159*M159</f>
        <v>750</v>
      </c>
      <c r="L159" s="65">
        <f t="shared" ref="L159" si="91">H159-F159</f>
        <v>10</v>
      </c>
      <c r="M159" s="65">
        <v>75</v>
      </c>
      <c r="N159" s="65" t="s">
        <v>600</v>
      </c>
      <c r="O159" s="500">
        <v>44008</v>
      </c>
      <c r="P159" s="404"/>
      <c r="Q159" s="404"/>
      <c r="R159" s="345" t="s">
        <v>603</v>
      </c>
      <c r="Z159" s="417"/>
      <c r="AA159" s="417"/>
      <c r="AB159" s="417"/>
      <c r="AC159" s="417"/>
      <c r="AD159" s="417"/>
      <c r="AE159" s="417"/>
      <c r="AF159" s="417"/>
      <c r="AG159" s="417"/>
      <c r="AH159" s="417"/>
    </row>
    <row r="160" spans="1:34" s="40" customFormat="1" ht="13.8">
      <c r="A160" s="458"/>
      <c r="B160" s="456"/>
      <c r="C160" s="456"/>
      <c r="D160" s="380"/>
      <c r="E160" s="421"/>
      <c r="F160" s="421"/>
      <c r="G160" s="457"/>
      <c r="H160" s="457"/>
      <c r="I160" s="509"/>
      <c r="J160" s="402"/>
      <c r="K160" s="402"/>
      <c r="L160" s="402"/>
      <c r="M160" s="402"/>
      <c r="N160" s="402"/>
      <c r="O160" s="510"/>
      <c r="P160" s="404"/>
      <c r="Q160" s="404"/>
      <c r="R160" s="345"/>
      <c r="Z160" s="417"/>
      <c r="AA160" s="417"/>
      <c r="AB160" s="417"/>
      <c r="AC160" s="417"/>
      <c r="AD160" s="417"/>
      <c r="AE160" s="417"/>
      <c r="AF160" s="417"/>
      <c r="AG160" s="417"/>
      <c r="AH160" s="417"/>
    </row>
    <row r="161" spans="1:34" s="40" customFormat="1" ht="13.8">
      <c r="A161" s="458"/>
      <c r="B161" s="456"/>
      <c r="C161" s="456"/>
      <c r="D161" s="380"/>
      <c r="E161" s="421"/>
      <c r="F161" s="421"/>
      <c r="G161" s="457"/>
      <c r="H161" s="457"/>
      <c r="I161" s="421"/>
      <c r="J161" s="383"/>
      <c r="K161" s="383"/>
      <c r="L161" s="383"/>
      <c r="M161" s="383"/>
      <c r="N161" s="383"/>
      <c r="O161" s="399"/>
      <c r="P161" s="404"/>
      <c r="Q161" s="404"/>
      <c r="R161" s="345"/>
      <c r="Z161" s="417"/>
      <c r="AA161" s="417"/>
      <c r="AB161" s="417"/>
      <c r="AC161" s="417"/>
      <c r="AD161" s="417"/>
      <c r="AE161" s="417"/>
      <c r="AF161" s="417"/>
      <c r="AG161" s="417"/>
      <c r="AH161" s="417"/>
    </row>
    <row r="162" spans="1:34" s="40" customFormat="1" ht="13.8">
      <c r="A162" s="385"/>
      <c r="B162" s="386"/>
      <c r="C162" s="386"/>
      <c r="D162" s="387"/>
      <c r="E162" s="385"/>
      <c r="F162" s="418"/>
      <c r="G162" s="385"/>
      <c r="H162" s="385"/>
      <c r="I162" s="385"/>
      <c r="J162" s="386"/>
      <c r="K162" s="419"/>
      <c r="L162" s="385"/>
      <c r="M162" s="385"/>
      <c r="N162" s="385"/>
      <c r="O162" s="420"/>
      <c r="P162" s="404"/>
      <c r="Q162" s="404"/>
      <c r="R162" s="345"/>
      <c r="Z162" s="417"/>
      <c r="AA162" s="417"/>
      <c r="AB162" s="417"/>
      <c r="AC162" s="417"/>
      <c r="AD162" s="417"/>
      <c r="AE162" s="417"/>
      <c r="AF162" s="417"/>
      <c r="AG162" s="417"/>
      <c r="AH162" s="417"/>
    </row>
    <row r="163" spans="1:34" ht="13.8">
      <c r="A163" s="101" t="s">
        <v>619</v>
      </c>
      <c r="B163" s="102"/>
      <c r="C163" s="102"/>
      <c r="D163" s="103"/>
      <c r="E163" s="34"/>
      <c r="F163" s="32"/>
      <c r="G163" s="32"/>
      <c r="H163" s="74"/>
      <c r="I163" s="121"/>
      <c r="J163" s="122"/>
      <c r="K163" s="17"/>
      <c r="L163" s="17"/>
      <c r="M163" s="17"/>
      <c r="N163" s="11"/>
      <c r="O163" s="53"/>
      <c r="Q163" s="97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4" ht="39.6">
      <c r="A164" s="20" t="s">
        <v>16</v>
      </c>
      <c r="B164" s="21" t="s">
        <v>575</v>
      </c>
      <c r="C164" s="21"/>
      <c r="D164" s="22" t="s">
        <v>588</v>
      </c>
      <c r="E164" s="21" t="s">
        <v>589</v>
      </c>
      <c r="F164" s="21" t="s">
        <v>590</v>
      </c>
      <c r="G164" s="21" t="s">
        <v>591</v>
      </c>
      <c r="H164" s="21" t="s">
        <v>592</v>
      </c>
      <c r="I164" s="21" t="s">
        <v>593</v>
      </c>
      <c r="J164" s="20" t="s">
        <v>594</v>
      </c>
      <c r="K164" s="21" t="s">
        <v>595</v>
      </c>
      <c r="L164" s="21" t="s">
        <v>596</v>
      </c>
      <c r="M164" s="21" t="s">
        <v>597</v>
      </c>
      <c r="N164" s="22" t="s">
        <v>598</v>
      </c>
      <c r="O164" s="21" t="s">
        <v>599</v>
      </c>
      <c r="P164" s="99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s="8" customFormat="1">
      <c r="A165" s="405"/>
      <c r="B165" s="406"/>
      <c r="C165" s="407"/>
      <c r="D165" s="408"/>
      <c r="E165" s="409"/>
      <c r="F165" s="409"/>
      <c r="G165" s="410"/>
      <c r="H165" s="410"/>
      <c r="I165" s="409"/>
      <c r="J165" s="411"/>
      <c r="K165" s="412"/>
      <c r="L165" s="413"/>
      <c r="M165" s="414"/>
      <c r="N165" s="415"/>
      <c r="O165" s="416"/>
      <c r="P165" s="125"/>
      <c r="Q165"/>
      <c r="R165" s="96"/>
      <c r="T165" s="57"/>
      <c r="U165" s="57"/>
      <c r="V165" s="57"/>
      <c r="W165" s="57"/>
      <c r="X165" s="57"/>
      <c r="Y165" s="57"/>
      <c r="Z165" s="57"/>
    </row>
    <row r="166" spans="1:34">
      <c r="A166" s="23" t="s">
        <v>604</v>
      </c>
      <c r="B166" s="23"/>
      <c r="C166" s="23"/>
      <c r="D166" s="23"/>
      <c r="E166" s="5"/>
      <c r="F166" s="30" t="s">
        <v>606</v>
      </c>
      <c r="G166" s="83"/>
      <c r="H166" s="83"/>
      <c r="I166" s="38"/>
      <c r="J166" s="86"/>
      <c r="K166" s="84"/>
      <c r="L166" s="85"/>
      <c r="M166" s="86"/>
      <c r="N166" s="87"/>
      <c r="O166" s="126"/>
      <c r="P166" s="11"/>
      <c r="Q166" s="16"/>
      <c r="R166" s="98"/>
      <c r="S166" s="16"/>
      <c r="T166" s="16"/>
      <c r="U166" s="16"/>
      <c r="V166" s="16"/>
      <c r="W166" s="16"/>
      <c r="X166" s="16"/>
      <c r="Y166" s="16"/>
    </row>
    <row r="167" spans="1:34">
      <c r="A167" s="29" t="s">
        <v>605</v>
      </c>
      <c r="B167" s="23"/>
      <c r="C167" s="23"/>
      <c r="D167" s="23"/>
      <c r="E167" s="32"/>
      <c r="F167" s="30" t="s">
        <v>608</v>
      </c>
      <c r="G167" s="12"/>
      <c r="H167" s="12"/>
      <c r="I167" s="12"/>
      <c r="J167" s="53"/>
      <c r="K167" s="12"/>
      <c r="L167" s="12"/>
      <c r="M167" s="12"/>
      <c r="N167" s="11"/>
      <c r="O167" s="53"/>
      <c r="Q167" s="7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34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Q168" s="7"/>
      <c r="R168" s="83"/>
      <c r="S168" s="16"/>
      <c r="T168" s="16"/>
      <c r="U168" s="16"/>
      <c r="V168" s="16"/>
      <c r="W168" s="16"/>
      <c r="X168" s="16"/>
      <c r="Y168" s="16"/>
      <c r="Z168" s="16"/>
    </row>
    <row r="169" spans="1:34">
      <c r="A169" s="29"/>
      <c r="B169" s="23"/>
      <c r="C169" s="23"/>
      <c r="D169" s="23"/>
      <c r="E169" s="32"/>
      <c r="F169" s="30"/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83"/>
      <c r="S169" s="16"/>
      <c r="T169" s="16"/>
      <c r="U169" s="16"/>
      <c r="V169" s="16"/>
      <c r="W169" s="16"/>
      <c r="X169" s="16"/>
      <c r="Y169" s="16"/>
      <c r="Z169" s="16"/>
    </row>
    <row r="170" spans="1:34">
      <c r="A170" s="29"/>
      <c r="B170" s="23"/>
      <c r="C170" s="23"/>
      <c r="D170" s="23"/>
      <c r="E170" s="32"/>
      <c r="F170" s="30"/>
      <c r="G170" s="41"/>
      <c r="H170" s="42"/>
      <c r="I170" s="83"/>
      <c r="J170" s="17"/>
      <c r="K170" s="84"/>
      <c r="L170" s="85"/>
      <c r="M170" s="86"/>
      <c r="N170" s="87"/>
      <c r="O170" s="88"/>
      <c r="P170" s="5"/>
      <c r="Q170" s="11"/>
      <c r="R170" s="83"/>
      <c r="S170" s="16"/>
      <c r="T170" s="16"/>
      <c r="U170" s="16"/>
      <c r="V170" s="16"/>
      <c r="W170" s="16"/>
      <c r="X170" s="16"/>
      <c r="Y170" s="16"/>
      <c r="Z170" s="16"/>
    </row>
    <row r="171" spans="1:34">
      <c r="A171" s="37"/>
      <c r="B171" s="45"/>
      <c r="C171" s="104"/>
      <c r="D171" s="6"/>
      <c r="E171" s="38"/>
      <c r="F171" s="83"/>
      <c r="G171" s="41"/>
      <c r="H171" s="42"/>
      <c r="I171" s="83"/>
      <c r="J171" s="17"/>
      <c r="K171" s="84"/>
      <c r="L171" s="85"/>
      <c r="M171" s="86"/>
      <c r="N171" s="87"/>
      <c r="O171" s="88"/>
      <c r="P171" s="5"/>
      <c r="Q171" s="11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4" ht="13.8">
      <c r="A172" s="5"/>
      <c r="B172" s="105" t="s">
        <v>620</v>
      </c>
      <c r="C172" s="105"/>
      <c r="D172" s="105"/>
      <c r="E172" s="105"/>
      <c r="F172" s="17"/>
      <c r="G172" s="17"/>
      <c r="H172" s="106"/>
      <c r="I172" s="17"/>
      <c r="J172" s="75"/>
      <c r="K172" s="76"/>
      <c r="L172" s="17"/>
      <c r="M172" s="17"/>
      <c r="N172" s="16"/>
      <c r="O172" s="100"/>
      <c r="P172" s="7"/>
      <c r="Q172" s="11"/>
      <c r="R172" s="143"/>
      <c r="S172" s="16"/>
      <c r="T172" s="16"/>
      <c r="U172" s="16"/>
      <c r="V172" s="16"/>
      <c r="W172" s="16"/>
      <c r="X172" s="16"/>
      <c r="Y172" s="16"/>
      <c r="Z172" s="16"/>
    </row>
    <row r="173" spans="1:34" ht="39.6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621</v>
      </c>
      <c r="H173" s="21" t="s">
        <v>622</v>
      </c>
      <c r="I173" s="21" t="s">
        <v>593</v>
      </c>
      <c r="J173" s="61" t="s">
        <v>594</v>
      </c>
      <c r="K173" s="21" t="s">
        <v>595</v>
      </c>
      <c r="L173" s="21" t="s">
        <v>596</v>
      </c>
      <c r="M173" s="21" t="s">
        <v>597</v>
      </c>
      <c r="N173" s="22" t="s">
        <v>598</v>
      </c>
      <c r="O173" s="100"/>
      <c r="P173" s="7"/>
      <c r="Q173" s="11"/>
      <c r="R173" s="143"/>
      <c r="S173" s="16"/>
      <c r="T173" s="16"/>
      <c r="U173" s="16"/>
      <c r="V173" s="16"/>
      <c r="W173" s="16"/>
      <c r="X173" s="16"/>
      <c r="Y173" s="16"/>
      <c r="Z173" s="16"/>
    </row>
    <row r="174" spans="1:34">
      <c r="A174" s="204">
        <v>1</v>
      </c>
      <c r="B174" s="107">
        <v>41579</v>
      </c>
      <c r="C174" s="107"/>
      <c r="D174" s="108" t="s">
        <v>623</v>
      </c>
      <c r="E174" s="109" t="s">
        <v>624</v>
      </c>
      <c r="F174" s="110">
        <v>82</v>
      </c>
      <c r="G174" s="109" t="s">
        <v>625</v>
      </c>
      <c r="H174" s="109">
        <v>100</v>
      </c>
      <c r="I174" s="127">
        <v>100</v>
      </c>
      <c r="J174" s="128" t="s">
        <v>626</v>
      </c>
      <c r="K174" s="129">
        <f t="shared" ref="K174:K205" si="92">H174-F174</f>
        <v>18</v>
      </c>
      <c r="L174" s="130">
        <f t="shared" ref="L174:L205" si="93">K174/F174</f>
        <v>0.21951219512195122</v>
      </c>
      <c r="M174" s="131" t="s">
        <v>600</v>
      </c>
      <c r="N174" s="132">
        <v>42657</v>
      </c>
      <c r="O174" s="53"/>
      <c r="P174" s="11"/>
      <c r="Q174" s="16"/>
      <c r="R174" s="143"/>
      <c r="S174" s="16"/>
      <c r="T174" s="16"/>
      <c r="U174" s="16"/>
      <c r="V174" s="16"/>
      <c r="W174" s="16"/>
      <c r="X174" s="16"/>
      <c r="Y174" s="16"/>
      <c r="Z174" s="16"/>
    </row>
    <row r="175" spans="1:34">
      <c r="A175" s="204">
        <v>2</v>
      </c>
      <c r="B175" s="107">
        <v>41794</v>
      </c>
      <c r="C175" s="107"/>
      <c r="D175" s="108" t="s">
        <v>627</v>
      </c>
      <c r="E175" s="109" t="s">
        <v>601</v>
      </c>
      <c r="F175" s="110">
        <v>257</v>
      </c>
      <c r="G175" s="109" t="s">
        <v>625</v>
      </c>
      <c r="H175" s="109">
        <v>300</v>
      </c>
      <c r="I175" s="127">
        <v>300</v>
      </c>
      <c r="J175" s="128" t="s">
        <v>626</v>
      </c>
      <c r="K175" s="129">
        <f t="shared" si="92"/>
        <v>43</v>
      </c>
      <c r="L175" s="130">
        <f t="shared" si="93"/>
        <v>0.16731517509727625</v>
      </c>
      <c r="M175" s="131" t="s">
        <v>600</v>
      </c>
      <c r="N175" s="132">
        <v>41822</v>
      </c>
      <c r="O175" s="53"/>
      <c r="P175" s="11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4">
      <c r="A176" s="204">
        <v>3</v>
      </c>
      <c r="B176" s="107">
        <v>41828</v>
      </c>
      <c r="C176" s="107"/>
      <c r="D176" s="108" t="s">
        <v>628</v>
      </c>
      <c r="E176" s="109" t="s">
        <v>601</v>
      </c>
      <c r="F176" s="110">
        <v>393</v>
      </c>
      <c r="G176" s="109" t="s">
        <v>625</v>
      </c>
      <c r="H176" s="109">
        <v>468</v>
      </c>
      <c r="I176" s="127">
        <v>468</v>
      </c>
      <c r="J176" s="128" t="s">
        <v>626</v>
      </c>
      <c r="K176" s="129">
        <f t="shared" si="92"/>
        <v>75</v>
      </c>
      <c r="L176" s="130">
        <f t="shared" si="93"/>
        <v>0.19083969465648856</v>
      </c>
      <c r="M176" s="131" t="s">
        <v>600</v>
      </c>
      <c r="N176" s="132">
        <v>41863</v>
      </c>
      <c r="O176" s="53"/>
      <c r="P176" s="11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</v>
      </c>
      <c r="B177" s="107">
        <v>41857</v>
      </c>
      <c r="C177" s="107"/>
      <c r="D177" s="108" t="s">
        <v>629</v>
      </c>
      <c r="E177" s="109" t="s">
        <v>601</v>
      </c>
      <c r="F177" s="110">
        <v>205</v>
      </c>
      <c r="G177" s="109" t="s">
        <v>625</v>
      </c>
      <c r="H177" s="109">
        <v>275</v>
      </c>
      <c r="I177" s="127">
        <v>250</v>
      </c>
      <c r="J177" s="128" t="s">
        <v>626</v>
      </c>
      <c r="K177" s="129">
        <f t="shared" si="92"/>
        <v>70</v>
      </c>
      <c r="L177" s="130">
        <f t="shared" si="93"/>
        <v>0.34146341463414637</v>
      </c>
      <c r="M177" s="131" t="s">
        <v>600</v>
      </c>
      <c r="N177" s="132">
        <v>41962</v>
      </c>
      <c r="O177" s="53"/>
      <c r="P177" s="11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</v>
      </c>
      <c r="B178" s="107">
        <v>41886</v>
      </c>
      <c r="C178" s="107"/>
      <c r="D178" s="108" t="s">
        <v>630</v>
      </c>
      <c r="E178" s="109" t="s">
        <v>601</v>
      </c>
      <c r="F178" s="110">
        <v>162</v>
      </c>
      <c r="G178" s="109" t="s">
        <v>625</v>
      </c>
      <c r="H178" s="109">
        <v>190</v>
      </c>
      <c r="I178" s="127">
        <v>190</v>
      </c>
      <c r="J178" s="128" t="s">
        <v>626</v>
      </c>
      <c r="K178" s="129">
        <f t="shared" si="92"/>
        <v>28</v>
      </c>
      <c r="L178" s="130">
        <f t="shared" si="93"/>
        <v>0.1728395061728395</v>
      </c>
      <c r="M178" s="131" t="s">
        <v>600</v>
      </c>
      <c r="N178" s="132">
        <v>42006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</v>
      </c>
      <c r="B179" s="107">
        <v>41886</v>
      </c>
      <c r="C179" s="107"/>
      <c r="D179" s="108" t="s">
        <v>631</v>
      </c>
      <c r="E179" s="109" t="s">
        <v>601</v>
      </c>
      <c r="F179" s="110">
        <v>75</v>
      </c>
      <c r="G179" s="109" t="s">
        <v>625</v>
      </c>
      <c r="H179" s="109">
        <v>91.5</v>
      </c>
      <c r="I179" s="127" t="s">
        <v>632</v>
      </c>
      <c r="J179" s="128" t="s">
        <v>633</v>
      </c>
      <c r="K179" s="129">
        <f t="shared" si="92"/>
        <v>16.5</v>
      </c>
      <c r="L179" s="130">
        <f t="shared" si="93"/>
        <v>0.22</v>
      </c>
      <c r="M179" s="131" t="s">
        <v>600</v>
      </c>
      <c r="N179" s="132">
        <v>41954</v>
      </c>
      <c r="O179" s="5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</v>
      </c>
      <c r="B180" s="107">
        <v>41913</v>
      </c>
      <c r="C180" s="107"/>
      <c r="D180" s="108" t="s">
        <v>634</v>
      </c>
      <c r="E180" s="109" t="s">
        <v>601</v>
      </c>
      <c r="F180" s="110">
        <v>850</v>
      </c>
      <c r="G180" s="109" t="s">
        <v>625</v>
      </c>
      <c r="H180" s="109">
        <v>982.5</v>
      </c>
      <c r="I180" s="127">
        <v>1050</v>
      </c>
      <c r="J180" s="128" t="s">
        <v>635</v>
      </c>
      <c r="K180" s="129">
        <f t="shared" si="92"/>
        <v>132.5</v>
      </c>
      <c r="L180" s="130">
        <f t="shared" si="93"/>
        <v>0.15588235294117647</v>
      </c>
      <c r="M180" s="131" t="s">
        <v>600</v>
      </c>
      <c r="N180" s="132">
        <v>42039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</v>
      </c>
      <c r="B181" s="107">
        <v>41913</v>
      </c>
      <c r="C181" s="107"/>
      <c r="D181" s="108" t="s">
        <v>636</v>
      </c>
      <c r="E181" s="109" t="s">
        <v>601</v>
      </c>
      <c r="F181" s="110">
        <v>475</v>
      </c>
      <c r="G181" s="109" t="s">
        <v>625</v>
      </c>
      <c r="H181" s="109">
        <v>515</v>
      </c>
      <c r="I181" s="127">
        <v>600</v>
      </c>
      <c r="J181" s="128" t="s">
        <v>637</v>
      </c>
      <c r="K181" s="129">
        <f t="shared" si="92"/>
        <v>40</v>
      </c>
      <c r="L181" s="130">
        <f t="shared" si="93"/>
        <v>8.4210526315789472E-2</v>
      </c>
      <c r="M181" s="131" t="s">
        <v>600</v>
      </c>
      <c r="N181" s="132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</v>
      </c>
      <c r="B182" s="107">
        <v>41913</v>
      </c>
      <c r="C182" s="107"/>
      <c r="D182" s="108" t="s">
        <v>638</v>
      </c>
      <c r="E182" s="109" t="s">
        <v>601</v>
      </c>
      <c r="F182" s="110">
        <v>86</v>
      </c>
      <c r="G182" s="109" t="s">
        <v>625</v>
      </c>
      <c r="H182" s="109">
        <v>99</v>
      </c>
      <c r="I182" s="127">
        <v>140</v>
      </c>
      <c r="J182" s="128" t="s">
        <v>639</v>
      </c>
      <c r="K182" s="129">
        <f t="shared" si="92"/>
        <v>13</v>
      </c>
      <c r="L182" s="130">
        <f t="shared" si="93"/>
        <v>0.15116279069767441</v>
      </c>
      <c r="M182" s="131" t="s">
        <v>600</v>
      </c>
      <c r="N182" s="132">
        <v>41939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</v>
      </c>
      <c r="B183" s="107">
        <v>41926</v>
      </c>
      <c r="C183" s="107"/>
      <c r="D183" s="108" t="s">
        <v>640</v>
      </c>
      <c r="E183" s="109" t="s">
        <v>601</v>
      </c>
      <c r="F183" s="110">
        <v>496.6</v>
      </c>
      <c r="G183" s="109" t="s">
        <v>625</v>
      </c>
      <c r="H183" s="109">
        <v>621</v>
      </c>
      <c r="I183" s="127">
        <v>580</v>
      </c>
      <c r="J183" s="128" t="s">
        <v>626</v>
      </c>
      <c r="K183" s="129">
        <f t="shared" si="92"/>
        <v>124.39999999999998</v>
      </c>
      <c r="L183" s="130">
        <f t="shared" si="93"/>
        <v>0.25050342327829234</v>
      </c>
      <c r="M183" s="131" t="s">
        <v>600</v>
      </c>
      <c r="N183" s="132">
        <v>42605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11</v>
      </c>
      <c r="B184" s="107">
        <v>41926</v>
      </c>
      <c r="C184" s="107"/>
      <c r="D184" s="108" t="s">
        <v>641</v>
      </c>
      <c r="E184" s="109" t="s">
        <v>601</v>
      </c>
      <c r="F184" s="110">
        <v>2481.9</v>
      </c>
      <c r="G184" s="109" t="s">
        <v>625</v>
      </c>
      <c r="H184" s="109">
        <v>2840</v>
      </c>
      <c r="I184" s="127">
        <v>2870</v>
      </c>
      <c r="J184" s="128" t="s">
        <v>642</v>
      </c>
      <c r="K184" s="129">
        <f t="shared" si="92"/>
        <v>358.09999999999991</v>
      </c>
      <c r="L184" s="130">
        <f t="shared" si="93"/>
        <v>0.14428462065353154</v>
      </c>
      <c r="M184" s="131" t="s">
        <v>600</v>
      </c>
      <c r="N184" s="132">
        <v>42017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12</v>
      </c>
      <c r="B185" s="107">
        <v>41928</v>
      </c>
      <c r="C185" s="107"/>
      <c r="D185" s="108" t="s">
        <v>643</v>
      </c>
      <c r="E185" s="109" t="s">
        <v>601</v>
      </c>
      <c r="F185" s="110">
        <v>84.5</v>
      </c>
      <c r="G185" s="109" t="s">
        <v>625</v>
      </c>
      <c r="H185" s="109">
        <v>93</v>
      </c>
      <c r="I185" s="127">
        <v>110</v>
      </c>
      <c r="J185" s="128" t="s">
        <v>644</v>
      </c>
      <c r="K185" s="129">
        <f t="shared" si="92"/>
        <v>8.5</v>
      </c>
      <c r="L185" s="130">
        <f t="shared" si="93"/>
        <v>0.10059171597633136</v>
      </c>
      <c r="M185" s="131" t="s">
        <v>600</v>
      </c>
      <c r="N185" s="132">
        <v>41939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13</v>
      </c>
      <c r="B186" s="107">
        <v>41928</v>
      </c>
      <c r="C186" s="107"/>
      <c r="D186" s="108" t="s">
        <v>645</v>
      </c>
      <c r="E186" s="109" t="s">
        <v>601</v>
      </c>
      <c r="F186" s="110">
        <v>401</v>
      </c>
      <c r="G186" s="109" t="s">
        <v>625</v>
      </c>
      <c r="H186" s="109">
        <v>428</v>
      </c>
      <c r="I186" s="127">
        <v>450</v>
      </c>
      <c r="J186" s="128" t="s">
        <v>646</v>
      </c>
      <c r="K186" s="129">
        <f t="shared" si="92"/>
        <v>27</v>
      </c>
      <c r="L186" s="130">
        <f t="shared" si="93"/>
        <v>6.7331670822942641E-2</v>
      </c>
      <c r="M186" s="131" t="s">
        <v>600</v>
      </c>
      <c r="N186" s="132">
        <v>42020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14</v>
      </c>
      <c r="B187" s="107">
        <v>41928</v>
      </c>
      <c r="C187" s="107"/>
      <c r="D187" s="108" t="s">
        <v>647</v>
      </c>
      <c r="E187" s="109" t="s">
        <v>601</v>
      </c>
      <c r="F187" s="110">
        <v>101</v>
      </c>
      <c r="G187" s="109" t="s">
        <v>625</v>
      </c>
      <c r="H187" s="109">
        <v>112</v>
      </c>
      <c r="I187" s="127">
        <v>120</v>
      </c>
      <c r="J187" s="128" t="s">
        <v>648</v>
      </c>
      <c r="K187" s="129">
        <f t="shared" si="92"/>
        <v>11</v>
      </c>
      <c r="L187" s="130">
        <f t="shared" si="93"/>
        <v>0.10891089108910891</v>
      </c>
      <c r="M187" s="131" t="s">
        <v>600</v>
      </c>
      <c r="N187" s="132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15</v>
      </c>
      <c r="B188" s="107">
        <v>41954</v>
      </c>
      <c r="C188" s="107"/>
      <c r="D188" s="108" t="s">
        <v>649</v>
      </c>
      <c r="E188" s="109" t="s">
        <v>601</v>
      </c>
      <c r="F188" s="110">
        <v>59</v>
      </c>
      <c r="G188" s="109" t="s">
        <v>625</v>
      </c>
      <c r="H188" s="109">
        <v>76</v>
      </c>
      <c r="I188" s="127">
        <v>76</v>
      </c>
      <c r="J188" s="128" t="s">
        <v>626</v>
      </c>
      <c r="K188" s="129">
        <f t="shared" si="92"/>
        <v>17</v>
      </c>
      <c r="L188" s="130">
        <f t="shared" si="93"/>
        <v>0.28813559322033899</v>
      </c>
      <c r="M188" s="131" t="s">
        <v>600</v>
      </c>
      <c r="N188" s="132">
        <v>43032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16</v>
      </c>
      <c r="B189" s="107">
        <v>41954</v>
      </c>
      <c r="C189" s="107"/>
      <c r="D189" s="108" t="s">
        <v>638</v>
      </c>
      <c r="E189" s="109" t="s">
        <v>601</v>
      </c>
      <c r="F189" s="110">
        <v>99</v>
      </c>
      <c r="G189" s="109" t="s">
        <v>625</v>
      </c>
      <c r="H189" s="109">
        <v>120</v>
      </c>
      <c r="I189" s="127">
        <v>120</v>
      </c>
      <c r="J189" s="128" t="s">
        <v>650</v>
      </c>
      <c r="K189" s="129">
        <f t="shared" si="92"/>
        <v>21</v>
      </c>
      <c r="L189" s="130">
        <f t="shared" si="93"/>
        <v>0.21212121212121213</v>
      </c>
      <c r="M189" s="131" t="s">
        <v>600</v>
      </c>
      <c r="N189" s="132">
        <v>41960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17</v>
      </c>
      <c r="B190" s="107">
        <v>41956</v>
      </c>
      <c r="C190" s="107"/>
      <c r="D190" s="108" t="s">
        <v>651</v>
      </c>
      <c r="E190" s="109" t="s">
        <v>601</v>
      </c>
      <c r="F190" s="110">
        <v>22</v>
      </c>
      <c r="G190" s="109" t="s">
        <v>625</v>
      </c>
      <c r="H190" s="109">
        <v>33.549999999999997</v>
      </c>
      <c r="I190" s="127">
        <v>32</v>
      </c>
      <c r="J190" s="128" t="s">
        <v>652</v>
      </c>
      <c r="K190" s="129">
        <f t="shared" si="92"/>
        <v>11.549999999999997</v>
      </c>
      <c r="L190" s="130">
        <f t="shared" si="93"/>
        <v>0.52499999999999991</v>
      </c>
      <c r="M190" s="131" t="s">
        <v>600</v>
      </c>
      <c r="N190" s="132">
        <v>42188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18</v>
      </c>
      <c r="B191" s="107">
        <v>41976</v>
      </c>
      <c r="C191" s="107"/>
      <c r="D191" s="108" t="s">
        <v>653</v>
      </c>
      <c r="E191" s="109" t="s">
        <v>601</v>
      </c>
      <c r="F191" s="110">
        <v>440</v>
      </c>
      <c r="G191" s="109" t="s">
        <v>625</v>
      </c>
      <c r="H191" s="109">
        <v>520</v>
      </c>
      <c r="I191" s="127">
        <v>520</v>
      </c>
      <c r="J191" s="128" t="s">
        <v>654</v>
      </c>
      <c r="K191" s="129">
        <f t="shared" si="92"/>
        <v>80</v>
      </c>
      <c r="L191" s="130">
        <f t="shared" si="93"/>
        <v>0.18181818181818182</v>
      </c>
      <c r="M191" s="131" t="s">
        <v>600</v>
      </c>
      <c r="N191" s="132">
        <v>42208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19</v>
      </c>
      <c r="B192" s="107">
        <v>41976</v>
      </c>
      <c r="C192" s="107"/>
      <c r="D192" s="108" t="s">
        <v>655</v>
      </c>
      <c r="E192" s="109" t="s">
        <v>601</v>
      </c>
      <c r="F192" s="110">
        <v>360</v>
      </c>
      <c r="G192" s="109" t="s">
        <v>625</v>
      </c>
      <c r="H192" s="109">
        <v>427</v>
      </c>
      <c r="I192" s="127">
        <v>425</v>
      </c>
      <c r="J192" s="128" t="s">
        <v>656</v>
      </c>
      <c r="K192" s="129">
        <f t="shared" si="92"/>
        <v>67</v>
      </c>
      <c r="L192" s="130">
        <f t="shared" si="93"/>
        <v>0.18611111111111112</v>
      </c>
      <c r="M192" s="131" t="s">
        <v>600</v>
      </c>
      <c r="N192" s="132">
        <v>42058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20</v>
      </c>
      <c r="B193" s="107">
        <v>42012</v>
      </c>
      <c r="C193" s="107"/>
      <c r="D193" s="108" t="s">
        <v>657</v>
      </c>
      <c r="E193" s="109" t="s">
        <v>601</v>
      </c>
      <c r="F193" s="110">
        <v>360</v>
      </c>
      <c r="G193" s="109" t="s">
        <v>625</v>
      </c>
      <c r="H193" s="109">
        <v>455</v>
      </c>
      <c r="I193" s="127">
        <v>420</v>
      </c>
      <c r="J193" s="128" t="s">
        <v>658</v>
      </c>
      <c r="K193" s="129">
        <f t="shared" si="92"/>
        <v>95</v>
      </c>
      <c r="L193" s="130">
        <f t="shared" si="93"/>
        <v>0.2638888888888889</v>
      </c>
      <c r="M193" s="131" t="s">
        <v>600</v>
      </c>
      <c r="N193" s="132">
        <v>42024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21</v>
      </c>
      <c r="B194" s="107">
        <v>42012</v>
      </c>
      <c r="C194" s="107"/>
      <c r="D194" s="108" t="s">
        <v>659</v>
      </c>
      <c r="E194" s="109" t="s">
        <v>601</v>
      </c>
      <c r="F194" s="110">
        <v>130</v>
      </c>
      <c r="G194" s="109"/>
      <c r="H194" s="109">
        <v>175.5</v>
      </c>
      <c r="I194" s="127">
        <v>165</v>
      </c>
      <c r="J194" s="128" t="s">
        <v>660</v>
      </c>
      <c r="K194" s="129">
        <f t="shared" si="92"/>
        <v>45.5</v>
      </c>
      <c r="L194" s="130">
        <f t="shared" si="93"/>
        <v>0.35</v>
      </c>
      <c r="M194" s="131" t="s">
        <v>600</v>
      </c>
      <c r="N194" s="132">
        <v>43088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22</v>
      </c>
      <c r="B195" s="107">
        <v>42040</v>
      </c>
      <c r="C195" s="107"/>
      <c r="D195" s="108" t="s">
        <v>390</v>
      </c>
      <c r="E195" s="109" t="s">
        <v>624</v>
      </c>
      <c r="F195" s="110">
        <v>98</v>
      </c>
      <c r="G195" s="109"/>
      <c r="H195" s="109">
        <v>120</v>
      </c>
      <c r="I195" s="127">
        <v>120</v>
      </c>
      <c r="J195" s="128" t="s">
        <v>626</v>
      </c>
      <c r="K195" s="129">
        <f t="shared" si="92"/>
        <v>22</v>
      </c>
      <c r="L195" s="130">
        <f t="shared" si="93"/>
        <v>0.22448979591836735</v>
      </c>
      <c r="M195" s="131" t="s">
        <v>600</v>
      </c>
      <c r="N195" s="132">
        <v>42753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23</v>
      </c>
      <c r="B196" s="107">
        <v>42040</v>
      </c>
      <c r="C196" s="107"/>
      <c r="D196" s="108" t="s">
        <v>661</v>
      </c>
      <c r="E196" s="109" t="s">
        <v>624</v>
      </c>
      <c r="F196" s="110">
        <v>196</v>
      </c>
      <c r="G196" s="109"/>
      <c r="H196" s="109">
        <v>262</v>
      </c>
      <c r="I196" s="127">
        <v>255</v>
      </c>
      <c r="J196" s="128" t="s">
        <v>626</v>
      </c>
      <c r="K196" s="129">
        <f t="shared" si="92"/>
        <v>66</v>
      </c>
      <c r="L196" s="130">
        <f t="shared" si="93"/>
        <v>0.33673469387755101</v>
      </c>
      <c r="M196" s="131" t="s">
        <v>600</v>
      </c>
      <c r="N196" s="132">
        <v>42599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24</v>
      </c>
      <c r="B197" s="111">
        <v>42067</v>
      </c>
      <c r="C197" s="111"/>
      <c r="D197" s="112" t="s">
        <v>389</v>
      </c>
      <c r="E197" s="113" t="s">
        <v>624</v>
      </c>
      <c r="F197" s="114">
        <v>235</v>
      </c>
      <c r="G197" s="114"/>
      <c r="H197" s="115">
        <v>77</v>
      </c>
      <c r="I197" s="133" t="s">
        <v>662</v>
      </c>
      <c r="J197" s="134" t="s">
        <v>663</v>
      </c>
      <c r="K197" s="135">
        <f t="shared" si="92"/>
        <v>-158</v>
      </c>
      <c r="L197" s="136">
        <f t="shared" si="93"/>
        <v>-0.67234042553191486</v>
      </c>
      <c r="M197" s="137" t="s">
        <v>664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25</v>
      </c>
      <c r="B198" s="107">
        <v>42067</v>
      </c>
      <c r="C198" s="107"/>
      <c r="D198" s="108" t="s">
        <v>481</v>
      </c>
      <c r="E198" s="109" t="s">
        <v>624</v>
      </c>
      <c r="F198" s="110">
        <v>185</v>
      </c>
      <c r="G198" s="109"/>
      <c r="H198" s="109">
        <v>224</v>
      </c>
      <c r="I198" s="127" t="s">
        <v>665</v>
      </c>
      <c r="J198" s="128" t="s">
        <v>626</v>
      </c>
      <c r="K198" s="129">
        <f t="shared" si="92"/>
        <v>39</v>
      </c>
      <c r="L198" s="130">
        <f t="shared" si="93"/>
        <v>0.21081081081081082</v>
      </c>
      <c r="M198" s="131" t="s">
        <v>600</v>
      </c>
      <c r="N198" s="132">
        <v>42647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6">
        <v>26</v>
      </c>
      <c r="B199" s="116">
        <v>42090</v>
      </c>
      <c r="C199" s="116"/>
      <c r="D199" s="117" t="s">
        <v>666</v>
      </c>
      <c r="E199" s="118" t="s">
        <v>624</v>
      </c>
      <c r="F199" s="119">
        <v>49.5</v>
      </c>
      <c r="G199" s="120"/>
      <c r="H199" s="120">
        <v>15.85</v>
      </c>
      <c r="I199" s="120">
        <v>67</v>
      </c>
      <c r="J199" s="139" t="s">
        <v>667</v>
      </c>
      <c r="K199" s="120">
        <f t="shared" si="92"/>
        <v>-33.65</v>
      </c>
      <c r="L199" s="140">
        <f t="shared" si="93"/>
        <v>-0.67979797979797973</v>
      </c>
      <c r="M199" s="137" t="s">
        <v>664</v>
      </c>
      <c r="N199" s="141">
        <v>43627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27</v>
      </c>
      <c r="B200" s="107">
        <v>42093</v>
      </c>
      <c r="C200" s="107"/>
      <c r="D200" s="108" t="s">
        <v>668</v>
      </c>
      <c r="E200" s="109" t="s">
        <v>624</v>
      </c>
      <c r="F200" s="110">
        <v>183.5</v>
      </c>
      <c r="G200" s="109"/>
      <c r="H200" s="109">
        <v>219</v>
      </c>
      <c r="I200" s="127">
        <v>218</v>
      </c>
      <c r="J200" s="128" t="s">
        <v>669</v>
      </c>
      <c r="K200" s="129">
        <f t="shared" si="92"/>
        <v>35.5</v>
      </c>
      <c r="L200" s="130">
        <f t="shared" si="93"/>
        <v>0.19346049046321526</v>
      </c>
      <c r="M200" s="131" t="s">
        <v>600</v>
      </c>
      <c r="N200" s="132">
        <v>42103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28</v>
      </c>
      <c r="B201" s="107">
        <v>42114</v>
      </c>
      <c r="C201" s="107"/>
      <c r="D201" s="108" t="s">
        <v>670</v>
      </c>
      <c r="E201" s="109" t="s">
        <v>624</v>
      </c>
      <c r="F201" s="110">
        <f>(227+237)/2</f>
        <v>232</v>
      </c>
      <c r="G201" s="109"/>
      <c r="H201" s="109">
        <v>298</v>
      </c>
      <c r="I201" s="127">
        <v>298</v>
      </c>
      <c r="J201" s="128" t="s">
        <v>626</v>
      </c>
      <c r="K201" s="129">
        <f t="shared" si="92"/>
        <v>66</v>
      </c>
      <c r="L201" s="130">
        <f t="shared" si="93"/>
        <v>0.28448275862068967</v>
      </c>
      <c r="M201" s="131" t="s">
        <v>600</v>
      </c>
      <c r="N201" s="132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29</v>
      </c>
      <c r="B202" s="107">
        <v>42128</v>
      </c>
      <c r="C202" s="107"/>
      <c r="D202" s="108" t="s">
        <v>671</v>
      </c>
      <c r="E202" s="109" t="s">
        <v>601</v>
      </c>
      <c r="F202" s="110">
        <v>385</v>
      </c>
      <c r="G202" s="109"/>
      <c r="H202" s="109">
        <f>212.5+331</f>
        <v>543.5</v>
      </c>
      <c r="I202" s="127">
        <v>510</v>
      </c>
      <c r="J202" s="128" t="s">
        <v>672</v>
      </c>
      <c r="K202" s="129">
        <f t="shared" si="92"/>
        <v>158.5</v>
      </c>
      <c r="L202" s="130">
        <f t="shared" si="93"/>
        <v>0.41168831168831171</v>
      </c>
      <c r="M202" s="131" t="s">
        <v>600</v>
      </c>
      <c r="N202" s="132">
        <v>42235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30</v>
      </c>
      <c r="B203" s="107">
        <v>42128</v>
      </c>
      <c r="C203" s="107"/>
      <c r="D203" s="108" t="s">
        <v>673</v>
      </c>
      <c r="E203" s="109" t="s">
        <v>601</v>
      </c>
      <c r="F203" s="110">
        <v>115.5</v>
      </c>
      <c r="G203" s="109"/>
      <c r="H203" s="109">
        <v>146</v>
      </c>
      <c r="I203" s="127">
        <v>142</v>
      </c>
      <c r="J203" s="128" t="s">
        <v>674</v>
      </c>
      <c r="K203" s="129">
        <f t="shared" si="92"/>
        <v>30.5</v>
      </c>
      <c r="L203" s="130">
        <f t="shared" si="93"/>
        <v>0.26406926406926406</v>
      </c>
      <c r="M203" s="131" t="s">
        <v>600</v>
      </c>
      <c r="N203" s="132">
        <v>42202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31</v>
      </c>
      <c r="B204" s="107">
        <v>42151</v>
      </c>
      <c r="C204" s="107"/>
      <c r="D204" s="108" t="s">
        <v>675</v>
      </c>
      <c r="E204" s="109" t="s">
        <v>601</v>
      </c>
      <c r="F204" s="110">
        <v>237.5</v>
      </c>
      <c r="G204" s="109"/>
      <c r="H204" s="109">
        <v>279.5</v>
      </c>
      <c r="I204" s="127">
        <v>278</v>
      </c>
      <c r="J204" s="128" t="s">
        <v>626</v>
      </c>
      <c r="K204" s="129">
        <f t="shared" si="92"/>
        <v>42</v>
      </c>
      <c r="L204" s="130">
        <f t="shared" si="93"/>
        <v>0.17684210526315788</v>
      </c>
      <c r="M204" s="131" t="s">
        <v>600</v>
      </c>
      <c r="N204" s="132">
        <v>42222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32</v>
      </c>
      <c r="B205" s="107">
        <v>42174</v>
      </c>
      <c r="C205" s="107"/>
      <c r="D205" s="108" t="s">
        <v>645</v>
      </c>
      <c r="E205" s="109" t="s">
        <v>624</v>
      </c>
      <c r="F205" s="110">
        <v>340</v>
      </c>
      <c r="G205" s="109"/>
      <c r="H205" s="109">
        <v>448</v>
      </c>
      <c r="I205" s="127">
        <v>448</v>
      </c>
      <c r="J205" s="128" t="s">
        <v>626</v>
      </c>
      <c r="K205" s="129">
        <f t="shared" si="92"/>
        <v>108</v>
      </c>
      <c r="L205" s="130">
        <f t="shared" si="93"/>
        <v>0.31764705882352939</v>
      </c>
      <c r="M205" s="131" t="s">
        <v>600</v>
      </c>
      <c r="N205" s="132">
        <v>43018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33</v>
      </c>
      <c r="B206" s="107">
        <v>42191</v>
      </c>
      <c r="C206" s="107"/>
      <c r="D206" s="108" t="s">
        <v>676</v>
      </c>
      <c r="E206" s="109" t="s">
        <v>624</v>
      </c>
      <c r="F206" s="110">
        <v>390</v>
      </c>
      <c r="G206" s="109"/>
      <c r="H206" s="109">
        <v>460</v>
      </c>
      <c r="I206" s="127">
        <v>460</v>
      </c>
      <c r="J206" s="128" t="s">
        <v>626</v>
      </c>
      <c r="K206" s="129">
        <f t="shared" ref="K206:K226" si="94">H206-F206</f>
        <v>70</v>
      </c>
      <c r="L206" s="130">
        <f t="shared" ref="L206:L226" si="95">K206/F206</f>
        <v>0.17948717948717949</v>
      </c>
      <c r="M206" s="131" t="s">
        <v>600</v>
      </c>
      <c r="N206" s="132">
        <v>42478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34</v>
      </c>
      <c r="B207" s="111">
        <v>42195</v>
      </c>
      <c r="C207" s="111"/>
      <c r="D207" s="112" t="s">
        <v>677</v>
      </c>
      <c r="E207" s="113" t="s">
        <v>624</v>
      </c>
      <c r="F207" s="114">
        <v>122.5</v>
      </c>
      <c r="G207" s="114"/>
      <c r="H207" s="115">
        <v>61</v>
      </c>
      <c r="I207" s="133">
        <v>172</v>
      </c>
      <c r="J207" s="134" t="s">
        <v>678</v>
      </c>
      <c r="K207" s="135">
        <f t="shared" si="94"/>
        <v>-61.5</v>
      </c>
      <c r="L207" s="136">
        <f t="shared" si="95"/>
        <v>-0.50204081632653064</v>
      </c>
      <c r="M207" s="137" t="s">
        <v>664</v>
      </c>
      <c r="N207" s="138">
        <v>43333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35</v>
      </c>
      <c r="B208" s="107">
        <v>42219</v>
      </c>
      <c r="C208" s="107"/>
      <c r="D208" s="108" t="s">
        <v>679</v>
      </c>
      <c r="E208" s="109" t="s">
        <v>624</v>
      </c>
      <c r="F208" s="110">
        <v>297.5</v>
      </c>
      <c r="G208" s="109"/>
      <c r="H208" s="109">
        <v>350</v>
      </c>
      <c r="I208" s="127">
        <v>360</v>
      </c>
      <c r="J208" s="128" t="s">
        <v>680</v>
      </c>
      <c r="K208" s="129">
        <f t="shared" si="94"/>
        <v>52.5</v>
      </c>
      <c r="L208" s="130">
        <f t="shared" si="95"/>
        <v>0.17647058823529413</v>
      </c>
      <c r="M208" s="131" t="s">
        <v>600</v>
      </c>
      <c r="N208" s="132">
        <v>42232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36</v>
      </c>
      <c r="B209" s="107">
        <v>42219</v>
      </c>
      <c r="C209" s="107"/>
      <c r="D209" s="108" t="s">
        <v>681</v>
      </c>
      <c r="E209" s="109" t="s">
        <v>624</v>
      </c>
      <c r="F209" s="110">
        <v>115.5</v>
      </c>
      <c r="G209" s="109"/>
      <c r="H209" s="109">
        <v>149</v>
      </c>
      <c r="I209" s="127">
        <v>140</v>
      </c>
      <c r="J209" s="142" t="s">
        <v>682</v>
      </c>
      <c r="K209" s="129">
        <f t="shared" si="94"/>
        <v>33.5</v>
      </c>
      <c r="L209" s="130">
        <f t="shared" si="95"/>
        <v>0.29004329004329005</v>
      </c>
      <c r="M209" s="131" t="s">
        <v>600</v>
      </c>
      <c r="N209" s="132">
        <v>42740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37</v>
      </c>
      <c r="B210" s="107">
        <v>42251</v>
      </c>
      <c r="C210" s="107"/>
      <c r="D210" s="108" t="s">
        <v>675</v>
      </c>
      <c r="E210" s="109" t="s">
        <v>624</v>
      </c>
      <c r="F210" s="110">
        <v>226</v>
      </c>
      <c r="G210" s="109"/>
      <c r="H210" s="109">
        <v>292</v>
      </c>
      <c r="I210" s="127">
        <v>292</v>
      </c>
      <c r="J210" s="128" t="s">
        <v>683</v>
      </c>
      <c r="K210" s="129">
        <f t="shared" si="94"/>
        <v>66</v>
      </c>
      <c r="L210" s="130">
        <f t="shared" si="95"/>
        <v>0.29203539823008851</v>
      </c>
      <c r="M210" s="131" t="s">
        <v>600</v>
      </c>
      <c r="N210" s="132">
        <v>42286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38</v>
      </c>
      <c r="B211" s="107">
        <v>42254</v>
      </c>
      <c r="C211" s="107"/>
      <c r="D211" s="108" t="s">
        <v>670</v>
      </c>
      <c r="E211" s="109" t="s">
        <v>624</v>
      </c>
      <c r="F211" s="110">
        <v>232.5</v>
      </c>
      <c r="G211" s="109"/>
      <c r="H211" s="109">
        <v>312.5</v>
      </c>
      <c r="I211" s="127">
        <v>310</v>
      </c>
      <c r="J211" s="128" t="s">
        <v>626</v>
      </c>
      <c r="K211" s="129">
        <f t="shared" si="94"/>
        <v>80</v>
      </c>
      <c r="L211" s="130">
        <f t="shared" si="95"/>
        <v>0.34408602150537637</v>
      </c>
      <c r="M211" s="131" t="s">
        <v>600</v>
      </c>
      <c r="N211" s="132">
        <v>42823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39</v>
      </c>
      <c r="B212" s="107">
        <v>42268</v>
      </c>
      <c r="C212" s="107"/>
      <c r="D212" s="108" t="s">
        <v>684</v>
      </c>
      <c r="E212" s="109" t="s">
        <v>624</v>
      </c>
      <c r="F212" s="110">
        <v>196.5</v>
      </c>
      <c r="G212" s="109"/>
      <c r="H212" s="109">
        <v>238</v>
      </c>
      <c r="I212" s="127">
        <v>238</v>
      </c>
      <c r="J212" s="128" t="s">
        <v>683</v>
      </c>
      <c r="K212" s="129">
        <f t="shared" si="94"/>
        <v>41.5</v>
      </c>
      <c r="L212" s="130">
        <f t="shared" si="95"/>
        <v>0.21119592875318066</v>
      </c>
      <c r="M212" s="131" t="s">
        <v>600</v>
      </c>
      <c r="N212" s="132">
        <v>42291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40</v>
      </c>
      <c r="B213" s="107">
        <v>42271</v>
      </c>
      <c r="C213" s="107"/>
      <c r="D213" s="108" t="s">
        <v>623</v>
      </c>
      <c r="E213" s="109" t="s">
        <v>624</v>
      </c>
      <c r="F213" s="110">
        <v>65</v>
      </c>
      <c r="G213" s="109"/>
      <c r="H213" s="109">
        <v>82</v>
      </c>
      <c r="I213" s="127">
        <v>82</v>
      </c>
      <c r="J213" s="128" t="s">
        <v>683</v>
      </c>
      <c r="K213" s="129">
        <f t="shared" si="94"/>
        <v>17</v>
      </c>
      <c r="L213" s="130">
        <f t="shared" si="95"/>
        <v>0.26153846153846155</v>
      </c>
      <c r="M213" s="131" t="s">
        <v>600</v>
      </c>
      <c r="N213" s="132">
        <v>42578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41</v>
      </c>
      <c r="B214" s="107">
        <v>42291</v>
      </c>
      <c r="C214" s="107"/>
      <c r="D214" s="108" t="s">
        <v>685</v>
      </c>
      <c r="E214" s="109" t="s">
        <v>624</v>
      </c>
      <c r="F214" s="110">
        <v>144</v>
      </c>
      <c r="G214" s="109"/>
      <c r="H214" s="109">
        <v>182.5</v>
      </c>
      <c r="I214" s="127">
        <v>181</v>
      </c>
      <c r="J214" s="128" t="s">
        <v>683</v>
      </c>
      <c r="K214" s="129">
        <f t="shared" si="94"/>
        <v>38.5</v>
      </c>
      <c r="L214" s="130">
        <f t="shared" si="95"/>
        <v>0.2673611111111111</v>
      </c>
      <c r="M214" s="131" t="s">
        <v>600</v>
      </c>
      <c r="N214" s="132">
        <v>42817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42</v>
      </c>
      <c r="B215" s="107">
        <v>42291</v>
      </c>
      <c r="C215" s="107"/>
      <c r="D215" s="108" t="s">
        <v>686</v>
      </c>
      <c r="E215" s="109" t="s">
        <v>624</v>
      </c>
      <c r="F215" s="110">
        <v>264</v>
      </c>
      <c r="G215" s="109"/>
      <c r="H215" s="109">
        <v>311</v>
      </c>
      <c r="I215" s="127">
        <v>311</v>
      </c>
      <c r="J215" s="128" t="s">
        <v>683</v>
      </c>
      <c r="K215" s="129">
        <f t="shared" si="94"/>
        <v>47</v>
      </c>
      <c r="L215" s="130">
        <f t="shared" si="95"/>
        <v>0.17803030303030304</v>
      </c>
      <c r="M215" s="131" t="s">
        <v>600</v>
      </c>
      <c r="N215" s="132">
        <v>42604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43</v>
      </c>
      <c r="B216" s="107">
        <v>42318</v>
      </c>
      <c r="C216" s="107"/>
      <c r="D216" s="108" t="s">
        <v>687</v>
      </c>
      <c r="E216" s="109" t="s">
        <v>601</v>
      </c>
      <c r="F216" s="110">
        <v>549.5</v>
      </c>
      <c r="G216" s="109"/>
      <c r="H216" s="109">
        <v>630</v>
      </c>
      <c r="I216" s="127">
        <v>630</v>
      </c>
      <c r="J216" s="128" t="s">
        <v>683</v>
      </c>
      <c r="K216" s="129">
        <f t="shared" si="94"/>
        <v>80.5</v>
      </c>
      <c r="L216" s="130">
        <f t="shared" si="95"/>
        <v>0.1464968152866242</v>
      </c>
      <c r="M216" s="131" t="s">
        <v>600</v>
      </c>
      <c r="N216" s="132">
        <v>42419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44</v>
      </c>
      <c r="B217" s="107">
        <v>42342</v>
      </c>
      <c r="C217" s="107"/>
      <c r="D217" s="108" t="s">
        <v>688</v>
      </c>
      <c r="E217" s="109" t="s">
        <v>624</v>
      </c>
      <c r="F217" s="110">
        <v>1027.5</v>
      </c>
      <c r="G217" s="109"/>
      <c r="H217" s="109">
        <v>1315</v>
      </c>
      <c r="I217" s="127">
        <v>1250</v>
      </c>
      <c r="J217" s="128" t="s">
        <v>683</v>
      </c>
      <c r="K217" s="129">
        <f t="shared" si="94"/>
        <v>287.5</v>
      </c>
      <c r="L217" s="130">
        <f t="shared" si="95"/>
        <v>0.27980535279805352</v>
      </c>
      <c r="M217" s="131" t="s">
        <v>600</v>
      </c>
      <c r="N217" s="132">
        <v>43244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45</v>
      </c>
      <c r="B218" s="107">
        <v>42367</v>
      </c>
      <c r="C218" s="107"/>
      <c r="D218" s="108" t="s">
        <v>689</v>
      </c>
      <c r="E218" s="109" t="s">
        <v>624</v>
      </c>
      <c r="F218" s="110">
        <v>465</v>
      </c>
      <c r="G218" s="109"/>
      <c r="H218" s="109">
        <v>540</v>
      </c>
      <c r="I218" s="127">
        <v>540</v>
      </c>
      <c r="J218" s="128" t="s">
        <v>683</v>
      </c>
      <c r="K218" s="129">
        <f t="shared" si="94"/>
        <v>75</v>
      </c>
      <c r="L218" s="130">
        <f t="shared" si="95"/>
        <v>0.16129032258064516</v>
      </c>
      <c r="M218" s="131" t="s">
        <v>600</v>
      </c>
      <c r="N218" s="132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46</v>
      </c>
      <c r="B219" s="107">
        <v>42380</v>
      </c>
      <c r="C219" s="107"/>
      <c r="D219" s="108" t="s">
        <v>390</v>
      </c>
      <c r="E219" s="109" t="s">
        <v>601</v>
      </c>
      <c r="F219" s="110">
        <v>81</v>
      </c>
      <c r="G219" s="109"/>
      <c r="H219" s="109">
        <v>110</v>
      </c>
      <c r="I219" s="127">
        <v>110</v>
      </c>
      <c r="J219" s="128" t="s">
        <v>683</v>
      </c>
      <c r="K219" s="129">
        <f t="shared" si="94"/>
        <v>29</v>
      </c>
      <c r="L219" s="130">
        <f t="shared" si="95"/>
        <v>0.35802469135802467</v>
      </c>
      <c r="M219" s="131" t="s">
        <v>600</v>
      </c>
      <c r="N219" s="132">
        <v>42745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47</v>
      </c>
      <c r="B220" s="107">
        <v>42382</v>
      </c>
      <c r="C220" s="107"/>
      <c r="D220" s="108" t="s">
        <v>690</v>
      </c>
      <c r="E220" s="109" t="s">
        <v>601</v>
      </c>
      <c r="F220" s="110">
        <v>417.5</v>
      </c>
      <c r="G220" s="109"/>
      <c r="H220" s="109">
        <v>547</v>
      </c>
      <c r="I220" s="127">
        <v>535</v>
      </c>
      <c r="J220" s="128" t="s">
        <v>683</v>
      </c>
      <c r="K220" s="129">
        <f t="shared" si="94"/>
        <v>129.5</v>
      </c>
      <c r="L220" s="130">
        <f t="shared" si="95"/>
        <v>0.31017964071856285</v>
      </c>
      <c r="M220" s="131" t="s">
        <v>600</v>
      </c>
      <c r="N220" s="132">
        <v>42578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48</v>
      </c>
      <c r="B221" s="107">
        <v>42408</v>
      </c>
      <c r="C221" s="107"/>
      <c r="D221" s="108" t="s">
        <v>691</v>
      </c>
      <c r="E221" s="109" t="s">
        <v>624</v>
      </c>
      <c r="F221" s="110">
        <v>650</v>
      </c>
      <c r="G221" s="109"/>
      <c r="H221" s="109">
        <v>800</v>
      </c>
      <c r="I221" s="127">
        <v>800</v>
      </c>
      <c r="J221" s="128" t="s">
        <v>683</v>
      </c>
      <c r="K221" s="129">
        <f t="shared" si="94"/>
        <v>150</v>
      </c>
      <c r="L221" s="130">
        <f t="shared" si="95"/>
        <v>0.23076923076923078</v>
      </c>
      <c r="M221" s="131" t="s">
        <v>600</v>
      </c>
      <c r="N221" s="132">
        <v>43154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49</v>
      </c>
      <c r="B222" s="107">
        <v>42433</v>
      </c>
      <c r="C222" s="107"/>
      <c r="D222" s="108" t="s">
        <v>197</v>
      </c>
      <c r="E222" s="109" t="s">
        <v>624</v>
      </c>
      <c r="F222" s="110">
        <v>437.5</v>
      </c>
      <c r="G222" s="109"/>
      <c r="H222" s="109">
        <v>504.5</v>
      </c>
      <c r="I222" s="127">
        <v>522</v>
      </c>
      <c r="J222" s="128" t="s">
        <v>692</v>
      </c>
      <c r="K222" s="129">
        <f t="shared" si="94"/>
        <v>67</v>
      </c>
      <c r="L222" s="130">
        <f t="shared" si="95"/>
        <v>0.15314285714285714</v>
      </c>
      <c r="M222" s="131" t="s">
        <v>600</v>
      </c>
      <c r="N222" s="132">
        <v>42480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50</v>
      </c>
      <c r="B223" s="107">
        <v>42438</v>
      </c>
      <c r="C223" s="107"/>
      <c r="D223" s="108" t="s">
        <v>693</v>
      </c>
      <c r="E223" s="109" t="s">
        <v>624</v>
      </c>
      <c r="F223" s="110">
        <v>189.5</v>
      </c>
      <c r="G223" s="109"/>
      <c r="H223" s="109">
        <v>218</v>
      </c>
      <c r="I223" s="127">
        <v>218</v>
      </c>
      <c r="J223" s="128" t="s">
        <v>683</v>
      </c>
      <c r="K223" s="129">
        <f t="shared" si="94"/>
        <v>28.5</v>
      </c>
      <c r="L223" s="130">
        <f t="shared" si="95"/>
        <v>0.15039577836411611</v>
      </c>
      <c r="M223" s="131" t="s">
        <v>600</v>
      </c>
      <c r="N223" s="132">
        <v>43034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6">
        <v>51</v>
      </c>
      <c r="B224" s="116">
        <v>42471</v>
      </c>
      <c r="C224" s="116"/>
      <c r="D224" s="117" t="s">
        <v>694</v>
      </c>
      <c r="E224" s="118" t="s">
        <v>624</v>
      </c>
      <c r="F224" s="119">
        <v>36.5</v>
      </c>
      <c r="G224" s="120"/>
      <c r="H224" s="120">
        <v>15.85</v>
      </c>
      <c r="I224" s="120">
        <v>60</v>
      </c>
      <c r="J224" s="139" t="s">
        <v>695</v>
      </c>
      <c r="K224" s="135">
        <f t="shared" si="94"/>
        <v>-20.65</v>
      </c>
      <c r="L224" s="169">
        <f t="shared" si="95"/>
        <v>-0.5657534246575342</v>
      </c>
      <c r="M224" s="137" t="s">
        <v>664</v>
      </c>
      <c r="N224" s="170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52</v>
      </c>
      <c r="B225" s="107">
        <v>42472</v>
      </c>
      <c r="C225" s="107"/>
      <c r="D225" s="108" t="s">
        <v>696</v>
      </c>
      <c r="E225" s="109" t="s">
        <v>624</v>
      </c>
      <c r="F225" s="110">
        <v>93</v>
      </c>
      <c r="G225" s="109"/>
      <c r="H225" s="109">
        <v>149</v>
      </c>
      <c r="I225" s="127">
        <v>140</v>
      </c>
      <c r="J225" s="142" t="s">
        <v>697</v>
      </c>
      <c r="K225" s="129">
        <f t="shared" si="94"/>
        <v>56</v>
      </c>
      <c r="L225" s="130">
        <f t="shared" si="95"/>
        <v>0.60215053763440862</v>
      </c>
      <c r="M225" s="131" t="s">
        <v>600</v>
      </c>
      <c r="N225" s="132">
        <v>42740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53</v>
      </c>
      <c r="B226" s="107">
        <v>42472</v>
      </c>
      <c r="C226" s="107"/>
      <c r="D226" s="108" t="s">
        <v>698</v>
      </c>
      <c r="E226" s="109" t="s">
        <v>624</v>
      </c>
      <c r="F226" s="110">
        <v>130</v>
      </c>
      <c r="G226" s="109"/>
      <c r="H226" s="109">
        <v>150</v>
      </c>
      <c r="I226" s="127" t="s">
        <v>699</v>
      </c>
      <c r="J226" s="128" t="s">
        <v>683</v>
      </c>
      <c r="K226" s="129">
        <f t="shared" si="94"/>
        <v>20</v>
      </c>
      <c r="L226" s="130">
        <f t="shared" si="95"/>
        <v>0.15384615384615385</v>
      </c>
      <c r="M226" s="131" t="s">
        <v>600</v>
      </c>
      <c r="N226" s="132">
        <v>42564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54</v>
      </c>
      <c r="B227" s="107">
        <v>42473</v>
      </c>
      <c r="C227" s="107"/>
      <c r="D227" s="108" t="s">
        <v>354</v>
      </c>
      <c r="E227" s="109" t="s">
        <v>624</v>
      </c>
      <c r="F227" s="110">
        <v>196</v>
      </c>
      <c r="G227" s="109"/>
      <c r="H227" s="109">
        <v>299</v>
      </c>
      <c r="I227" s="127">
        <v>299</v>
      </c>
      <c r="J227" s="128" t="s">
        <v>683</v>
      </c>
      <c r="K227" s="129">
        <v>103</v>
      </c>
      <c r="L227" s="130">
        <v>0.52551020408163296</v>
      </c>
      <c r="M227" s="131" t="s">
        <v>600</v>
      </c>
      <c r="N227" s="132">
        <v>42620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55</v>
      </c>
      <c r="B228" s="107">
        <v>42473</v>
      </c>
      <c r="C228" s="107"/>
      <c r="D228" s="108" t="s">
        <v>757</v>
      </c>
      <c r="E228" s="109" t="s">
        <v>624</v>
      </c>
      <c r="F228" s="110">
        <v>88</v>
      </c>
      <c r="G228" s="109"/>
      <c r="H228" s="109">
        <v>103</v>
      </c>
      <c r="I228" s="127">
        <v>103</v>
      </c>
      <c r="J228" s="128" t="s">
        <v>683</v>
      </c>
      <c r="K228" s="129">
        <v>15</v>
      </c>
      <c r="L228" s="130">
        <v>0.170454545454545</v>
      </c>
      <c r="M228" s="131" t="s">
        <v>600</v>
      </c>
      <c r="N228" s="132">
        <v>42530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56</v>
      </c>
      <c r="B229" s="107">
        <v>42492</v>
      </c>
      <c r="C229" s="107"/>
      <c r="D229" s="108" t="s">
        <v>700</v>
      </c>
      <c r="E229" s="109" t="s">
        <v>624</v>
      </c>
      <c r="F229" s="110">
        <v>127.5</v>
      </c>
      <c r="G229" s="109"/>
      <c r="H229" s="109">
        <v>148</v>
      </c>
      <c r="I229" s="127" t="s">
        <v>701</v>
      </c>
      <c r="J229" s="128" t="s">
        <v>683</v>
      </c>
      <c r="K229" s="129">
        <f>H229-F229</f>
        <v>20.5</v>
      </c>
      <c r="L229" s="130">
        <f>K229/F229</f>
        <v>0.16078431372549021</v>
      </c>
      <c r="M229" s="131" t="s">
        <v>600</v>
      </c>
      <c r="N229" s="132">
        <v>42564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57</v>
      </c>
      <c r="B230" s="107">
        <v>42493</v>
      </c>
      <c r="C230" s="107"/>
      <c r="D230" s="108" t="s">
        <v>702</v>
      </c>
      <c r="E230" s="109" t="s">
        <v>624</v>
      </c>
      <c r="F230" s="110">
        <v>675</v>
      </c>
      <c r="G230" s="109"/>
      <c r="H230" s="109">
        <v>815</v>
      </c>
      <c r="I230" s="127" t="s">
        <v>703</v>
      </c>
      <c r="J230" s="128" t="s">
        <v>683</v>
      </c>
      <c r="K230" s="129">
        <f>H230-F230</f>
        <v>140</v>
      </c>
      <c r="L230" s="130">
        <f>K230/F230</f>
        <v>0.2074074074074074</v>
      </c>
      <c r="M230" s="131" t="s">
        <v>600</v>
      </c>
      <c r="N230" s="132">
        <v>43154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58</v>
      </c>
      <c r="B231" s="111">
        <v>42522</v>
      </c>
      <c r="C231" s="111"/>
      <c r="D231" s="112" t="s">
        <v>758</v>
      </c>
      <c r="E231" s="113" t="s">
        <v>624</v>
      </c>
      <c r="F231" s="114">
        <v>500</v>
      </c>
      <c r="G231" s="114"/>
      <c r="H231" s="115">
        <v>232.5</v>
      </c>
      <c r="I231" s="133" t="s">
        <v>759</v>
      </c>
      <c r="J231" s="134" t="s">
        <v>760</v>
      </c>
      <c r="K231" s="135">
        <f>H231-F231</f>
        <v>-267.5</v>
      </c>
      <c r="L231" s="136">
        <f>K231/F231</f>
        <v>-0.53500000000000003</v>
      </c>
      <c r="M231" s="137" t="s">
        <v>664</v>
      </c>
      <c r="N231" s="138">
        <v>43735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59</v>
      </c>
      <c r="B232" s="107">
        <v>42527</v>
      </c>
      <c r="C232" s="107"/>
      <c r="D232" s="108" t="s">
        <v>704</v>
      </c>
      <c r="E232" s="109" t="s">
        <v>624</v>
      </c>
      <c r="F232" s="110">
        <v>110</v>
      </c>
      <c r="G232" s="109"/>
      <c r="H232" s="109">
        <v>126.5</v>
      </c>
      <c r="I232" s="127">
        <v>125</v>
      </c>
      <c r="J232" s="128" t="s">
        <v>633</v>
      </c>
      <c r="K232" s="129">
        <f>H232-F232</f>
        <v>16.5</v>
      </c>
      <c r="L232" s="130">
        <f>K232/F232</f>
        <v>0.15</v>
      </c>
      <c r="M232" s="131" t="s">
        <v>600</v>
      </c>
      <c r="N232" s="132">
        <v>42552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60</v>
      </c>
      <c r="B233" s="107">
        <v>42538</v>
      </c>
      <c r="C233" s="107"/>
      <c r="D233" s="108" t="s">
        <v>705</v>
      </c>
      <c r="E233" s="109" t="s">
        <v>624</v>
      </c>
      <c r="F233" s="110">
        <v>44</v>
      </c>
      <c r="G233" s="109"/>
      <c r="H233" s="109">
        <v>69.5</v>
      </c>
      <c r="I233" s="127">
        <v>69.5</v>
      </c>
      <c r="J233" s="128" t="s">
        <v>706</v>
      </c>
      <c r="K233" s="129">
        <f>H233-F233</f>
        <v>25.5</v>
      </c>
      <c r="L233" s="130">
        <f>K233/F233</f>
        <v>0.57954545454545459</v>
      </c>
      <c r="M233" s="131" t="s">
        <v>600</v>
      </c>
      <c r="N233" s="132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61</v>
      </c>
      <c r="B234" s="107">
        <v>42549</v>
      </c>
      <c r="C234" s="107"/>
      <c r="D234" s="149" t="s">
        <v>761</v>
      </c>
      <c r="E234" s="109" t="s">
        <v>624</v>
      </c>
      <c r="F234" s="110">
        <v>262.5</v>
      </c>
      <c r="G234" s="109"/>
      <c r="H234" s="109">
        <v>340</v>
      </c>
      <c r="I234" s="127">
        <v>333</v>
      </c>
      <c r="J234" s="128" t="s">
        <v>762</v>
      </c>
      <c r="K234" s="129">
        <v>77.5</v>
      </c>
      <c r="L234" s="130">
        <v>0.29523809523809502</v>
      </c>
      <c r="M234" s="131" t="s">
        <v>600</v>
      </c>
      <c r="N234" s="132">
        <v>43017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62</v>
      </c>
      <c r="B235" s="107">
        <v>42549</v>
      </c>
      <c r="C235" s="107"/>
      <c r="D235" s="149" t="s">
        <v>763</v>
      </c>
      <c r="E235" s="109" t="s">
        <v>624</v>
      </c>
      <c r="F235" s="110">
        <v>840</v>
      </c>
      <c r="G235" s="109"/>
      <c r="H235" s="109">
        <v>1230</v>
      </c>
      <c r="I235" s="127">
        <v>1230</v>
      </c>
      <c r="J235" s="128" t="s">
        <v>683</v>
      </c>
      <c r="K235" s="129">
        <v>390</v>
      </c>
      <c r="L235" s="130">
        <v>0.46428571428571402</v>
      </c>
      <c r="M235" s="131" t="s">
        <v>600</v>
      </c>
      <c r="N235" s="132">
        <v>42649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7">
        <v>63</v>
      </c>
      <c r="B236" s="144">
        <v>42556</v>
      </c>
      <c r="C236" s="144"/>
      <c r="D236" s="145" t="s">
        <v>707</v>
      </c>
      <c r="E236" s="146" t="s">
        <v>624</v>
      </c>
      <c r="F236" s="147">
        <v>395</v>
      </c>
      <c r="G236" s="148"/>
      <c r="H236" s="148">
        <f>(468.5+342.5)/2</f>
        <v>405.5</v>
      </c>
      <c r="I236" s="148">
        <v>510</v>
      </c>
      <c r="J236" s="171" t="s">
        <v>708</v>
      </c>
      <c r="K236" s="172">
        <f t="shared" ref="K236:K242" si="96">H236-F236</f>
        <v>10.5</v>
      </c>
      <c r="L236" s="173">
        <f t="shared" ref="L236:L242" si="97">K236/F236</f>
        <v>2.6582278481012658E-2</v>
      </c>
      <c r="M236" s="174" t="s">
        <v>709</v>
      </c>
      <c r="N236" s="175">
        <v>43606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64</v>
      </c>
      <c r="B237" s="111">
        <v>42584</v>
      </c>
      <c r="C237" s="111"/>
      <c r="D237" s="112" t="s">
        <v>710</v>
      </c>
      <c r="E237" s="113" t="s">
        <v>601</v>
      </c>
      <c r="F237" s="114">
        <f>169.5-12.8</f>
        <v>156.69999999999999</v>
      </c>
      <c r="G237" s="114"/>
      <c r="H237" s="115">
        <v>77</v>
      </c>
      <c r="I237" s="133" t="s">
        <v>711</v>
      </c>
      <c r="J237" s="393" t="s">
        <v>3402</v>
      </c>
      <c r="K237" s="135">
        <f t="shared" si="96"/>
        <v>-79.699999999999989</v>
      </c>
      <c r="L237" s="136">
        <f t="shared" si="97"/>
        <v>-0.50861518825781749</v>
      </c>
      <c r="M237" s="137" t="s">
        <v>664</v>
      </c>
      <c r="N237" s="138">
        <v>43522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65</v>
      </c>
      <c r="B238" s="111">
        <v>42586</v>
      </c>
      <c r="C238" s="111"/>
      <c r="D238" s="112" t="s">
        <v>712</v>
      </c>
      <c r="E238" s="113" t="s">
        <v>624</v>
      </c>
      <c r="F238" s="114">
        <v>400</v>
      </c>
      <c r="G238" s="114"/>
      <c r="H238" s="115">
        <v>305</v>
      </c>
      <c r="I238" s="133">
        <v>475</v>
      </c>
      <c r="J238" s="134" t="s">
        <v>713</v>
      </c>
      <c r="K238" s="135">
        <f t="shared" si="96"/>
        <v>-95</v>
      </c>
      <c r="L238" s="136">
        <f t="shared" si="97"/>
        <v>-0.23749999999999999</v>
      </c>
      <c r="M238" s="137" t="s">
        <v>664</v>
      </c>
      <c r="N238" s="138">
        <v>43606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66</v>
      </c>
      <c r="B239" s="107">
        <v>42593</v>
      </c>
      <c r="C239" s="107"/>
      <c r="D239" s="108" t="s">
        <v>714</v>
      </c>
      <c r="E239" s="109" t="s">
        <v>624</v>
      </c>
      <c r="F239" s="110">
        <v>86.5</v>
      </c>
      <c r="G239" s="109"/>
      <c r="H239" s="109">
        <v>130</v>
      </c>
      <c r="I239" s="127">
        <v>130</v>
      </c>
      <c r="J239" s="142" t="s">
        <v>715</v>
      </c>
      <c r="K239" s="129">
        <f t="shared" si="96"/>
        <v>43.5</v>
      </c>
      <c r="L239" s="130">
        <f t="shared" si="97"/>
        <v>0.50289017341040465</v>
      </c>
      <c r="M239" s="131" t="s">
        <v>600</v>
      </c>
      <c r="N239" s="132">
        <v>43091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67</v>
      </c>
      <c r="B240" s="111">
        <v>42600</v>
      </c>
      <c r="C240" s="111"/>
      <c r="D240" s="112" t="s">
        <v>381</v>
      </c>
      <c r="E240" s="113" t="s">
        <v>624</v>
      </c>
      <c r="F240" s="114">
        <v>133.5</v>
      </c>
      <c r="G240" s="114"/>
      <c r="H240" s="115">
        <v>126.5</v>
      </c>
      <c r="I240" s="133">
        <v>178</v>
      </c>
      <c r="J240" s="134" t="s">
        <v>716</v>
      </c>
      <c r="K240" s="135">
        <f t="shared" si="96"/>
        <v>-7</v>
      </c>
      <c r="L240" s="136">
        <f t="shared" si="97"/>
        <v>-5.2434456928838954E-2</v>
      </c>
      <c r="M240" s="137" t="s">
        <v>664</v>
      </c>
      <c r="N240" s="138">
        <v>42615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68</v>
      </c>
      <c r="B241" s="107">
        <v>42613</v>
      </c>
      <c r="C241" s="107"/>
      <c r="D241" s="108" t="s">
        <v>717</v>
      </c>
      <c r="E241" s="109" t="s">
        <v>624</v>
      </c>
      <c r="F241" s="110">
        <v>560</v>
      </c>
      <c r="G241" s="109"/>
      <c r="H241" s="109">
        <v>725</v>
      </c>
      <c r="I241" s="127">
        <v>725</v>
      </c>
      <c r="J241" s="128" t="s">
        <v>626</v>
      </c>
      <c r="K241" s="129">
        <f t="shared" si="96"/>
        <v>165</v>
      </c>
      <c r="L241" s="130">
        <f t="shared" si="97"/>
        <v>0.29464285714285715</v>
      </c>
      <c r="M241" s="131" t="s">
        <v>600</v>
      </c>
      <c r="N241" s="132">
        <v>42456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69</v>
      </c>
      <c r="B242" s="107">
        <v>42614</v>
      </c>
      <c r="C242" s="107"/>
      <c r="D242" s="108" t="s">
        <v>718</v>
      </c>
      <c r="E242" s="109" t="s">
        <v>624</v>
      </c>
      <c r="F242" s="110">
        <v>160.5</v>
      </c>
      <c r="G242" s="109"/>
      <c r="H242" s="109">
        <v>210</v>
      </c>
      <c r="I242" s="127">
        <v>210</v>
      </c>
      <c r="J242" s="128" t="s">
        <v>626</v>
      </c>
      <c r="K242" s="129">
        <f t="shared" si="96"/>
        <v>49.5</v>
      </c>
      <c r="L242" s="130">
        <f t="shared" si="97"/>
        <v>0.30841121495327101</v>
      </c>
      <c r="M242" s="131" t="s">
        <v>600</v>
      </c>
      <c r="N242" s="132">
        <v>42871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70</v>
      </c>
      <c r="B243" s="107">
        <v>42646</v>
      </c>
      <c r="C243" s="107"/>
      <c r="D243" s="149" t="s">
        <v>405</v>
      </c>
      <c r="E243" s="109" t="s">
        <v>624</v>
      </c>
      <c r="F243" s="110">
        <v>430</v>
      </c>
      <c r="G243" s="109"/>
      <c r="H243" s="109">
        <v>596</v>
      </c>
      <c r="I243" s="127">
        <v>575</v>
      </c>
      <c r="J243" s="128" t="s">
        <v>764</v>
      </c>
      <c r="K243" s="129">
        <v>166</v>
      </c>
      <c r="L243" s="130">
        <v>0.38604651162790699</v>
      </c>
      <c r="M243" s="131" t="s">
        <v>600</v>
      </c>
      <c r="N243" s="132">
        <v>42769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71</v>
      </c>
      <c r="B244" s="107">
        <v>42657</v>
      </c>
      <c r="C244" s="107"/>
      <c r="D244" s="108" t="s">
        <v>719</v>
      </c>
      <c r="E244" s="109" t="s">
        <v>624</v>
      </c>
      <c r="F244" s="110">
        <v>280</v>
      </c>
      <c r="G244" s="109"/>
      <c r="H244" s="109">
        <v>345</v>
      </c>
      <c r="I244" s="127">
        <v>345</v>
      </c>
      <c r="J244" s="128" t="s">
        <v>626</v>
      </c>
      <c r="K244" s="129">
        <f t="shared" ref="K244:K249" si="98">H244-F244</f>
        <v>65</v>
      </c>
      <c r="L244" s="130">
        <f>K244/F244</f>
        <v>0.23214285714285715</v>
      </c>
      <c r="M244" s="131" t="s">
        <v>600</v>
      </c>
      <c r="N244" s="132">
        <v>42814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72</v>
      </c>
      <c r="B245" s="107">
        <v>42657</v>
      </c>
      <c r="C245" s="107"/>
      <c r="D245" s="108" t="s">
        <v>720</v>
      </c>
      <c r="E245" s="109" t="s">
        <v>624</v>
      </c>
      <c r="F245" s="110">
        <v>245</v>
      </c>
      <c r="G245" s="109"/>
      <c r="H245" s="109">
        <v>325.5</v>
      </c>
      <c r="I245" s="127">
        <v>330</v>
      </c>
      <c r="J245" s="128" t="s">
        <v>721</v>
      </c>
      <c r="K245" s="129">
        <f t="shared" si="98"/>
        <v>80.5</v>
      </c>
      <c r="L245" s="130">
        <f>K245/F245</f>
        <v>0.32857142857142857</v>
      </c>
      <c r="M245" s="131" t="s">
        <v>600</v>
      </c>
      <c r="N245" s="132">
        <v>42769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73</v>
      </c>
      <c r="B246" s="107">
        <v>42660</v>
      </c>
      <c r="C246" s="107"/>
      <c r="D246" s="108" t="s">
        <v>349</v>
      </c>
      <c r="E246" s="109" t="s">
        <v>624</v>
      </c>
      <c r="F246" s="110">
        <v>125</v>
      </c>
      <c r="G246" s="109"/>
      <c r="H246" s="109">
        <v>160</v>
      </c>
      <c r="I246" s="127">
        <v>160</v>
      </c>
      <c r="J246" s="128" t="s">
        <v>683</v>
      </c>
      <c r="K246" s="129">
        <f t="shared" si="98"/>
        <v>35</v>
      </c>
      <c r="L246" s="130">
        <v>0.28000000000000003</v>
      </c>
      <c r="M246" s="131" t="s">
        <v>600</v>
      </c>
      <c r="N246" s="132">
        <v>42803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74</v>
      </c>
      <c r="B247" s="107">
        <v>42660</v>
      </c>
      <c r="C247" s="107"/>
      <c r="D247" s="108" t="s">
        <v>483</v>
      </c>
      <c r="E247" s="109" t="s">
        <v>624</v>
      </c>
      <c r="F247" s="110">
        <v>114</v>
      </c>
      <c r="G247" s="109"/>
      <c r="H247" s="109">
        <v>145</v>
      </c>
      <c r="I247" s="127">
        <v>145</v>
      </c>
      <c r="J247" s="128" t="s">
        <v>683</v>
      </c>
      <c r="K247" s="129">
        <f t="shared" si="98"/>
        <v>31</v>
      </c>
      <c r="L247" s="130">
        <f>K247/F247</f>
        <v>0.27192982456140352</v>
      </c>
      <c r="M247" s="131" t="s">
        <v>600</v>
      </c>
      <c r="N247" s="132">
        <v>42859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75</v>
      </c>
      <c r="B248" s="107">
        <v>42660</v>
      </c>
      <c r="C248" s="107"/>
      <c r="D248" s="108" t="s">
        <v>722</v>
      </c>
      <c r="E248" s="109" t="s">
        <v>624</v>
      </c>
      <c r="F248" s="110">
        <v>212</v>
      </c>
      <c r="G248" s="109"/>
      <c r="H248" s="109">
        <v>280</v>
      </c>
      <c r="I248" s="127">
        <v>276</v>
      </c>
      <c r="J248" s="128" t="s">
        <v>723</v>
      </c>
      <c r="K248" s="129">
        <f t="shared" si="98"/>
        <v>68</v>
      </c>
      <c r="L248" s="130">
        <f>K248/F248</f>
        <v>0.32075471698113206</v>
      </c>
      <c r="M248" s="131" t="s">
        <v>600</v>
      </c>
      <c r="N248" s="132">
        <v>42858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76</v>
      </c>
      <c r="B249" s="107">
        <v>42678</v>
      </c>
      <c r="C249" s="107"/>
      <c r="D249" s="108" t="s">
        <v>151</v>
      </c>
      <c r="E249" s="109" t="s">
        <v>624</v>
      </c>
      <c r="F249" s="110">
        <v>155</v>
      </c>
      <c r="G249" s="109"/>
      <c r="H249" s="109">
        <v>210</v>
      </c>
      <c r="I249" s="127">
        <v>210</v>
      </c>
      <c r="J249" s="128" t="s">
        <v>724</v>
      </c>
      <c r="K249" s="129">
        <f t="shared" si="98"/>
        <v>55</v>
      </c>
      <c r="L249" s="130">
        <f>K249/F249</f>
        <v>0.35483870967741937</v>
      </c>
      <c r="M249" s="131" t="s">
        <v>600</v>
      </c>
      <c r="N249" s="132">
        <v>42944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77</v>
      </c>
      <c r="B250" s="111">
        <v>42710</v>
      </c>
      <c r="C250" s="111"/>
      <c r="D250" s="112" t="s">
        <v>765</v>
      </c>
      <c r="E250" s="113" t="s">
        <v>624</v>
      </c>
      <c r="F250" s="114">
        <v>150.5</v>
      </c>
      <c r="G250" s="114"/>
      <c r="H250" s="115">
        <v>72.5</v>
      </c>
      <c r="I250" s="133">
        <v>174</v>
      </c>
      <c r="J250" s="134" t="s">
        <v>766</v>
      </c>
      <c r="K250" s="135">
        <v>-78</v>
      </c>
      <c r="L250" s="136">
        <v>-0.51827242524916906</v>
      </c>
      <c r="M250" s="137" t="s">
        <v>664</v>
      </c>
      <c r="N250" s="138">
        <v>43333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78</v>
      </c>
      <c r="B251" s="107">
        <v>42712</v>
      </c>
      <c r="C251" s="107"/>
      <c r="D251" s="108" t="s">
        <v>125</v>
      </c>
      <c r="E251" s="109" t="s">
        <v>624</v>
      </c>
      <c r="F251" s="110">
        <v>380</v>
      </c>
      <c r="G251" s="109"/>
      <c r="H251" s="109">
        <v>478</v>
      </c>
      <c r="I251" s="127">
        <v>468</v>
      </c>
      <c r="J251" s="128" t="s">
        <v>683</v>
      </c>
      <c r="K251" s="129">
        <f>H251-F251</f>
        <v>98</v>
      </c>
      <c r="L251" s="130">
        <f>K251/F251</f>
        <v>0.25789473684210529</v>
      </c>
      <c r="M251" s="131" t="s">
        <v>600</v>
      </c>
      <c r="N251" s="132">
        <v>43025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79</v>
      </c>
      <c r="B252" s="107">
        <v>42734</v>
      </c>
      <c r="C252" s="107"/>
      <c r="D252" s="108" t="s">
        <v>248</v>
      </c>
      <c r="E252" s="109" t="s">
        <v>624</v>
      </c>
      <c r="F252" s="110">
        <v>305</v>
      </c>
      <c r="G252" s="109"/>
      <c r="H252" s="109">
        <v>375</v>
      </c>
      <c r="I252" s="127">
        <v>375</v>
      </c>
      <c r="J252" s="128" t="s">
        <v>683</v>
      </c>
      <c r="K252" s="129">
        <f>H252-F252</f>
        <v>70</v>
      </c>
      <c r="L252" s="130">
        <f>K252/F252</f>
        <v>0.22950819672131148</v>
      </c>
      <c r="M252" s="131" t="s">
        <v>600</v>
      </c>
      <c r="N252" s="132">
        <v>42768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80</v>
      </c>
      <c r="B253" s="107">
        <v>42739</v>
      </c>
      <c r="C253" s="107"/>
      <c r="D253" s="108" t="s">
        <v>351</v>
      </c>
      <c r="E253" s="109" t="s">
        <v>624</v>
      </c>
      <c r="F253" s="110">
        <v>99.5</v>
      </c>
      <c r="G253" s="109"/>
      <c r="H253" s="109">
        <v>158</v>
      </c>
      <c r="I253" s="127">
        <v>158</v>
      </c>
      <c r="J253" s="128" t="s">
        <v>683</v>
      </c>
      <c r="K253" s="129">
        <f>H253-F253</f>
        <v>58.5</v>
      </c>
      <c r="L253" s="130">
        <f>K253/F253</f>
        <v>0.5879396984924623</v>
      </c>
      <c r="M253" s="131" t="s">
        <v>600</v>
      </c>
      <c r="N253" s="132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81</v>
      </c>
      <c r="B254" s="107">
        <v>42739</v>
      </c>
      <c r="C254" s="107"/>
      <c r="D254" s="108" t="s">
        <v>351</v>
      </c>
      <c r="E254" s="109" t="s">
        <v>624</v>
      </c>
      <c r="F254" s="110">
        <v>99.5</v>
      </c>
      <c r="G254" s="109"/>
      <c r="H254" s="109">
        <v>158</v>
      </c>
      <c r="I254" s="127">
        <v>158</v>
      </c>
      <c r="J254" s="128" t="s">
        <v>683</v>
      </c>
      <c r="K254" s="129">
        <v>58.5</v>
      </c>
      <c r="L254" s="130">
        <v>0.58793969849246197</v>
      </c>
      <c r="M254" s="131" t="s">
        <v>600</v>
      </c>
      <c r="N254" s="132">
        <v>42898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82</v>
      </c>
      <c r="B255" s="107">
        <v>42786</v>
      </c>
      <c r="C255" s="107"/>
      <c r="D255" s="108" t="s">
        <v>169</v>
      </c>
      <c r="E255" s="109" t="s">
        <v>624</v>
      </c>
      <c r="F255" s="110">
        <v>140.5</v>
      </c>
      <c r="G255" s="109"/>
      <c r="H255" s="109">
        <v>220</v>
      </c>
      <c r="I255" s="127">
        <v>220</v>
      </c>
      <c r="J255" s="128" t="s">
        <v>683</v>
      </c>
      <c r="K255" s="129">
        <f>H255-F255</f>
        <v>79.5</v>
      </c>
      <c r="L255" s="130">
        <f>K255/F255</f>
        <v>0.5658362989323843</v>
      </c>
      <c r="M255" s="131" t="s">
        <v>600</v>
      </c>
      <c r="N255" s="132">
        <v>42864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83</v>
      </c>
      <c r="B256" s="107">
        <v>42786</v>
      </c>
      <c r="C256" s="107"/>
      <c r="D256" s="108" t="s">
        <v>767</v>
      </c>
      <c r="E256" s="109" t="s">
        <v>624</v>
      </c>
      <c r="F256" s="110">
        <v>202.5</v>
      </c>
      <c r="G256" s="109"/>
      <c r="H256" s="109">
        <v>234</v>
      </c>
      <c r="I256" s="127">
        <v>234</v>
      </c>
      <c r="J256" s="128" t="s">
        <v>683</v>
      </c>
      <c r="K256" s="129">
        <v>31.5</v>
      </c>
      <c r="L256" s="130">
        <v>0.155555555555556</v>
      </c>
      <c r="M256" s="131" t="s">
        <v>600</v>
      </c>
      <c r="N256" s="132">
        <v>42836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84</v>
      </c>
      <c r="B257" s="107">
        <v>42818</v>
      </c>
      <c r="C257" s="107"/>
      <c r="D257" s="108" t="s">
        <v>557</v>
      </c>
      <c r="E257" s="109" t="s">
        <v>624</v>
      </c>
      <c r="F257" s="110">
        <v>300.5</v>
      </c>
      <c r="G257" s="109"/>
      <c r="H257" s="109">
        <v>417.5</v>
      </c>
      <c r="I257" s="127">
        <v>420</v>
      </c>
      <c r="J257" s="128" t="s">
        <v>725</v>
      </c>
      <c r="K257" s="129">
        <f>H257-F257</f>
        <v>117</v>
      </c>
      <c r="L257" s="130">
        <f>K257/F257</f>
        <v>0.38935108153078202</v>
      </c>
      <c r="M257" s="131" t="s">
        <v>600</v>
      </c>
      <c r="N257" s="132">
        <v>43070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85</v>
      </c>
      <c r="B258" s="107">
        <v>42818</v>
      </c>
      <c r="C258" s="107"/>
      <c r="D258" s="108" t="s">
        <v>763</v>
      </c>
      <c r="E258" s="109" t="s">
        <v>624</v>
      </c>
      <c r="F258" s="110">
        <v>850</v>
      </c>
      <c r="G258" s="109"/>
      <c r="H258" s="109">
        <v>1042.5</v>
      </c>
      <c r="I258" s="127">
        <v>1023</v>
      </c>
      <c r="J258" s="128" t="s">
        <v>768</v>
      </c>
      <c r="K258" s="129">
        <v>192.5</v>
      </c>
      <c r="L258" s="130">
        <v>0.22647058823529401</v>
      </c>
      <c r="M258" s="131" t="s">
        <v>600</v>
      </c>
      <c r="N258" s="132">
        <v>42830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86</v>
      </c>
      <c r="B259" s="107">
        <v>42830</v>
      </c>
      <c r="C259" s="107"/>
      <c r="D259" s="108" t="s">
        <v>501</v>
      </c>
      <c r="E259" s="109" t="s">
        <v>624</v>
      </c>
      <c r="F259" s="110">
        <v>785</v>
      </c>
      <c r="G259" s="109"/>
      <c r="H259" s="109">
        <v>930</v>
      </c>
      <c r="I259" s="127">
        <v>920</v>
      </c>
      <c r="J259" s="128" t="s">
        <v>726</v>
      </c>
      <c r="K259" s="129">
        <f>H259-F259</f>
        <v>145</v>
      </c>
      <c r="L259" s="130">
        <f>K259/F259</f>
        <v>0.18471337579617833</v>
      </c>
      <c r="M259" s="131" t="s">
        <v>600</v>
      </c>
      <c r="N259" s="132">
        <v>42976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87</v>
      </c>
      <c r="B260" s="111">
        <v>42831</v>
      </c>
      <c r="C260" s="111"/>
      <c r="D260" s="112" t="s">
        <v>769</v>
      </c>
      <c r="E260" s="113" t="s">
        <v>624</v>
      </c>
      <c r="F260" s="114">
        <v>40</v>
      </c>
      <c r="G260" s="114"/>
      <c r="H260" s="115">
        <v>13.1</v>
      </c>
      <c r="I260" s="133">
        <v>60</v>
      </c>
      <c r="J260" s="139" t="s">
        <v>770</v>
      </c>
      <c r="K260" s="135">
        <v>-26.9</v>
      </c>
      <c r="L260" s="136">
        <v>-0.67249999999999999</v>
      </c>
      <c r="M260" s="137" t="s">
        <v>664</v>
      </c>
      <c r="N260" s="138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88</v>
      </c>
      <c r="B261" s="107">
        <v>42837</v>
      </c>
      <c r="C261" s="107"/>
      <c r="D261" s="108" t="s">
        <v>88</v>
      </c>
      <c r="E261" s="109" t="s">
        <v>624</v>
      </c>
      <c r="F261" s="110">
        <v>289.5</v>
      </c>
      <c r="G261" s="109"/>
      <c r="H261" s="109">
        <v>354</v>
      </c>
      <c r="I261" s="127">
        <v>360</v>
      </c>
      <c r="J261" s="128" t="s">
        <v>727</v>
      </c>
      <c r="K261" s="129">
        <f t="shared" ref="K261:K269" si="99">H261-F261</f>
        <v>64.5</v>
      </c>
      <c r="L261" s="130">
        <f t="shared" ref="L261:L269" si="100">K261/F261</f>
        <v>0.22279792746113988</v>
      </c>
      <c r="M261" s="131" t="s">
        <v>600</v>
      </c>
      <c r="N261" s="132">
        <v>43040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89</v>
      </c>
      <c r="B262" s="107">
        <v>42845</v>
      </c>
      <c r="C262" s="107"/>
      <c r="D262" s="108" t="s">
        <v>438</v>
      </c>
      <c r="E262" s="109" t="s">
        <v>624</v>
      </c>
      <c r="F262" s="110">
        <v>700</v>
      </c>
      <c r="G262" s="109"/>
      <c r="H262" s="109">
        <v>840</v>
      </c>
      <c r="I262" s="127">
        <v>840</v>
      </c>
      <c r="J262" s="128" t="s">
        <v>728</v>
      </c>
      <c r="K262" s="129">
        <f t="shared" si="99"/>
        <v>140</v>
      </c>
      <c r="L262" s="130">
        <f t="shared" si="100"/>
        <v>0.2</v>
      </c>
      <c r="M262" s="131" t="s">
        <v>600</v>
      </c>
      <c r="N262" s="132">
        <v>42893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90</v>
      </c>
      <c r="B263" s="107">
        <v>42887</v>
      </c>
      <c r="C263" s="107"/>
      <c r="D263" s="149" t="s">
        <v>363</v>
      </c>
      <c r="E263" s="109" t="s">
        <v>624</v>
      </c>
      <c r="F263" s="110">
        <v>130</v>
      </c>
      <c r="G263" s="109"/>
      <c r="H263" s="109">
        <v>144.25</v>
      </c>
      <c r="I263" s="127">
        <v>170</v>
      </c>
      <c r="J263" s="128" t="s">
        <v>729</v>
      </c>
      <c r="K263" s="129">
        <f t="shared" si="99"/>
        <v>14.25</v>
      </c>
      <c r="L263" s="130">
        <f t="shared" si="100"/>
        <v>0.10961538461538461</v>
      </c>
      <c r="M263" s="131" t="s">
        <v>600</v>
      </c>
      <c r="N263" s="132">
        <v>43675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91</v>
      </c>
      <c r="B264" s="107">
        <v>42901</v>
      </c>
      <c r="C264" s="107"/>
      <c r="D264" s="149" t="s">
        <v>730</v>
      </c>
      <c r="E264" s="109" t="s">
        <v>624</v>
      </c>
      <c r="F264" s="110">
        <v>214.5</v>
      </c>
      <c r="G264" s="109"/>
      <c r="H264" s="109">
        <v>262</v>
      </c>
      <c r="I264" s="127">
        <v>262</v>
      </c>
      <c r="J264" s="128" t="s">
        <v>731</v>
      </c>
      <c r="K264" s="129">
        <f t="shared" si="99"/>
        <v>47.5</v>
      </c>
      <c r="L264" s="130">
        <f t="shared" si="100"/>
        <v>0.22144522144522144</v>
      </c>
      <c r="M264" s="131" t="s">
        <v>600</v>
      </c>
      <c r="N264" s="132">
        <v>42977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92</v>
      </c>
      <c r="B265" s="155">
        <v>42933</v>
      </c>
      <c r="C265" s="155"/>
      <c r="D265" s="156" t="s">
        <v>732</v>
      </c>
      <c r="E265" s="157" t="s">
        <v>624</v>
      </c>
      <c r="F265" s="158">
        <v>370</v>
      </c>
      <c r="G265" s="157"/>
      <c r="H265" s="157">
        <v>447.5</v>
      </c>
      <c r="I265" s="179">
        <v>450</v>
      </c>
      <c r="J265" s="232" t="s">
        <v>683</v>
      </c>
      <c r="K265" s="129">
        <f t="shared" si="99"/>
        <v>77.5</v>
      </c>
      <c r="L265" s="181">
        <f t="shared" si="100"/>
        <v>0.20945945945945946</v>
      </c>
      <c r="M265" s="182" t="s">
        <v>600</v>
      </c>
      <c r="N265" s="183">
        <v>43035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93</v>
      </c>
      <c r="B266" s="155">
        <v>42943</v>
      </c>
      <c r="C266" s="155"/>
      <c r="D266" s="156" t="s">
        <v>167</v>
      </c>
      <c r="E266" s="157" t="s">
        <v>624</v>
      </c>
      <c r="F266" s="158">
        <v>657.5</v>
      </c>
      <c r="G266" s="157"/>
      <c r="H266" s="157">
        <v>825</v>
      </c>
      <c r="I266" s="179">
        <v>820</v>
      </c>
      <c r="J266" s="232" t="s">
        <v>683</v>
      </c>
      <c r="K266" s="129">
        <f t="shared" si="99"/>
        <v>167.5</v>
      </c>
      <c r="L266" s="181">
        <f t="shared" si="100"/>
        <v>0.25475285171102663</v>
      </c>
      <c r="M266" s="182" t="s">
        <v>600</v>
      </c>
      <c r="N266" s="183">
        <v>43090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94</v>
      </c>
      <c r="B267" s="107">
        <v>42964</v>
      </c>
      <c r="C267" s="107"/>
      <c r="D267" s="108" t="s">
        <v>368</v>
      </c>
      <c r="E267" s="109" t="s">
        <v>624</v>
      </c>
      <c r="F267" s="110">
        <v>605</v>
      </c>
      <c r="G267" s="109"/>
      <c r="H267" s="109">
        <v>750</v>
      </c>
      <c r="I267" s="127">
        <v>750</v>
      </c>
      <c r="J267" s="128" t="s">
        <v>726</v>
      </c>
      <c r="K267" s="129">
        <f t="shared" si="99"/>
        <v>145</v>
      </c>
      <c r="L267" s="130">
        <f t="shared" si="100"/>
        <v>0.23966942148760331</v>
      </c>
      <c r="M267" s="131" t="s">
        <v>600</v>
      </c>
      <c r="N267" s="132">
        <v>43027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95</v>
      </c>
      <c r="B268" s="150">
        <v>42979</v>
      </c>
      <c r="C268" s="150"/>
      <c r="D268" s="151" t="s">
        <v>509</v>
      </c>
      <c r="E268" s="152" t="s">
        <v>624</v>
      </c>
      <c r="F268" s="153">
        <v>255</v>
      </c>
      <c r="G268" s="154"/>
      <c r="H268" s="154">
        <v>217.25</v>
      </c>
      <c r="I268" s="154">
        <v>320</v>
      </c>
      <c r="J268" s="176" t="s">
        <v>733</v>
      </c>
      <c r="K268" s="135">
        <f t="shared" si="99"/>
        <v>-37.75</v>
      </c>
      <c r="L268" s="177">
        <f t="shared" si="100"/>
        <v>-0.14803921568627451</v>
      </c>
      <c r="M268" s="137" t="s">
        <v>664</v>
      </c>
      <c r="N268" s="178">
        <v>43661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96</v>
      </c>
      <c r="B269" s="107">
        <v>42997</v>
      </c>
      <c r="C269" s="107"/>
      <c r="D269" s="108" t="s">
        <v>734</v>
      </c>
      <c r="E269" s="109" t="s">
        <v>624</v>
      </c>
      <c r="F269" s="110">
        <v>215</v>
      </c>
      <c r="G269" s="109"/>
      <c r="H269" s="109">
        <v>258</v>
      </c>
      <c r="I269" s="127">
        <v>258</v>
      </c>
      <c r="J269" s="128" t="s">
        <v>683</v>
      </c>
      <c r="K269" s="129">
        <f t="shared" si="99"/>
        <v>43</v>
      </c>
      <c r="L269" s="130">
        <f t="shared" si="100"/>
        <v>0.2</v>
      </c>
      <c r="M269" s="131" t="s">
        <v>600</v>
      </c>
      <c r="N269" s="132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97</v>
      </c>
      <c r="B270" s="107">
        <v>42997</v>
      </c>
      <c r="C270" s="107"/>
      <c r="D270" s="108" t="s">
        <v>734</v>
      </c>
      <c r="E270" s="109" t="s">
        <v>624</v>
      </c>
      <c r="F270" s="110">
        <v>215</v>
      </c>
      <c r="G270" s="109"/>
      <c r="H270" s="109">
        <v>258</v>
      </c>
      <c r="I270" s="127">
        <v>258</v>
      </c>
      <c r="J270" s="232" t="s">
        <v>683</v>
      </c>
      <c r="K270" s="129">
        <v>43</v>
      </c>
      <c r="L270" s="130">
        <v>0.2</v>
      </c>
      <c r="M270" s="131" t="s">
        <v>600</v>
      </c>
      <c r="N270" s="132">
        <v>43040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98</v>
      </c>
      <c r="B271" s="208">
        <v>42998</v>
      </c>
      <c r="C271" s="208"/>
      <c r="D271" s="377" t="s">
        <v>2980</v>
      </c>
      <c r="E271" s="209" t="s">
        <v>624</v>
      </c>
      <c r="F271" s="210">
        <v>75</v>
      </c>
      <c r="G271" s="209"/>
      <c r="H271" s="209">
        <v>90</v>
      </c>
      <c r="I271" s="233">
        <v>90</v>
      </c>
      <c r="J271" s="128" t="s">
        <v>735</v>
      </c>
      <c r="K271" s="129">
        <f t="shared" ref="K271:K276" si="101">H271-F271</f>
        <v>15</v>
      </c>
      <c r="L271" s="130">
        <f t="shared" ref="L271:L276" si="102">K271/F271</f>
        <v>0.2</v>
      </c>
      <c r="M271" s="131" t="s">
        <v>600</v>
      </c>
      <c r="N271" s="132">
        <v>43019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99</v>
      </c>
      <c r="B272" s="155">
        <v>43011</v>
      </c>
      <c r="C272" s="155"/>
      <c r="D272" s="156" t="s">
        <v>736</v>
      </c>
      <c r="E272" s="157" t="s">
        <v>624</v>
      </c>
      <c r="F272" s="158">
        <v>315</v>
      </c>
      <c r="G272" s="157"/>
      <c r="H272" s="157">
        <v>392</v>
      </c>
      <c r="I272" s="179">
        <v>384</v>
      </c>
      <c r="J272" s="232" t="s">
        <v>737</v>
      </c>
      <c r="K272" s="129">
        <f t="shared" si="101"/>
        <v>77</v>
      </c>
      <c r="L272" s="181">
        <f t="shared" si="102"/>
        <v>0.24444444444444444</v>
      </c>
      <c r="M272" s="182" t="s">
        <v>600</v>
      </c>
      <c r="N272" s="183">
        <v>43017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100</v>
      </c>
      <c r="B273" s="155">
        <v>43013</v>
      </c>
      <c r="C273" s="155"/>
      <c r="D273" s="156" t="s">
        <v>738</v>
      </c>
      <c r="E273" s="157" t="s">
        <v>624</v>
      </c>
      <c r="F273" s="158">
        <v>145</v>
      </c>
      <c r="G273" s="157"/>
      <c r="H273" s="157">
        <v>179</v>
      </c>
      <c r="I273" s="179">
        <v>180</v>
      </c>
      <c r="J273" s="232" t="s">
        <v>614</v>
      </c>
      <c r="K273" s="129">
        <f t="shared" si="101"/>
        <v>34</v>
      </c>
      <c r="L273" s="181">
        <f t="shared" si="102"/>
        <v>0.23448275862068965</v>
      </c>
      <c r="M273" s="182" t="s">
        <v>600</v>
      </c>
      <c r="N273" s="183">
        <v>43025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101</v>
      </c>
      <c r="B274" s="155">
        <v>43014</v>
      </c>
      <c r="C274" s="155"/>
      <c r="D274" s="156" t="s">
        <v>339</v>
      </c>
      <c r="E274" s="157" t="s">
        <v>624</v>
      </c>
      <c r="F274" s="158">
        <v>256</v>
      </c>
      <c r="G274" s="157"/>
      <c r="H274" s="157">
        <v>323</v>
      </c>
      <c r="I274" s="179">
        <v>320</v>
      </c>
      <c r="J274" s="232" t="s">
        <v>683</v>
      </c>
      <c r="K274" s="129">
        <f t="shared" si="101"/>
        <v>67</v>
      </c>
      <c r="L274" s="181">
        <f t="shared" si="102"/>
        <v>0.26171875</v>
      </c>
      <c r="M274" s="182" t="s">
        <v>600</v>
      </c>
      <c r="N274" s="183">
        <v>43067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102</v>
      </c>
      <c r="B275" s="155">
        <v>43017</v>
      </c>
      <c r="C275" s="155"/>
      <c r="D275" s="156" t="s">
        <v>360</v>
      </c>
      <c r="E275" s="157" t="s">
        <v>624</v>
      </c>
      <c r="F275" s="158">
        <v>137.5</v>
      </c>
      <c r="G275" s="157"/>
      <c r="H275" s="157">
        <v>184</v>
      </c>
      <c r="I275" s="179">
        <v>183</v>
      </c>
      <c r="J275" s="180" t="s">
        <v>739</v>
      </c>
      <c r="K275" s="129">
        <f t="shared" si="101"/>
        <v>46.5</v>
      </c>
      <c r="L275" s="181">
        <f t="shared" si="102"/>
        <v>0.33818181818181819</v>
      </c>
      <c r="M275" s="182" t="s">
        <v>600</v>
      </c>
      <c r="N275" s="183">
        <v>43108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103</v>
      </c>
      <c r="B276" s="155">
        <v>43018</v>
      </c>
      <c r="C276" s="155"/>
      <c r="D276" s="156" t="s">
        <v>740</v>
      </c>
      <c r="E276" s="157" t="s">
        <v>624</v>
      </c>
      <c r="F276" s="158">
        <v>125.5</v>
      </c>
      <c r="G276" s="157"/>
      <c r="H276" s="157">
        <v>158</v>
      </c>
      <c r="I276" s="179">
        <v>155</v>
      </c>
      <c r="J276" s="180" t="s">
        <v>741</v>
      </c>
      <c r="K276" s="129">
        <f t="shared" si="101"/>
        <v>32.5</v>
      </c>
      <c r="L276" s="181">
        <f t="shared" si="102"/>
        <v>0.25896414342629481</v>
      </c>
      <c r="M276" s="182" t="s">
        <v>600</v>
      </c>
      <c r="N276" s="183">
        <v>43067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104</v>
      </c>
      <c r="B277" s="155">
        <v>43018</v>
      </c>
      <c r="C277" s="155"/>
      <c r="D277" s="156" t="s">
        <v>771</v>
      </c>
      <c r="E277" s="157" t="s">
        <v>624</v>
      </c>
      <c r="F277" s="158">
        <v>895</v>
      </c>
      <c r="G277" s="157"/>
      <c r="H277" s="157">
        <v>1122.5</v>
      </c>
      <c r="I277" s="179">
        <v>1078</v>
      </c>
      <c r="J277" s="180" t="s">
        <v>772</v>
      </c>
      <c r="K277" s="129">
        <v>227.5</v>
      </c>
      <c r="L277" s="181">
        <v>0.25418994413407803</v>
      </c>
      <c r="M277" s="182" t="s">
        <v>600</v>
      </c>
      <c r="N277" s="183">
        <v>43117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105</v>
      </c>
      <c r="B278" s="155">
        <v>43020</v>
      </c>
      <c r="C278" s="155"/>
      <c r="D278" s="156" t="s">
        <v>347</v>
      </c>
      <c r="E278" s="157" t="s">
        <v>624</v>
      </c>
      <c r="F278" s="158">
        <v>525</v>
      </c>
      <c r="G278" s="157"/>
      <c r="H278" s="157">
        <v>629</v>
      </c>
      <c r="I278" s="179">
        <v>629</v>
      </c>
      <c r="J278" s="232" t="s">
        <v>683</v>
      </c>
      <c r="K278" s="129">
        <v>104</v>
      </c>
      <c r="L278" s="181">
        <v>0.19809523809523799</v>
      </c>
      <c r="M278" s="182" t="s">
        <v>600</v>
      </c>
      <c r="N278" s="183">
        <v>43119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106</v>
      </c>
      <c r="B279" s="155">
        <v>43046</v>
      </c>
      <c r="C279" s="155"/>
      <c r="D279" s="156" t="s">
        <v>393</v>
      </c>
      <c r="E279" s="157" t="s">
        <v>624</v>
      </c>
      <c r="F279" s="158">
        <v>740</v>
      </c>
      <c r="G279" s="157"/>
      <c r="H279" s="157">
        <v>892.5</v>
      </c>
      <c r="I279" s="179">
        <v>900</v>
      </c>
      <c r="J279" s="180" t="s">
        <v>742</v>
      </c>
      <c r="K279" s="129">
        <f>H279-F279</f>
        <v>152.5</v>
      </c>
      <c r="L279" s="181">
        <f>K279/F279</f>
        <v>0.20608108108108109</v>
      </c>
      <c r="M279" s="182" t="s">
        <v>600</v>
      </c>
      <c r="N279" s="183">
        <v>43052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107</v>
      </c>
      <c r="B280" s="107">
        <v>43073</v>
      </c>
      <c r="C280" s="107"/>
      <c r="D280" s="108" t="s">
        <v>743</v>
      </c>
      <c r="E280" s="109" t="s">
        <v>624</v>
      </c>
      <c r="F280" s="110">
        <v>118.5</v>
      </c>
      <c r="G280" s="109"/>
      <c r="H280" s="109">
        <v>143.5</v>
      </c>
      <c r="I280" s="127">
        <v>145</v>
      </c>
      <c r="J280" s="142" t="s">
        <v>744</v>
      </c>
      <c r="K280" s="129">
        <f>H280-F280</f>
        <v>25</v>
      </c>
      <c r="L280" s="130">
        <f>K280/F280</f>
        <v>0.2109704641350211</v>
      </c>
      <c r="M280" s="131" t="s">
        <v>600</v>
      </c>
      <c r="N280" s="132">
        <v>43097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108</v>
      </c>
      <c r="B281" s="111">
        <v>43090</v>
      </c>
      <c r="C281" s="111"/>
      <c r="D281" s="159" t="s">
        <v>443</v>
      </c>
      <c r="E281" s="113" t="s">
        <v>624</v>
      </c>
      <c r="F281" s="114">
        <v>715</v>
      </c>
      <c r="G281" s="114"/>
      <c r="H281" s="115">
        <v>500</v>
      </c>
      <c r="I281" s="133">
        <v>872</v>
      </c>
      <c r="J281" s="139" t="s">
        <v>745</v>
      </c>
      <c r="K281" s="135">
        <f>H281-F281</f>
        <v>-215</v>
      </c>
      <c r="L281" s="136">
        <f>K281/F281</f>
        <v>-0.30069930069930068</v>
      </c>
      <c r="M281" s="137" t="s">
        <v>664</v>
      </c>
      <c r="N281" s="138">
        <v>43670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109</v>
      </c>
      <c r="B282" s="107">
        <v>43098</v>
      </c>
      <c r="C282" s="107"/>
      <c r="D282" s="108" t="s">
        <v>736</v>
      </c>
      <c r="E282" s="109" t="s">
        <v>624</v>
      </c>
      <c r="F282" s="110">
        <v>435</v>
      </c>
      <c r="G282" s="109"/>
      <c r="H282" s="109">
        <v>542.5</v>
      </c>
      <c r="I282" s="127">
        <v>539</v>
      </c>
      <c r="J282" s="142" t="s">
        <v>683</v>
      </c>
      <c r="K282" s="129">
        <v>107.5</v>
      </c>
      <c r="L282" s="130">
        <v>0.247126436781609</v>
      </c>
      <c r="M282" s="131" t="s">
        <v>600</v>
      </c>
      <c r="N282" s="132">
        <v>43206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110</v>
      </c>
      <c r="B283" s="107">
        <v>43098</v>
      </c>
      <c r="C283" s="107"/>
      <c r="D283" s="108" t="s">
        <v>571</v>
      </c>
      <c r="E283" s="109" t="s">
        <v>624</v>
      </c>
      <c r="F283" s="110">
        <v>885</v>
      </c>
      <c r="G283" s="109"/>
      <c r="H283" s="109">
        <v>1090</v>
      </c>
      <c r="I283" s="127">
        <v>1084</v>
      </c>
      <c r="J283" s="142" t="s">
        <v>683</v>
      </c>
      <c r="K283" s="129">
        <v>205</v>
      </c>
      <c r="L283" s="130">
        <v>0.23163841807909599</v>
      </c>
      <c r="M283" s="131" t="s">
        <v>600</v>
      </c>
      <c r="N283" s="132">
        <v>43213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111</v>
      </c>
      <c r="B284" s="349">
        <v>43192</v>
      </c>
      <c r="C284" s="349"/>
      <c r="D284" s="117" t="s">
        <v>753</v>
      </c>
      <c r="E284" s="352" t="s">
        <v>624</v>
      </c>
      <c r="F284" s="355">
        <v>478.5</v>
      </c>
      <c r="G284" s="352"/>
      <c r="H284" s="352">
        <v>442</v>
      </c>
      <c r="I284" s="358">
        <v>613</v>
      </c>
      <c r="J284" s="393" t="s">
        <v>3404</v>
      </c>
      <c r="K284" s="135">
        <f>H284-F284</f>
        <v>-36.5</v>
      </c>
      <c r="L284" s="136">
        <f>K284/F284</f>
        <v>-7.6280041797283177E-2</v>
      </c>
      <c r="M284" s="137" t="s">
        <v>664</v>
      </c>
      <c r="N284" s="138">
        <v>43762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112</v>
      </c>
      <c r="B285" s="111">
        <v>43194</v>
      </c>
      <c r="C285" s="111"/>
      <c r="D285" s="376" t="s">
        <v>2979</v>
      </c>
      <c r="E285" s="113" t="s">
        <v>624</v>
      </c>
      <c r="F285" s="114">
        <f>141.5-7.3</f>
        <v>134.19999999999999</v>
      </c>
      <c r="G285" s="114"/>
      <c r="H285" s="115">
        <v>77</v>
      </c>
      <c r="I285" s="133">
        <v>180</v>
      </c>
      <c r="J285" s="393" t="s">
        <v>3403</v>
      </c>
      <c r="K285" s="135">
        <f>H285-F285</f>
        <v>-57.199999999999989</v>
      </c>
      <c r="L285" s="136">
        <f>K285/F285</f>
        <v>-0.42622950819672129</v>
      </c>
      <c r="M285" s="137" t="s">
        <v>664</v>
      </c>
      <c r="N285" s="138">
        <v>43522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113</v>
      </c>
      <c r="B286" s="111">
        <v>43209</v>
      </c>
      <c r="C286" s="111"/>
      <c r="D286" s="112" t="s">
        <v>746</v>
      </c>
      <c r="E286" s="113" t="s">
        <v>624</v>
      </c>
      <c r="F286" s="114">
        <v>430</v>
      </c>
      <c r="G286" s="114"/>
      <c r="H286" s="115">
        <v>220</v>
      </c>
      <c r="I286" s="133">
        <v>537</v>
      </c>
      <c r="J286" s="139" t="s">
        <v>747</v>
      </c>
      <c r="K286" s="135">
        <f>H286-F286</f>
        <v>-210</v>
      </c>
      <c r="L286" s="136">
        <f>K286/F286</f>
        <v>-0.48837209302325579</v>
      </c>
      <c r="M286" s="137" t="s">
        <v>664</v>
      </c>
      <c r="N286" s="138">
        <v>43252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0">
        <v>114</v>
      </c>
      <c r="B287" s="160">
        <v>43220</v>
      </c>
      <c r="C287" s="160"/>
      <c r="D287" s="161" t="s">
        <v>394</v>
      </c>
      <c r="E287" s="162" t="s">
        <v>624</v>
      </c>
      <c r="F287" s="164">
        <v>153.5</v>
      </c>
      <c r="G287" s="164"/>
      <c r="H287" s="164">
        <v>196</v>
      </c>
      <c r="I287" s="164">
        <v>196</v>
      </c>
      <c r="J287" s="361" t="s">
        <v>3495</v>
      </c>
      <c r="K287" s="184">
        <f>H287-F287</f>
        <v>42.5</v>
      </c>
      <c r="L287" s="185">
        <f>K287/F287</f>
        <v>0.27687296416938112</v>
      </c>
      <c r="M287" s="163" t="s">
        <v>600</v>
      </c>
      <c r="N287" s="186">
        <v>43605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115</v>
      </c>
      <c r="B288" s="111">
        <v>43306</v>
      </c>
      <c r="C288" s="111"/>
      <c r="D288" s="112" t="s">
        <v>769</v>
      </c>
      <c r="E288" s="113" t="s">
        <v>624</v>
      </c>
      <c r="F288" s="114">
        <v>27.5</v>
      </c>
      <c r="G288" s="114"/>
      <c r="H288" s="115">
        <v>13.1</v>
      </c>
      <c r="I288" s="133">
        <v>60</v>
      </c>
      <c r="J288" s="139" t="s">
        <v>773</v>
      </c>
      <c r="K288" s="135">
        <v>-14.4</v>
      </c>
      <c r="L288" s="136">
        <v>-0.52363636363636401</v>
      </c>
      <c r="M288" s="137" t="s">
        <v>664</v>
      </c>
      <c r="N288" s="138">
        <v>43138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116</v>
      </c>
      <c r="B289" s="349">
        <v>43318</v>
      </c>
      <c r="C289" s="349"/>
      <c r="D289" s="117" t="s">
        <v>748</v>
      </c>
      <c r="E289" s="352" t="s">
        <v>624</v>
      </c>
      <c r="F289" s="352">
        <v>148.5</v>
      </c>
      <c r="G289" s="352"/>
      <c r="H289" s="352">
        <v>102</v>
      </c>
      <c r="I289" s="358">
        <v>182</v>
      </c>
      <c r="J289" s="139" t="s">
        <v>3494</v>
      </c>
      <c r="K289" s="135">
        <f>H289-F289</f>
        <v>-46.5</v>
      </c>
      <c r="L289" s="136">
        <f>K289/F289</f>
        <v>-0.31313131313131315</v>
      </c>
      <c r="M289" s="137" t="s">
        <v>664</v>
      </c>
      <c r="N289" s="138">
        <v>43661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117</v>
      </c>
      <c r="B290" s="107">
        <v>43335</v>
      </c>
      <c r="C290" s="107"/>
      <c r="D290" s="108" t="s">
        <v>774</v>
      </c>
      <c r="E290" s="109" t="s">
        <v>624</v>
      </c>
      <c r="F290" s="157">
        <v>285</v>
      </c>
      <c r="G290" s="109"/>
      <c r="H290" s="109">
        <v>355</v>
      </c>
      <c r="I290" s="127">
        <v>364</v>
      </c>
      <c r="J290" s="142" t="s">
        <v>775</v>
      </c>
      <c r="K290" s="129">
        <v>70</v>
      </c>
      <c r="L290" s="130">
        <v>0.24561403508771901</v>
      </c>
      <c r="M290" s="131" t="s">
        <v>600</v>
      </c>
      <c r="N290" s="132">
        <v>43455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118</v>
      </c>
      <c r="B291" s="107">
        <v>43341</v>
      </c>
      <c r="C291" s="107"/>
      <c r="D291" s="108" t="s">
        <v>384</v>
      </c>
      <c r="E291" s="109" t="s">
        <v>624</v>
      </c>
      <c r="F291" s="157">
        <v>525</v>
      </c>
      <c r="G291" s="109"/>
      <c r="H291" s="109">
        <v>585</v>
      </c>
      <c r="I291" s="127">
        <v>635</v>
      </c>
      <c r="J291" s="142" t="s">
        <v>749</v>
      </c>
      <c r="K291" s="129">
        <f t="shared" ref="K291:K303" si="103">H291-F291</f>
        <v>60</v>
      </c>
      <c r="L291" s="130">
        <f t="shared" ref="L291:L303" si="104">K291/F291</f>
        <v>0.11428571428571428</v>
      </c>
      <c r="M291" s="131" t="s">
        <v>600</v>
      </c>
      <c r="N291" s="132">
        <v>43662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119</v>
      </c>
      <c r="B292" s="107">
        <v>43395</v>
      </c>
      <c r="C292" s="107"/>
      <c r="D292" s="108" t="s">
        <v>368</v>
      </c>
      <c r="E292" s="109" t="s">
        <v>624</v>
      </c>
      <c r="F292" s="157">
        <v>475</v>
      </c>
      <c r="G292" s="109"/>
      <c r="H292" s="109">
        <v>574</v>
      </c>
      <c r="I292" s="127">
        <v>570</v>
      </c>
      <c r="J292" s="142" t="s">
        <v>683</v>
      </c>
      <c r="K292" s="129">
        <f t="shared" si="103"/>
        <v>99</v>
      </c>
      <c r="L292" s="130">
        <f t="shared" si="104"/>
        <v>0.20842105263157895</v>
      </c>
      <c r="M292" s="131" t="s">
        <v>600</v>
      </c>
      <c r="N292" s="132">
        <v>43403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120</v>
      </c>
      <c r="B293" s="155">
        <v>43397</v>
      </c>
      <c r="C293" s="155"/>
      <c r="D293" s="427" t="s">
        <v>391</v>
      </c>
      <c r="E293" s="157" t="s">
        <v>624</v>
      </c>
      <c r="F293" s="157">
        <v>707.5</v>
      </c>
      <c r="G293" s="157"/>
      <c r="H293" s="157">
        <v>872</v>
      </c>
      <c r="I293" s="179">
        <v>872</v>
      </c>
      <c r="J293" s="180" t="s">
        <v>683</v>
      </c>
      <c r="K293" s="129">
        <f t="shared" si="103"/>
        <v>164.5</v>
      </c>
      <c r="L293" s="181">
        <f t="shared" si="104"/>
        <v>0.23250883392226149</v>
      </c>
      <c r="M293" s="182" t="s">
        <v>600</v>
      </c>
      <c r="N293" s="183">
        <v>43482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121</v>
      </c>
      <c r="B294" s="155">
        <v>43398</v>
      </c>
      <c r="C294" s="155"/>
      <c r="D294" s="427" t="s">
        <v>348</v>
      </c>
      <c r="E294" s="157" t="s">
        <v>624</v>
      </c>
      <c r="F294" s="157">
        <v>162</v>
      </c>
      <c r="G294" s="157"/>
      <c r="H294" s="157">
        <v>204</v>
      </c>
      <c r="I294" s="179">
        <v>209</v>
      </c>
      <c r="J294" s="180" t="s">
        <v>3493</v>
      </c>
      <c r="K294" s="129">
        <f t="shared" si="103"/>
        <v>42</v>
      </c>
      <c r="L294" s="181">
        <f t="shared" si="104"/>
        <v>0.25925925925925924</v>
      </c>
      <c r="M294" s="182" t="s">
        <v>600</v>
      </c>
      <c r="N294" s="183">
        <v>43539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122</v>
      </c>
      <c r="B295" s="208">
        <v>43399</v>
      </c>
      <c r="C295" s="208"/>
      <c r="D295" s="156" t="s">
        <v>495</v>
      </c>
      <c r="E295" s="209" t="s">
        <v>624</v>
      </c>
      <c r="F295" s="209">
        <v>240</v>
      </c>
      <c r="G295" s="209"/>
      <c r="H295" s="209">
        <v>297</v>
      </c>
      <c r="I295" s="233">
        <v>297</v>
      </c>
      <c r="J295" s="180" t="s">
        <v>683</v>
      </c>
      <c r="K295" s="234">
        <f t="shared" si="103"/>
        <v>57</v>
      </c>
      <c r="L295" s="235">
        <f t="shared" si="104"/>
        <v>0.23749999999999999</v>
      </c>
      <c r="M295" s="236" t="s">
        <v>600</v>
      </c>
      <c r="N295" s="237">
        <v>43417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123</v>
      </c>
      <c r="B296" s="107">
        <v>43439</v>
      </c>
      <c r="C296" s="107"/>
      <c r="D296" s="149" t="s">
        <v>750</v>
      </c>
      <c r="E296" s="109" t="s">
        <v>624</v>
      </c>
      <c r="F296" s="109">
        <v>202.5</v>
      </c>
      <c r="G296" s="109"/>
      <c r="H296" s="109">
        <v>255</v>
      </c>
      <c r="I296" s="127">
        <v>252</v>
      </c>
      <c r="J296" s="142" t="s">
        <v>683</v>
      </c>
      <c r="K296" s="129">
        <f t="shared" si="103"/>
        <v>52.5</v>
      </c>
      <c r="L296" s="130">
        <f t="shared" si="104"/>
        <v>0.25925925925925924</v>
      </c>
      <c r="M296" s="131" t="s">
        <v>600</v>
      </c>
      <c r="N296" s="132">
        <v>43542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7">
        <v>124</v>
      </c>
      <c r="B297" s="208">
        <v>43465</v>
      </c>
      <c r="C297" s="107"/>
      <c r="D297" s="427" t="s">
        <v>423</v>
      </c>
      <c r="E297" s="209" t="s">
        <v>624</v>
      </c>
      <c r="F297" s="209">
        <v>710</v>
      </c>
      <c r="G297" s="209"/>
      <c r="H297" s="209">
        <v>866</v>
      </c>
      <c r="I297" s="233">
        <v>866</v>
      </c>
      <c r="J297" s="180" t="s">
        <v>683</v>
      </c>
      <c r="K297" s="129">
        <f t="shared" si="103"/>
        <v>156</v>
      </c>
      <c r="L297" s="130">
        <f t="shared" si="104"/>
        <v>0.21971830985915494</v>
      </c>
      <c r="M297" s="131" t="s">
        <v>600</v>
      </c>
      <c r="N297" s="364">
        <v>43553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125</v>
      </c>
      <c r="B298" s="208">
        <v>43522</v>
      </c>
      <c r="C298" s="208"/>
      <c r="D298" s="427" t="s">
        <v>141</v>
      </c>
      <c r="E298" s="209" t="s">
        <v>624</v>
      </c>
      <c r="F298" s="209">
        <v>337.25</v>
      </c>
      <c r="G298" s="209"/>
      <c r="H298" s="209">
        <v>398.5</v>
      </c>
      <c r="I298" s="233">
        <v>411</v>
      </c>
      <c r="J298" s="142" t="s">
        <v>3492</v>
      </c>
      <c r="K298" s="129">
        <f t="shared" si="103"/>
        <v>61.25</v>
      </c>
      <c r="L298" s="130">
        <f t="shared" si="104"/>
        <v>0.1816160118606375</v>
      </c>
      <c r="M298" s="131" t="s">
        <v>600</v>
      </c>
      <c r="N298" s="364">
        <v>43760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1">
        <v>126</v>
      </c>
      <c r="B299" s="165">
        <v>43559</v>
      </c>
      <c r="C299" s="165"/>
      <c r="D299" s="166" t="s">
        <v>410</v>
      </c>
      <c r="E299" s="167" t="s">
        <v>624</v>
      </c>
      <c r="F299" s="167">
        <v>130</v>
      </c>
      <c r="G299" s="167"/>
      <c r="H299" s="167">
        <v>65</v>
      </c>
      <c r="I299" s="187">
        <v>158</v>
      </c>
      <c r="J299" s="139" t="s">
        <v>751</v>
      </c>
      <c r="K299" s="135">
        <f t="shared" si="103"/>
        <v>-65</v>
      </c>
      <c r="L299" s="136">
        <f t="shared" si="104"/>
        <v>-0.5</v>
      </c>
      <c r="M299" s="137" t="s">
        <v>664</v>
      </c>
      <c r="N299" s="138">
        <v>43726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2">
        <v>127</v>
      </c>
      <c r="B300" s="188">
        <v>43017</v>
      </c>
      <c r="C300" s="188"/>
      <c r="D300" s="189" t="s">
        <v>169</v>
      </c>
      <c r="E300" s="190" t="s">
        <v>624</v>
      </c>
      <c r="F300" s="191">
        <v>141.5</v>
      </c>
      <c r="G300" s="192"/>
      <c r="H300" s="192">
        <v>183.5</v>
      </c>
      <c r="I300" s="192">
        <v>210</v>
      </c>
      <c r="J300" s="219" t="s">
        <v>3441</v>
      </c>
      <c r="K300" s="220">
        <f t="shared" si="103"/>
        <v>42</v>
      </c>
      <c r="L300" s="221">
        <f t="shared" si="104"/>
        <v>0.29681978798586572</v>
      </c>
      <c r="M300" s="191" t="s">
        <v>600</v>
      </c>
      <c r="N300" s="222">
        <v>43042</v>
      </c>
      <c r="O300" s="57"/>
      <c r="P300" s="16"/>
      <c r="Q300" s="16"/>
      <c r="R300" s="95" t="s">
        <v>752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128</v>
      </c>
      <c r="B301" s="165">
        <v>43074</v>
      </c>
      <c r="C301" s="165"/>
      <c r="D301" s="166" t="s">
        <v>303</v>
      </c>
      <c r="E301" s="167" t="s">
        <v>624</v>
      </c>
      <c r="F301" s="168">
        <v>172</v>
      </c>
      <c r="G301" s="167"/>
      <c r="H301" s="167">
        <v>155.25</v>
      </c>
      <c r="I301" s="187">
        <v>230</v>
      </c>
      <c r="J301" s="393" t="s">
        <v>3401</v>
      </c>
      <c r="K301" s="135">
        <f t="shared" ref="K301" si="105">H301-F301</f>
        <v>-16.75</v>
      </c>
      <c r="L301" s="136">
        <f t="shared" ref="L301" si="106">K301/F301</f>
        <v>-9.7383720930232565E-2</v>
      </c>
      <c r="M301" s="137" t="s">
        <v>664</v>
      </c>
      <c r="N301" s="138">
        <v>43787</v>
      </c>
      <c r="O301" s="57"/>
      <c r="P301" s="16"/>
      <c r="Q301" s="16"/>
      <c r="R301" s="17" t="s">
        <v>752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2">
        <v>129</v>
      </c>
      <c r="B302" s="188">
        <v>43398</v>
      </c>
      <c r="C302" s="188"/>
      <c r="D302" s="189" t="s">
        <v>104</v>
      </c>
      <c r="E302" s="190" t="s">
        <v>624</v>
      </c>
      <c r="F302" s="192">
        <v>698.5</v>
      </c>
      <c r="G302" s="192"/>
      <c r="H302" s="192">
        <v>850</v>
      </c>
      <c r="I302" s="192">
        <v>890</v>
      </c>
      <c r="J302" s="223" t="s">
        <v>3489</v>
      </c>
      <c r="K302" s="220">
        <f t="shared" si="103"/>
        <v>151.5</v>
      </c>
      <c r="L302" s="221">
        <f t="shared" si="104"/>
        <v>0.21689334287759485</v>
      </c>
      <c r="M302" s="191" t="s">
        <v>600</v>
      </c>
      <c r="N302" s="222">
        <v>43453</v>
      </c>
      <c r="O302" s="57"/>
      <c r="P302" s="16"/>
      <c r="Q302" s="16"/>
      <c r="R302" s="95" t="s">
        <v>752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130</v>
      </c>
      <c r="B303" s="160">
        <v>42877</v>
      </c>
      <c r="C303" s="160"/>
      <c r="D303" s="161" t="s">
        <v>383</v>
      </c>
      <c r="E303" s="162" t="s">
        <v>624</v>
      </c>
      <c r="F303" s="163">
        <v>127.6</v>
      </c>
      <c r="G303" s="164"/>
      <c r="H303" s="164">
        <v>138</v>
      </c>
      <c r="I303" s="164">
        <v>190</v>
      </c>
      <c r="J303" s="394" t="s">
        <v>3405</v>
      </c>
      <c r="K303" s="184">
        <f t="shared" si="103"/>
        <v>10.400000000000006</v>
      </c>
      <c r="L303" s="185">
        <f t="shared" si="104"/>
        <v>8.1504702194357417E-2</v>
      </c>
      <c r="M303" s="163" t="s">
        <v>600</v>
      </c>
      <c r="N303" s="186">
        <v>43774</v>
      </c>
      <c r="O303" s="57"/>
      <c r="P303" s="16"/>
      <c r="Q303" s="16"/>
      <c r="R303" s="17" t="s">
        <v>754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3">
        <v>131</v>
      </c>
      <c r="B304" s="196">
        <v>43158</v>
      </c>
      <c r="C304" s="196"/>
      <c r="D304" s="193" t="s">
        <v>755</v>
      </c>
      <c r="E304" s="197" t="s">
        <v>624</v>
      </c>
      <c r="F304" s="198">
        <v>317</v>
      </c>
      <c r="G304" s="197"/>
      <c r="H304" s="197"/>
      <c r="I304" s="226">
        <v>398</v>
      </c>
      <c r="J304" s="225"/>
      <c r="K304" s="195"/>
      <c r="L304" s="194"/>
      <c r="M304" s="225" t="s">
        <v>602</v>
      </c>
      <c r="N304" s="224"/>
      <c r="O304" s="57"/>
      <c r="P304" s="16"/>
      <c r="Q304" s="16"/>
      <c r="R304" s="95" t="s">
        <v>754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1">
        <v>132</v>
      </c>
      <c r="B305" s="165">
        <v>43164</v>
      </c>
      <c r="C305" s="165"/>
      <c r="D305" s="166" t="s">
        <v>135</v>
      </c>
      <c r="E305" s="167" t="s">
        <v>624</v>
      </c>
      <c r="F305" s="168">
        <f>510-14.4</f>
        <v>495.6</v>
      </c>
      <c r="G305" s="167"/>
      <c r="H305" s="167">
        <v>350</v>
      </c>
      <c r="I305" s="187">
        <v>672</v>
      </c>
      <c r="J305" s="393" t="s">
        <v>3462</v>
      </c>
      <c r="K305" s="135">
        <f t="shared" ref="K305" si="107">H305-F305</f>
        <v>-145.60000000000002</v>
      </c>
      <c r="L305" s="136">
        <f t="shared" ref="L305" si="108">K305/F305</f>
        <v>-0.29378531073446329</v>
      </c>
      <c r="M305" s="137" t="s">
        <v>664</v>
      </c>
      <c r="N305" s="138">
        <v>43887</v>
      </c>
      <c r="O305" s="57"/>
      <c r="P305" s="16"/>
      <c r="Q305" s="16"/>
      <c r="R305" s="17" t="s">
        <v>754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1">
        <v>133</v>
      </c>
      <c r="B306" s="165">
        <v>43237</v>
      </c>
      <c r="C306" s="165"/>
      <c r="D306" s="166" t="s">
        <v>489</v>
      </c>
      <c r="E306" s="167" t="s">
        <v>624</v>
      </c>
      <c r="F306" s="168">
        <v>230.3</v>
      </c>
      <c r="G306" s="167"/>
      <c r="H306" s="167">
        <v>102.5</v>
      </c>
      <c r="I306" s="187">
        <v>348</v>
      </c>
      <c r="J306" s="393" t="s">
        <v>3483</v>
      </c>
      <c r="K306" s="135">
        <f t="shared" ref="K306" si="109">H306-F306</f>
        <v>-127.80000000000001</v>
      </c>
      <c r="L306" s="136">
        <f t="shared" ref="L306" si="110">K306/F306</f>
        <v>-0.55492835432045162</v>
      </c>
      <c r="M306" s="137" t="s">
        <v>664</v>
      </c>
      <c r="N306" s="138">
        <v>43896</v>
      </c>
      <c r="O306" s="57"/>
      <c r="P306" s="16"/>
      <c r="Q306" s="16"/>
      <c r="R306" s="17" t="s">
        <v>752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6">
        <v>134</v>
      </c>
      <c r="B307" s="199">
        <v>43258</v>
      </c>
      <c r="C307" s="199"/>
      <c r="D307" s="202" t="s">
        <v>449</v>
      </c>
      <c r="E307" s="200" t="s">
        <v>624</v>
      </c>
      <c r="F307" s="198">
        <f>342.5-5.1</f>
        <v>337.4</v>
      </c>
      <c r="G307" s="200"/>
      <c r="H307" s="200"/>
      <c r="I307" s="227">
        <v>439</v>
      </c>
      <c r="J307" s="228"/>
      <c r="K307" s="229"/>
      <c r="L307" s="230"/>
      <c r="M307" s="228" t="s">
        <v>602</v>
      </c>
      <c r="N307" s="231"/>
      <c r="O307" s="57"/>
      <c r="P307" s="16"/>
      <c r="Q307" s="16"/>
      <c r="R307" s="95" t="s">
        <v>754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6">
        <v>135</v>
      </c>
      <c r="B308" s="199">
        <v>43285</v>
      </c>
      <c r="C308" s="199"/>
      <c r="D308" s="203" t="s">
        <v>49</v>
      </c>
      <c r="E308" s="200" t="s">
        <v>624</v>
      </c>
      <c r="F308" s="198">
        <f>127.5-5.53</f>
        <v>121.97</v>
      </c>
      <c r="G308" s="200"/>
      <c r="H308" s="200"/>
      <c r="I308" s="227">
        <v>170</v>
      </c>
      <c r="J308" s="228"/>
      <c r="K308" s="229"/>
      <c r="L308" s="230"/>
      <c r="M308" s="228" t="s">
        <v>602</v>
      </c>
      <c r="N308" s="231"/>
      <c r="O308" s="57"/>
      <c r="P308" s="16"/>
      <c r="Q308" s="16"/>
      <c r="R308" s="343" t="s">
        <v>754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136</v>
      </c>
      <c r="B309" s="165">
        <v>43294</v>
      </c>
      <c r="C309" s="165"/>
      <c r="D309" s="166" t="s">
        <v>243</v>
      </c>
      <c r="E309" s="167" t="s">
        <v>624</v>
      </c>
      <c r="F309" s="168">
        <v>46.5</v>
      </c>
      <c r="G309" s="167"/>
      <c r="H309" s="167">
        <v>17</v>
      </c>
      <c r="I309" s="187">
        <v>59</v>
      </c>
      <c r="J309" s="393" t="s">
        <v>3461</v>
      </c>
      <c r="K309" s="135">
        <f t="shared" ref="K309" si="111">H309-F309</f>
        <v>-29.5</v>
      </c>
      <c r="L309" s="136">
        <f t="shared" ref="L309" si="112">K309/F309</f>
        <v>-0.63440860215053763</v>
      </c>
      <c r="M309" s="137" t="s">
        <v>664</v>
      </c>
      <c r="N309" s="138">
        <v>43887</v>
      </c>
      <c r="O309" s="57"/>
      <c r="P309" s="16"/>
      <c r="Q309" s="16"/>
      <c r="R309" s="17" t="s">
        <v>752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3">
        <v>137</v>
      </c>
      <c r="B310" s="196">
        <v>43396</v>
      </c>
      <c r="C310" s="196"/>
      <c r="D310" s="203" t="s">
        <v>425</v>
      </c>
      <c r="E310" s="200" t="s">
        <v>624</v>
      </c>
      <c r="F310" s="201">
        <v>156.5</v>
      </c>
      <c r="G310" s="200"/>
      <c r="H310" s="200"/>
      <c r="I310" s="227">
        <v>191</v>
      </c>
      <c r="J310" s="228"/>
      <c r="K310" s="229"/>
      <c r="L310" s="230"/>
      <c r="M310" s="228" t="s">
        <v>602</v>
      </c>
      <c r="N310" s="231"/>
      <c r="O310" s="57"/>
      <c r="P310" s="16"/>
      <c r="Q310" s="16"/>
      <c r="R310" s="345" t="s">
        <v>752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3">
        <v>138</v>
      </c>
      <c r="B311" s="196">
        <v>43439</v>
      </c>
      <c r="C311" s="196"/>
      <c r="D311" s="203" t="s">
        <v>330</v>
      </c>
      <c r="E311" s="200" t="s">
        <v>624</v>
      </c>
      <c r="F311" s="201">
        <v>259.5</v>
      </c>
      <c r="G311" s="200"/>
      <c r="H311" s="200"/>
      <c r="I311" s="227">
        <v>321</v>
      </c>
      <c r="J311" s="228"/>
      <c r="K311" s="229"/>
      <c r="L311" s="230"/>
      <c r="M311" s="228" t="s">
        <v>602</v>
      </c>
      <c r="N311" s="231"/>
      <c r="O311" s="16"/>
      <c r="P311" s="16"/>
      <c r="Q311" s="16"/>
      <c r="R311" s="343" t="s">
        <v>754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1">
        <v>139</v>
      </c>
      <c r="B312" s="165">
        <v>43439</v>
      </c>
      <c r="C312" s="165"/>
      <c r="D312" s="166" t="s">
        <v>776</v>
      </c>
      <c r="E312" s="167" t="s">
        <v>624</v>
      </c>
      <c r="F312" s="167">
        <v>715</v>
      </c>
      <c r="G312" s="167"/>
      <c r="H312" s="167">
        <v>445</v>
      </c>
      <c r="I312" s="187">
        <v>840</v>
      </c>
      <c r="J312" s="139" t="s">
        <v>2995</v>
      </c>
      <c r="K312" s="135">
        <f t="shared" ref="K312:K315" si="113">H312-F312</f>
        <v>-270</v>
      </c>
      <c r="L312" s="136">
        <f t="shared" ref="L312:L315" si="114">K312/F312</f>
        <v>-0.3776223776223776</v>
      </c>
      <c r="M312" s="137" t="s">
        <v>664</v>
      </c>
      <c r="N312" s="138">
        <v>43800</v>
      </c>
      <c r="O312" s="57"/>
      <c r="P312" s="16"/>
      <c r="Q312" s="16"/>
      <c r="R312" s="17" t="s">
        <v>752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7">
        <v>140</v>
      </c>
      <c r="B313" s="208">
        <v>43469</v>
      </c>
      <c r="C313" s="208"/>
      <c r="D313" s="156" t="s">
        <v>145</v>
      </c>
      <c r="E313" s="209" t="s">
        <v>624</v>
      </c>
      <c r="F313" s="209">
        <v>875</v>
      </c>
      <c r="G313" s="209"/>
      <c r="H313" s="209">
        <v>1165</v>
      </c>
      <c r="I313" s="233">
        <v>1185</v>
      </c>
      <c r="J313" s="142" t="s">
        <v>3490</v>
      </c>
      <c r="K313" s="129">
        <f t="shared" si="113"/>
        <v>290</v>
      </c>
      <c r="L313" s="130">
        <f t="shared" si="114"/>
        <v>0.33142857142857141</v>
      </c>
      <c r="M313" s="131" t="s">
        <v>600</v>
      </c>
      <c r="N313" s="364">
        <v>43847</v>
      </c>
      <c r="O313" s="57"/>
      <c r="P313" s="16"/>
      <c r="Q313" s="16"/>
      <c r="R313" s="17" t="s">
        <v>752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7">
        <v>141</v>
      </c>
      <c r="B314" s="208">
        <v>43559</v>
      </c>
      <c r="C314" s="208"/>
      <c r="D314" s="427" t="s">
        <v>345</v>
      </c>
      <c r="E314" s="209" t="s">
        <v>624</v>
      </c>
      <c r="F314" s="209">
        <f>387-14.63</f>
        <v>372.37</v>
      </c>
      <c r="G314" s="209"/>
      <c r="H314" s="209">
        <v>490</v>
      </c>
      <c r="I314" s="233">
        <v>490</v>
      </c>
      <c r="J314" s="142" t="s">
        <v>683</v>
      </c>
      <c r="K314" s="129">
        <f t="shared" si="113"/>
        <v>117.63</v>
      </c>
      <c r="L314" s="130">
        <f t="shared" si="114"/>
        <v>0.31589548030185027</v>
      </c>
      <c r="M314" s="131" t="s">
        <v>600</v>
      </c>
      <c r="N314" s="364">
        <v>43850</v>
      </c>
      <c r="O314" s="57"/>
      <c r="P314" s="16"/>
      <c r="Q314" s="16"/>
      <c r="R314" s="17" t="s">
        <v>752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1">
        <v>142</v>
      </c>
      <c r="B315" s="165">
        <v>43578</v>
      </c>
      <c r="C315" s="165"/>
      <c r="D315" s="166" t="s">
        <v>777</v>
      </c>
      <c r="E315" s="167" t="s">
        <v>601</v>
      </c>
      <c r="F315" s="167">
        <v>220</v>
      </c>
      <c r="G315" s="167"/>
      <c r="H315" s="167">
        <v>127.5</v>
      </c>
      <c r="I315" s="187">
        <v>284</v>
      </c>
      <c r="J315" s="393" t="s">
        <v>3484</v>
      </c>
      <c r="K315" s="135">
        <f t="shared" si="113"/>
        <v>-92.5</v>
      </c>
      <c r="L315" s="136">
        <f t="shared" si="114"/>
        <v>-0.42045454545454547</v>
      </c>
      <c r="M315" s="137" t="s">
        <v>664</v>
      </c>
      <c r="N315" s="138">
        <v>43896</v>
      </c>
      <c r="O315" s="57"/>
      <c r="P315" s="16"/>
      <c r="Q315" s="16"/>
      <c r="R315" s="17" t="s">
        <v>752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7">
        <v>143</v>
      </c>
      <c r="B316" s="208">
        <v>43622</v>
      </c>
      <c r="C316" s="208"/>
      <c r="D316" s="427" t="s">
        <v>496</v>
      </c>
      <c r="E316" s="209" t="s">
        <v>601</v>
      </c>
      <c r="F316" s="209">
        <v>332.8</v>
      </c>
      <c r="G316" s="209"/>
      <c r="H316" s="209">
        <v>405</v>
      </c>
      <c r="I316" s="233">
        <v>419</v>
      </c>
      <c r="J316" s="142" t="s">
        <v>3491</v>
      </c>
      <c r="K316" s="129">
        <f t="shared" ref="K316" si="115">H316-F316</f>
        <v>72.199999999999989</v>
      </c>
      <c r="L316" s="130">
        <f t="shared" ref="L316" si="116">K316/F316</f>
        <v>0.21694711538461534</v>
      </c>
      <c r="M316" s="131" t="s">
        <v>600</v>
      </c>
      <c r="N316" s="364">
        <v>43860</v>
      </c>
      <c r="O316" s="57"/>
      <c r="P316" s="16"/>
      <c r="Q316" s="16"/>
      <c r="R316" s="17" t="s">
        <v>752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45">
        <v>144</v>
      </c>
      <c r="B317" s="144">
        <v>43641</v>
      </c>
      <c r="C317" s="144"/>
      <c r="D317" s="145" t="s">
        <v>139</v>
      </c>
      <c r="E317" s="146" t="s">
        <v>624</v>
      </c>
      <c r="F317" s="147">
        <v>386</v>
      </c>
      <c r="G317" s="148"/>
      <c r="H317" s="148">
        <v>395</v>
      </c>
      <c r="I317" s="148">
        <v>452</v>
      </c>
      <c r="J317" s="171" t="s">
        <v>3406</v>
      </c>
      <c r="K317" s="172">
        <f t="shared" ref="K317" si="117">H317-F317</f>
        <v>9</v>
      </c>
      <c r="L317" s="173">
        <f t="shared" ref="L317" si="118">K317/F317</f>
        <v>2.3316062176165803E-2</v>
      </c>
      <c r="M317" s="174" t="s">
        <v>709</v>
      </c>
      <c r="N317" s="175">
        <v>43868</v>
      </c>
      <c r="O317" s="16"/>
      <c r="P317" s="16"/>
      <c r="Q317" s="16"/>
      <c r="R317" s="345" t="s">
        <v>752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4">
        <v>145</v>
      </c>
      <c r="B318" s="196">
        <v>43707</v>
      </c>
      <c r="C318" s="196"/>
      <c r="D318" s="203" t="s">
        <v>260</v>
      </c>
      <c r="E318" s="200" t="s">
        <v>624</v>
      </c>
      <c r="F318" s="200" t="s">
        <v>756</v>
      </c>
      <c r="G318" s="200"/>
      <c r="H318" s="200"/>
      <c r="I318" s="227">
        <v>190</v>
      </c>
      <c r="J318" s="228"/>
      <c r="K318" s="229"/>
      <c r="L318" s="230"/>
      <c r="M318" s="359" t="s">
        <v>602</v>
      </c>
      <c r="N318" s="231"/>
      <c r="O318" s="16"/>
      <c r="P318" s="16"/>
      <c r="Q318" s="16"/>
      <c r="R318" s="345" t="s">
        <v>752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7">
        <v>146</v>
      </c>
      <c r="B319" s="208">
        <v>43731</v>
      </c>
      <c r="C319" s="208"/>
      <c r="D319" s="156" t="s">
        <v>440</v>
      </c>
      <c r="E319" s="209" t="s">
        <v>624</v>
      </c>
      <c r="F319" s="209">
        <v>235</v>
      </c>
      <c r="G319" s="209"/>
      <c r="H319" s="209">
        <v>295</v>
      </c>
      <c r="I319" s="233">
        <v>296</v>
      </c>
      <c r="J319" s="142" t="s">
        <v>3148</v>
      </c>
      <c r="K319" s="129">
        <f t="shared" ref="K319" si="119">H319-F319</f>
        <v>60</v>
      </c>
      <c r="L319" s="130">
        <f t="shared" ref="L319" si="120">K319/F319</f>
        <v>0.25531914893617019</v>
      </c>
      <c r="M319" s="131" t="s">
        <v>600</v>
      </c>
      <c r="N319" s="364">
        <v>43844</v>
      </c>
      <c r="O319" s="57"/>
      <c r="P319" s="16"/>
      <c r="Q319" s="16"/>
      <c r="R319" s="17" t="s">
        <v>752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7">
        <v>147</v>
      </c>
      <c r="B320" s="208">
        <v>43752</v>
      </c>
      <c r="C320" s="208"/>
      <c r="D320" s="156" t="s">
        <v>2978</v>
      </c>
      <c r="E320" s="209" t="s">
        <v>624</v>
      </c>
      <c r="F320" s="209">
        <v>277.5</v>
      </c>
      <c r="G320" s="209"/>
      <c r="H320" s="209">
        <v>333</v>
      </c>
      <c r="I320" s="233">
        <v>333</v>
      </c>
      <c r="J320" s="142" t="s">
        <v>3149</v>
      </c>
      <c r="K320" s="129">
        <f t="shared" ref="K320" si="121">H320-F320</f>
        <v>55.5</v>
      </c>
      <c r="L320" s="130">
        <f t="shared" ref="L320" si="122">K320/F320</f>
        <v>0.2</v>
      </c>
      <c r="M320" s="131" t="s">
        <v>600</v>
      </c>
      <c r="N320" s="364">
        <v>43846</v>
      </c>
      <c r="O320" s="57"/>
      <c r="P320" s="16"/>
      <c r="Q320" s="16"/>
      <c r="R320" s="17" t="s">
        <v>754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7">
        <v>148</v>
      </c>
      <c r="B321" s="208">
        <v>43752</v>
      </c>
      <c r="C321" s="208"/>
      <c r="D321" s="156" t="s">
        <v>2977</v>
      </c>
      <c r="E321" s="209" t="s">
        <v>624</v>
      </c>
      <c r="F321" s="209">
        <v>930</v>
      </c>
      <c r="G321" s="209"/>
      <c r="H321" s="209">
        <v>1165</v>
      </c>
      <c r="I321" s="233">
        <v>1200</v>
      </c>
      <c r="J321" s="142" t="s">
        <v>3151</v>
      </c>
      <c r="K321" s="129">
        <f t="shared" ref="K321" si="123">H321-F321</f>
        <v>235</v>
      </c>
      <c r="L321" s="130">
        <f t="shared" ref="L321" si="124">K321/F321</f>
        <v>0.25268817204301075</v>
      </c>
      <c r="M321" s="131" t="s">
        <v>600</v>
      </c>
      <c r="N321" s="364">
        <v>43847</v>
      </c>
      <c r="O321" s="57"/>
      <c r="P321" s="16"/>
      <c r="Q321" s="16"/>
      <c r="R321" s="17" t="s">
        <v>754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3">
        <v>149</v>
      </c>
      <c r="B322" s="348">
        <v>43753</v>
      </c>
      <c r="C322" s="213"/>
      <c r="D322" s="375" t="s">
        <v>2976</v>
      </c>
      <c r="E322" s="351" t="s">
        <v>624</v>
      </c>
      <c r="F322" s="354">
        <v>111</v>
      </c>
      <c r="G322" s="351"/>
      <c r="H322" s="351"/>
      <c r="I322" s="357">
        <v>141</v>
      </c>
      <c r="J322" s="239"/>
      <c r="K322" s="239"/>
      <c r="L322" s="124"/>
      <c r="M322" s="363" t="s">
        <v>602</v>
      </c>
      <c r="N322" s="241"/>
      <c r="O322" s="16"/>
      <c r="P322" s="16"/>
      <c r="Q322" s="16"/>
      <c r="R322" s="345" t="s">
        <v>752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7">
        <v>150</v>
      </c>
      <c r="B323" s="208">
        <v>43753</v>
      </c>
      <c r="C323" s="208"/>
      <c r="D323" s="156" t="s">
        <v>2975</v>
      </c>
      <c r="E323" s="209" t="s">
        <v>624</v>
      </c>
      <c r="F323" s="210">
        <v>296</v>
      </c>
      <c r="G323" s="209"/>
      <c r="H323" s="209">
        <v>370</v>
      </c>
      <c r="I323" s="233">
        <v>370</v>
      </c>
      <c r="J323" s="142" t="s">
        <v>683</v>
      </c>
      <c r="K323" s="129">
        <f t="shared" ref="K323" si="125">H323-F323</f>
        <v>74</v>
      </c>
      <c r="L323" s="130">
        <f t="shared" ref="L323" si="126">K323/F323</f>
        <v>0.25</v>
      </c>
      <c r="M323" s="131" t="s">
        <v>600</v>
      </c>
      <c r="N323" s="364">
        <v>43853</v>
      </c>
      <c r="O323" s="57"/>
      <c r="P323" s="16"/>
      <c r="Q323" s="16"/>
      <c r="R323" s="17" t="s">
        <v>754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4">
        <v>151</v>
      </c>
      <c r="B324" s="212">
        <v>43754</v>
      </c>
      <c r="C324" s="212"/>
      <c r="D324" s="193" t="s">
        <v>2974</v>
      </c>
      <c r="E324" s="350" t="s">
        <v>624</v>
      </c>
      <c r="F324" s="353" t="s">
        <v>2940</v>
      </c>
      <c r="G324" s="350"/>
      <c r="H324" s="350"/>
      <c r="I324" s="356">
        <v>344</v>
      </c>
      <c r="J324" s="360"/>
      <c r="K324" s="242"/>
      <c r="L324" s="362"/>
      <c r="M324" s="344" t="s">
        <v>602</v>
      </c>
      <c r="N324" s="365"/>
      <c r="O324" s="16"/>
      <c r="P324" s="16"/>
      <c r="Q324" s="16"/>
      <c r="R324" s="345" t="s">
        <v>752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47">
        <v>152</v>
      </c>
      <c r="B325" s="213">
        <v>43832</v>
      </c>
      <c r="C325" s="213"/>
      <c r="D325" s="217" t="s">
        <v>2254</v>
      </c>
      <c r="E325" s="214" t="s">
        <v>624</v>
      </c>
      <c r="F325" s="215" t="s">
        <v>3136</v>
      </c>
      <c r="G325" s="214"/>
      <c r="H325" s="214"/>
      <c r="I325" s="238">
        <v>590</v>
      </c>
      <c r="J325" s="239"/>
      <c r="K325" s="239"/>
      <c r="L325" s="124"/>
      <c r="M325" s="344" t="s">
        <v>602</v>
      </c>
      <c r="N325" s="241"/>
      <c r="O325" s="16"/>
      <c r="P325" s="16"/>
      <c r="Q325" s="16"/>
      <c r="R325" s="345" t="s">
        <v>754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7">
        <v>153</v>
      </c>
      <c r="B326" s="208">
        <v>43966</v>
      </c>
      <c r="C326" s="208"/>
      <c r="D326" s="156" t="s">
        <v>65</v>
      </c>
      <c r="E326" s="209" t="s">
        <v>624</v>
      </c>
      <c r="F326" s="210">
        <v>67.5</v>
      </c>
      <c r="G326" s="209"/>
      <c r="H326" s="209">
        <v>86</v>
      </c>
      <c r="I326" s="233">
        <v>86</v>
      </c>
      <c r="J326" s="142" t="s">
        <v>3854</v>
      </c>
      <c r="K326" s="129">
        <f t="shared" ref="K326" si="127">H326-F326</f>
        <v>18.5</v>
      </c>
      <c r="L326" s="130">
        <f t="shared" ref="L326" si="128">K326/F326</f>
        <v>0.27407407407407408</v>
      </c>
      <c r="M326" s="131" t="s">
        <v>600</v>
      </c>
      <c r="N326" s="364">
        <v>44008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1"/>
      <c r="B327" s="201" t="s">
        <v>2981</v>
      </c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Q327" s="16"/>
      <c r="R327" s="34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1"/>
      <c r="B328" s="213"/>
      <c r="C328" s="213"/>
      <c r="D328" s="217"/>
      <c r="E328" s="214"/>
      <c r="F328" s="215"/>
      <c r="G328" s="214"/>
      <c r="H328" s="214"/>
      <c r="I328" s="238"/>
      <c r="J328" s="239"/>
      <c r="K328" s="239"/>
      <c r="L328" s="124"/>
      <c r="M328" s="240"/>
      <c r="N328" s="241"/>
      <c r="O328" s="16"/>
      <c r="P328" s="16"/>
      <c r="Q328" s="16"/>
      <c r="R328" s="34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1"/>
      <c r="B329" s="213"/>
      <c r="C329" s="213"/>
      <c r="D329" s="217"/>
      <c r="E329" s="214"/>
      <c r="F329" s="215"/>
      <c r="G329" s="214"/>
      <c r="H329" s="214"/>
      <c r="I329" s="238"/>
      <c r="J329" s="239"/>
      <c r="K329" s="239"/>
      <c r="L329" s="124"/>
      <c r="M329" s="240"/>
      <c r="N329" s="241"/>
      <c r="O329" s="16"/>
      <c r="P329" s="16"/>
      <c r="Q329" s="16"/>
      <c r="R329" s="345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1"/>
      <c r="B330" s="213"/>
      <c r="C330" s="213"/>
      <c r="D330" s="217"/>
      <c r="E330" s="214"/>
      <c r="F330" s="215"/>
      <c r="G330" s="214"/>
      <c r="H330" s="214"/>
      <c r="I330" s="238"/>
      <c r="J330" s="239"/>
      <c r="K330" s="239"/>
      <c r="L330" s="124"/>
      <c r="M330" s="240"/>
      <c r="N330" s="241"/>
      <c r="O330" s="16"/>
      <c r="P330" s="16"/>
      <c r="Q330" s="16"/>
      <c r="R330" s="345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11"/>
      <c r="B331" s="213"/>
      <c r="C331" s="213"/>
      <c r="D331" s="217"/>
      <c r="E331" s="214"/>
      <c r="F331" s="215"/>
      <c r="G331" s="214"/>
      <c r="H331" s="214"/>
      <c r="I331" s="238"/>
      <c r="J331" s="239"/>
      <c r="K331" s="239"/>
      <c r="L331" s="124"/>
      <c r="M331" s="240"/>
      <c r="N331" s="241"/>
      <c r="O331" s="16"/>
      <c r="P331" s="16"/>
      <c r="Q331" s="16"/>
      <c r="R331" s="345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1"/>
      <c r="B332" s="213"/>
      <c r="C332" s="213"/>
      <c r="D332" s="217"/>
      <c r="E332" s="214"/>
      <c r="F332" s="215"/>
      <c r="G332" s="214"/>
      <c r="H332" s="214"/>
      <c r="I332" s="238"/>
      <c r="J332" s="239"/>
      <c r="K332" s="239"/>
      <c r="L332" s="124"/>
      <c r="M332" s="240"/>
      <c r="N332" s="241"/>
      <c r="O332" s="16"/>
      <c r="P332" s="16"/>
      <c r="Q332" s="16"/>
      <c r="R332" s="345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1"/>
      <c r="B333" s="213"/>
      <c r="C333" s="213"/>
      <c r="D333" s="217"/>
      <c r="E333" s="214"/>
      <c r="F333" s="215"/>
      <c r="G333" s="214"/>
      <c r="H333" s="214"/>
      <c r="I333" s="238"/>
      <c r="J333" s="239"/>
      <c r="K333" s="239"/>
      <c r="L333" s="124"/>
      <c r="M333" s="240"/>
      <c r="N333" s="241"/>
      <c r="O333" s="16"/>
      <c r="P333" s="16"/>
      <c r="Q333" s="16"/>
      <c r="R333" s="34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11"/>
      <c r="B334" s="213"/>
      <c r="C334" s="213"/>
      <c r="D334" s="217"/>
      <c r="E334" s="214"/>
      <c r="F334" s="215"/>
      <c r="G334" s="214"/>
      <c r="H334" s="214"/>
      <c r="I334" s="238"/>
      <c r="J334" s="239"/>
      <c r="K334" s="239"/>
      <c r="L334" s="124"/>
      <c r="M334" s="240"/>
      <c r="N334" s="241"/>
      <c r="O334" s="16"/>
      <c r="P334" s="16"/>
      <c r="Q334" s="16"/>
      <c r="R334" s="34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1"/>
      <c r="B335" s="213"/>
      <c r="C335" s="213"/>
      <c r="D335" s="217"/>
      <c r="E335" s="214"/>
      <c r="F335" s="215"/>
      <c r="G335" s="214"/>
      <c r="H335" s="214"/>
      <c r="I335" s="238"/>
      <c r="J335" s="239"/>
      <c r="K335" s="239"/>
      <c r="L335" s="124"/>
      <c r="M335" s="240"/>
      <c r="N335" s="241"/>
      <c r="O335" s="16"/>
      <c r="P335" s="16"/>
      <c r="R335" s="345"/>
    </row>
    <row r="336" spans="1:26">
      <c r="A336" s="211"/>
      <c r="B336" s="213"/>
      <c r="C336" s="213"/>
      <c r="D336" s="217"/>
      <c r="E336" s="214"/>
      <c r="F336" s="215"/>
      <c r="G336" s="214"/>
      <c r="H336" s="214"/>
      <c r="I336" s="238"/>
      <c r="J336" s="239"/>
      <c r="K336" s="239"/>
      <c r="L336" s="124"/>
      <c r="M336" s="240"/>
      <c r="N336" s="241"/>
      <c r="O336" s="16"/>
      <c r="P336" s="16"/>
      <c r="R336" s="345"/>
    </row>
    <row r="337" spans="1:18">
      <c r="A337" s="211"/>
      <c r="B337" s="213"/>
      <c r="C337" s="213"/>
      <c r="D337" s="217"/>
      <c r="E337" s="214"/>
      <c r="F337" s="215"/>
      <c r="G337" s="214"/>
      <c r="H337" s="214"/>
      <c r="I337" s="238"/>
      <c r="J337" s="239"/>
      <c r="K337" s="239"/>
      <c r="L337" s="124"/>
      <c r="M337" s="240"/>
      <c r="N337" s="241"/>
      <c r="O337" s="16"/>
      <c r="P337" s="16"/>
      <c r="R337" s="345"/>
    </row>
    <row r="338" spans="1:18">
      <c r="A338" s="211"/>
      <c r="B338" s="213"/>
      <c r="C338" s="213"/>
      <c r="D338" s="217"/>
      <c r="E338" s="214"/>
      <c r="F338" s="215"/>
      <c r="G338" s="214"/>
      <c r="H338" s="214"/>
      <c r="I338" s="238"/>
      <c r="J338" s="239"/>
      <c r="K338" s="239"/>
      <c r="L338" s="124"/>
      <c r="M338" s="240"/>
      <c r="N338" s="241"/>
      <c r="O338" s="16"/>
      <c r="P338" s="16"/>
      <c r="R338" s="345"/>
    </row>
    <row r="339" spans="1:18">
      <c r="A339" s="211"/>
      <c r="B339" s="201"/>
      <c r="O339" s="16"/>
      <c r="P339" s="16"/>
      <c r="R339" s="345"/>
    </row>
    <row r="340" spans="1:18">
      <c r="R340" s="243"/>
    </row>
    <row r="341" spans="1:18">
      <c r="R341" s="243"/>
    </row>
    <row r="342" spans="1:18">
      <c r="R342" s="243"/>
    </row>
    <row r="343" spans="1:18">
      <c r="R343" s="243"/>
    </row>
    <row r="344" spans="1:18">
      <c r="R344" s="243"/>
    </row>
    <row r="345" spans="1:18">
      <c r="R345" s="243"/>
    </row>
    <row r="346" spans="1:18">
      <c r="R346" s="243"/>
    </row>
    <row r="347" spans="1:18">
      <c r="R347" s="243"/>
    </row>
    <row r="348" spans="1:18">
      <c r="R348" s="243"/>
    </row>
    <row r="349" spans="1:18">
      <c r="R349" s="243"/>
    </row>
    <row r="350" spans="1:18">
      <c r="R350" s="243"/>
    </row>
    <row r="356" spans="1:1">
      <c r="A356" s="218"/>
    </row>
    <row r="357" spans="1:1">
      <c r="A357" s="218"/>
    </row>
    <row r="358" spans="1:1">
      <c r="A358" s="214"/>
    </row>
  </sheetData>
  <autoFilter ref="R1:R358" xr:uid="{00000000-0009-0000-0000-000005000000}"/>
  <mergeCells count="14">
    <mergeCell ref="N121:N122"/>
    <mergeCell ref="O121:O122"/>
    <mergeCell ref="N123:N124"/>
    <mergeCell ref="O123:O124"/>
    <mergeCell ref="A123:A124"/>
    <mergeCell ref="B123:B124"/>
    <mergeCell ref="J123:J124"/>
    <mergeCell ref="L123:L124"/>
    <mergeCell ref="M123:M124"/>
    <mergeCell ref="A121:A122"/>
    <mergeCell ref="B121:B122"/>
    <mergeCell ref="J121:J122"/>
    <mergeCell ref="L121:L122"/>
    <mergeCell ref="M121:M122"/>
  </mergeCells>
  <hyperlinks>
    <hyperlink ref="M5" location="Main!A1" display="Back To Main Page" xr:uid="{00000000-0004-0000-0500-000000000000}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N1940"/>
  <sheetViews>
    <sheetView workbookViewId="0">
      <selection sqref="A1:M1641"/>
    </sheetView>
  </sheetViews>
  <sheetFormatPr defaultColWidth="9.109375" defaultRowHeight="13.2"/>
  <cols>
    <col min="1" max="1" width="15" style="1" customWidth="1"/>
    <col min="2" max="9" width="9.109375" style="1"/>
    <col min="10" max="10" width="14" style="1" customWidth="1"/>
    <col min="11" max="11" width="11.6640625" style="1" customWidth="1"/>
    <col min="12" max="16384" width="9.10937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 xr:uid="{00000000-0009-0000-0000-000006000000}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2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2020-06-30T03:06:06Z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