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3" i="7"/>
  <c r="K123" s="1"/>
  <c r="L119"/>
  <c r="K119" s="1"/>
  <c r="K77"/>
  <c r="L77" s="1"/>
  <c r="K81"/>
  <c r="L81" s="1"/>
  <c r="K39"/>
  <c r="L39" s="1"/>
  <c r="K28"/>
  <c r="L28" s="1"/>
  <c r="L121"/>
  <c r="K121" s="1"/>
  <c r="K79"/>
  <c r="L79" s="1"/>
  <c r="H38"/>
  <c r="K33"/>
  <c r="L33" s="1"/>
  <c r="K32"/>
  <c r="L32" s="1"/>
  <c r="K30"/>
  <c r="L30" s="1"/>
  <c r="K78"/>
  <c r="L78" s="1"/>
  <c r="L117" l="1"/>
  <c r="K117" s="1"/>
  <c r="L118"/>
  <c r="K118" s="1"/>
  <c r="L120"/>
  <c r="K120" s="1"/>
  <c r="K76"/>
  <c r="L76" s="1"/>
  <c r="K75"/>
  <c r="L75" s="1"/>
  <c r="K37"/>
  <c r="L37" s="1"/>
  <c r="K36"/>
  <c r="L36" s="1"/>
  <c r="K38"/>
  <c r="L38" s="1"/>
  <c r="K35" l="1"/>
  <c r="L35" s="1"/>
  <c r="L116"/>
  <c r="K116" s="1"/>
  <c r="K34"/>
  <c r="L34" s="1"/>
  <c r="L114" l="1"/>
  <c r="K114" s="1"/>
  <c r="K74"/>
  <c r="L74" s="1"/>
  <c r="K29"/>
  <c r="L29" s="1"/>
  <c r="K20"/>
  <c r="L20" s="1"/>
  <c r="K27"/>
  <c r="L27" s="1"/>
  <c r="K70"/>
  <c r="L70" s="1"/>
  <c r="L115"/>
  <c r="K115" s="1"/>
  <c r="L113"/>
  <c r="K113" s="1"/>
  <c r="L111"/>
  <c r="K111" s="1"/>
  <c r="K24"/>
  <c r="L24" s="1"/>
  <c r="K71"/>
  <c r="L71" s="1"/>
  <c r="K73"/>
  <c r="L73" s="1"/>
  <c r="K72"/>
  <c r="L72" s="1"/>
  <c r="L112"/>
  <c r="K112" s="1"/>
  <c r="L110"/>
  <c r="K110" s="1"/>
  <c r="L109"/>
  <c r="K109" s="1"/>
  <c r="L108"/>
  <c r="K108" s="1"/>
  <c r="L106"/>
  <c r="K106" s="1"/>
  <c r="K25"/>
  <c r="L25" s="1"/>
  <c r="K26"/>
  <c r="L26" s="1"/>
  <c r="K21"/>
  <c r="L21" s="1"/>
  <c r="K65"/>
  <c r="L65" s="1"/>
  <c r="K67"/>
  <c r="L67" s="1"/>
  <c r="K63"/>
  <c r="L63" s="1"/>
  <c r="K69"/>
  <c r="L69" s="1"/>
  <c r="K19"/>
  <c r="L19" s="1"/>
  <c r="K14"/>
  <c r="L14" s="1"/>
  <c r="K12"/>
  <c r="L12" s="1"/>
  <c r="K68"/>
  <c r="L68" s="1"/>
  <c r="H17"/>
  <c r="K66"/>
  <c r="L66" s="1"/>
  <c r="K64"/>
  <c r="L64" s="1"/>
  <c r="M7"/>
  <c r="K62" l="1"/>
  <c r="L62" s="1"/>
  <c r="L107"/>
  <c r="K107" s="1"/>
  <c r="K61"/>
  <c r="L61" s="1"/>
  <c r="K60"/>
  <c r="L60" s="1"/>
  <c r="K23"/>
  <c r="L23" s="1"/>
  <c r="K22"/>
  <c r="L22" s="1"/>
  <c r="K17"/>
  <c r="L17" s="1"/>
  <c r="K57"/>
  <c r="L57" s="1"/>
  <c r="K59"/>
  <c r="L59" s="1"/>
  <c r="K13"/>
  <c r="L13" s="1"/>
  <c r="K58"/>
  <c r="L58" s="1"/>
  <c r="K16"/>
  <c r="L16" s="1"/>
  <c r="K18"/>
  <c r="L18" s="1"/>
  <c r="K11"/>
  <c r="L11" s="1"/>
  <c r="K10"/>
  <c r="L10" s="1"/>
  <c r="K15"/>
  <c r="L15" s="1"/>
  <c r="K55"/>
  <c r="L55" s="1"/>
  <c r="K56"/>
  <c r="L56" s="1"/>
  <c r="L105"/>
  <c r="K105" s="1"/>
  <c r="K52"/>
  <c r="L52" s="1"/>
  <c r="K54"/>
  <c r="L54" s="1"/>
  <c r="K53"/>
  <c r="L53" s="1"/>
  <c r="K51"/>
  <c r="L51" s="1"/>
  <c r="F282" l="1"/>
  <c r="K283"/>
  <c r="L283" s="1"/>
  <c r="K274"/>
  <c r="L274" s="1"/>
  <c r="K277"/>
  <c r="L277" s="1"/>
  <c r="K285" l="1"/>
  <c r="L285" s="1"/>
  <c r="F276"/>
  <c r="F275"/>
  <c r="F273"/>
  <c r="K273" s="1"/>
  <c r="L273" s="1"/>
  <c r="F253"/>
  <c r="F205"/>
  <c r="K284" l="1"/>
  <c r="L284" s="1"/>
  <c r="K282"/>
  <c r="L282" s="1"/>
  <c r="K288"/>
  <c r="L288" s="1"/>
  <c r="K289"/>
  <c r="L289" s="1"/>
  <c r="K281"/>
  <c r="L281" s="1"/>
  <c r="K291"/>
  <c r="L291" s="1"/>
  <c r="K287"/>
  <c r="L287" s="1"/>
  <c r="K280" l="1"/>
  <c r="L280" s="1"/>
  <c r="K269"/>
  <c r="L269" s="1"/>
  <c r="K271"/>
  <c r="L271" s="1"/>
  <c r="K268"/>
  <c r="L268" s="1"/>
  <c r="K270"/>
  <c r="L270" s="1"/>
  <c r="K199"/>
  <c r="L199" s="1"/>
  <c r="K252"/>
  <c r="L252" s="1"/>
  <c r="K266"/>
  <c r="L266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K253"/>
  <c r="L253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H204"/>
  <c r="K204" s="1"/>
  <c r="L204" s="1"/>
  <c r="K201"/>
  <c r="L201" s="1"/>
  <c r="K200"/>
  <c r="L200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D7" i="6"/>
  <c r="K6" i="4"/>
  <c r="K6" i="3"/>
  <c r="L6" i="2"/>
</calcChain>
</file>

<file path=xl/sharedStrings.xml><?xml version="1.0" encoding="utf-8"?>
<sst xmlns="http://schemas.openxmlformats.org/spreadsheetml/2006/main" count="7562" uniqueCount="3814">
  <si>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</si>
  <si>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</si>
  <si>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</si>
  <si>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</si>
  <si>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</si>
  <si>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</si>
  <si>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</si>
  <si>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</si>
  <si>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</si>
  <si>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</si>
  <si>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</si>
  <si>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</si>
  <si>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</si>
  <si>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</si>
  <si>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</si>
  <si>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</si>
  <si>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</si>
  <si>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</si>
  <si>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</si>
  <si>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</si>
  <si>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</si>
  <si>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</si>
  <si>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</si>
  <si>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</si>
  <si>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</si>
  <si>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</si>
  <si>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</si>
  <si>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</si>
  <si>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</si>
  <si>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</si>
  <si>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</si>
  <si>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</si>
  <si>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</si>
  <si>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</si>
  <si>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</si>
  <si>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</si>
  <si>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</si>
  <si>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</si>
  <si>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</si>
  <si>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</si>
  <si>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</si>
  <si>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</si>
  <si>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</si>
  <si>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</si>
  <si>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</si>
  <si>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</si>
  <si>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</si>
  <si>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</si>
  <si>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</si>
  <si>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</si>
  <si>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</si>
  <si>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</si>
  <si>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</si>
  <si>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</si>
  <si>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</si>
  <si>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</si>
  <si>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</si>
  <si>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</si>
  <si>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</si>
  <si>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</si>
  <si>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</si>
  <si>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</si>
  <si>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</si>
  <si>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</si>
  <si>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</si>
  <si>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</si>
  <si>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</si>
  <si>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</si>
  <si>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</si>
  <si>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</si>
  <si>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</si>
  <si>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</si>
  <si>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</si>
  <si>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</si>
  <si>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</si>
  <si>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</si>
  <si>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</si>
  <si>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</si>
  <si>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</si>
  <si>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</si>
  <si>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</si>
  <si>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</si>
  <si>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</si>
  <si>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</si>
  <si>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</si>
  <si>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</si>
  <si>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</si>
  <si>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</si>
  <si>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</si>
  <si>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</si>
  <si>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</si>
  <si>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</si>
  <si>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</si>
  <si>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</si>
  <si>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</si>
  <si>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</si>
  <si>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</si>
  <si>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</si>
  <si>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</si>
  <si>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</si>
  <si>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</si>
  <si>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</si>
  <si>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</si>
  <si>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</si>
  <si>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</si>
  <si>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</si>
  <si>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</si>
  <si>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</si>
  <si>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</si>
  <si>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</si>
  <si>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</si>
  <si>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</si>
  <si>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</si>
  <si>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</si>
  <si>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</si>
  <si>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</si>
  <si>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</si>
  <si>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</si>
  <si>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</si>
  <si>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</si>
  <si>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</si>
  <si>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</si>
  <si>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</si>
  <si>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</si>
  <si>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</si>
  <si>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</si>
  <si>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</si>
  <si>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</si>
  <si>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</si>
  <si>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</si>
  <si>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</si>
  <si>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</si>
  <si>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</si>
  <si>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</si>
  <si>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</si>
  <si>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</si>
  <si>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</si>
  <si>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</si>
  <si>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</si>
  <si>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</si>
  <si>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</si>
  <si>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</si>
  <si>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</si>
  <si>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</si>
  <si>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</si>
  <si>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</si>
  <si>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</si>
  <si>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</si>
  <si>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</si>
  <si>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</si>
  <si>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</si>
  <si>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</si>
  <si>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</si>
  <si>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</si>
  <si>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</si>
  <si>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</si>
  <si>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</si>
  <si>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</si>
  <si>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</si>
  <si>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</si>
  <si>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</si>
  <si>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</si>
  <si>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</si>
  <si>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</si>
  <si>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</si>
  <si>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</si>
  <si>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</si>
  <si>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</si>
  <si>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</si>
  <si>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</si>
  <si>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</si>
  <si>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</si>
  <si>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</si>
  <si>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</si>
  <si>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</si>
  <si>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</si>
  <si>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</si>
  <si>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</si>
  <si>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</si>
  <si>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</si>
  <si>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</si>
  <si>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</si>
  <si>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</si>
  <si>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</si>
  <si>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</si>
  <si>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</si>
  <si>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</si>
  <si>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</si>
  <si>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</si>
  <si>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</si>
  <si>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</si>
  <si>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</si>
  <si>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</si>
  <si>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</si>
  <si>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</si>
  <si>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</si>
  <si>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</si>
  <si>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</si>
  <si>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</si>
  <si>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</si>
  <si>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</si>
  <si>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</si>
  <si>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</si>
  <si>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</si>
  <si>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</si>
  <si>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</si>
  <si>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</si>
  <si>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</si>
  <si>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</si>
  <si>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</si>
  <si>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</si>
  <si>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</si>
  <si>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</si>
  <si>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</si>
  <si>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</si>
  <si>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</si>
  <si>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</si>
  <si>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</si>
  <si>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</si>
  <si>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</si>
  <si>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</si>
  <si>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</si>
  <si>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</si>
  <si>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</si>
  <si>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</si>
  <si>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</si>
  <si>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</si>
  <si>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</si>
  <si>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</si>
  <si>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</si>
  <si>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</si>
  <si>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</si>
  <si>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</si>
  <si>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</si>
  <si>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</si>
  <si>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</si>
  <si>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</si>
  <si>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</si>
  <si>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</si>
  <si>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</si>
  <si>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</si>
  <si>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</si>
  <si>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</si>
  <si>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</si>
  <si>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</si>
  <si>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</si>
  <si>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</si>
  <si>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</si>
  <si>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</si>
  <si>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</si>
  <si>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</si>
  <si>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</si>
  <si>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</si>
  <si>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</si>
  <si>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</si>
  <si>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</si>
  <si>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</si>
  <si>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</si>
  <si>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</si>
  <si>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</si>
  <si>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</si>
  <si>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</si>
  <si>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</si>
  <si>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</si>
  <si>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</si>
  <si>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</si>
  <si>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</si>
  <si>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</si>
  <si>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</si>
  <si>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</si>
  <si>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</si>
  <si>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</si>
  <si>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</si>
  <si>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</si>
  <si>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</si>
  <si>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</si>
  <si>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</si>
  <si>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</si>
  <si>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</si>
  <si>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</si>
  <si>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</si>
  <si>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</si>
  <si>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</si>
  <si>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</si>
  <si>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</si>
  <si>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</si>
  <si>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</si>
  <si>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</si>
  <si>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</si>
  <si>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</si>
  <si>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</si>
  <si>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</si>
  <si>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</si>
  <si>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</si>
  <si>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</si>
  <si>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</si>
  <si>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</si>
  <si>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</si>
  <si>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</si>
  <si>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</si>
  <si>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</si>
  <si>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</si>
  <si>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</si>
  <si>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</si>
  <si>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</si>
  <si>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</si>
  <si>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</si>
  <si>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</si>
  <si>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</si>
  <si>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</si>
  <si>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</si>
  <si>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</si>
  <si>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</si>
  <si>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</si>
  <si>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</si>
  <si>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</si>
  <si>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</si>
  <si>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</si>
  <si>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</si>
  <si>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</si>
  <si>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</si>
  <si>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</si>
  <si>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</si>
  <si>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</si>
  <si>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</si>
  <si>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</si>
  <si>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</si>
  <si>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</si>
  <si>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</si>
  <si>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</si>
  <si>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</si>
  <si>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</si>
  <si>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</si>
  <si>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</si>
  <si>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</si>
  <si>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</si>
  <si>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</si>
  <si>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</si>
  <si>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</si>
  <si>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</si>
  <si>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</si>
  <si>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</si>
  <si>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</si>
  <si>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</si>
  <si>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</si>
  <si>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</si>
  <si>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</si>
  <si>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</si>
  <si>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</si>
  <si>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</si>
  <si>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</si>
  <si>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</si>
  <si>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</si>
  <si>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</si>
  <si>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</si>
  <si>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</si>
  <si>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</si>
  <si>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</si>
  <si>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</si>
  <si>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</si>
  <si>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</si>
  <si>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</si>
  <si>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</si>
  <si>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</si>
  <si>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</si>
  <si>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</si>
  <si>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</si>
  <si>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</si>
  <si>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</si>
  <si>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</si>
  <si>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</si>
  <si>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</si>
  <si>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</si>
  <si>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</si>
  <si>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</si>
  <si>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</si>
  <si>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</si>
  <si>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</si>
  <si>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</si>
  <si>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</si>
  <si>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</si>
  <si>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</si>
  <si>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</si>
  <si>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</si>
  <si>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</si>
  <si>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</si>
  <si>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</si>
  <si>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</si>
  <si>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</si>
  <si>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</si>
  <si>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</si>
  <si>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</si>
  <si>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</si>
  <si>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</si>
  <si>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</si>
  <si>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</si>
  <si>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</si>
  <si>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</si>
  <si>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</si>
  <si>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</si>
  <si>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</si>
  <si>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</si>
  <si>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</si>
  <si>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</si>
  <si>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</si>
  <si>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</si>
  <si>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</si>
  <si>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</si>
  <si>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</si>
  <si>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</si>
  <si>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</si>
  <si>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</si>
  <si>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</si>
  <si>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</si>
  <si>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</si>
  <si>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</si>
  <si>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</si>
  <si>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</si>
  <si>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</si>
  <si>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</si>
  <si>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</si>
  <si>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</si>
  <si>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</si>
  <si>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</si>
  <si>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</si>
  <si>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</si>
  <si>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</si>
  <si>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</si>
  <si>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</si>
  <si>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</si>
  <si>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</si>
  <si>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</si>
  <si>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</si>
  <si>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</si>
  <si>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</si>
  <si>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</si>
  <si>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</si>
  <si>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</si>
  <si>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</si>
  <si>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</si>
  <si>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</si>
  <si>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</si>
  <si>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</si>
  <si>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</si>
  <si>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</si>
  <si>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</si>
  <si>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</si>
  <si>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</si>
  <si>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</si>
  <si>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</si>
  <si>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</si>
  <si>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</si>
  <si>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</si>
  <si>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</si>
  <si>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</si>
  <si>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</si>
  <si>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</si>
  <si>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</si>
  <si>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</si>
  <si>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</si>
  <si>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</si>
  <si>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</si>
  <si>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</si>
  <si>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</si>
  <si>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</si>
  <si>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</si>
  <si>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</si>
  <si>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</si>
  <si>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</si>
  <si>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</si>
  <si>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</si>
  <si>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</si>
  <si>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</si>
  <si>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</si>
  <si>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</si>
  <si>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</si>
  <si>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</si>
  <si>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</si>
  <si>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</si>
  <si>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</si>
  <si>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</si>
  <si>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</si>
  <si>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</si>
  <si>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</si>
  <si>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</si>
  <si>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</si>
  <si>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</si>
  <si>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</si>
  <si>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</si>
  <si>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</si>
  <si>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</si>
  <si>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</si>
  <si>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</si>
  <si>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</si>
  <si>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</si>
  <si>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</si>
  <si>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</si>
  <si>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</si>
  <si>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</si>
  <si>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</si>
  <si>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</si>
  <si>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</si>
  <si>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</si>
  <si>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</si>
  <si>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</si>
  <si>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</si>
  <si>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</si>
  <si>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</si>
  <si>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</si>
  <si>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</si>
  <si>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</si>
  <si>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</si>
  <si>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</si>
  <si>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</si>
  <si>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</si>
  <si>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</si>
  <si>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</si>
  <si>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</si>
  <si>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</si>
  <si>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</si>
  <si>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</si>
  <si>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</si>
  <si>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</si>
  <si>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</si>
  <si>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</si>
  <si>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</si>
  <si>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</si>
  <si>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</si>
  <si>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</si>
  <si>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</si>
  <si>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</si>
  <si>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</si>
  <si>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</si>
  <si>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</si>
  <si>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</si>
  <si>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</si>
  <si>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</si>
  <si>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</si>
  <si>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</si>
  <si>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</si>
  <si>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</si>
  <si>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</si>
  <si>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</si>
  <si>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</si>
  <si>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</si>
  <si>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</si>
  <si>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</si>
  <si>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</si>
  <si>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</si>
  <si>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</si>
  <si>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</si>
  <si>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</si>
  <si>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</si>
  <si>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</si>
  <si>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</si>
  <si>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</si>
  <si>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</si>
  <si>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</si>
  <si>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</si>
  <si>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</si>
  <si>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</si>
  <si>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</si>
  <si>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</si>
  <si>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</si>
  <si>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</si>
  <si>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</si>
  <si>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</si>
  <si>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</si>
  <si>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</si>
  <si>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</si>
  <si>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</si>
  <si>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</si>
  <si>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</si>
  <si>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</si>
  <si>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</si>
  <si>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</si>
  <si>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</si>
  <si>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</si>
  <si>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</si>
  <si>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</si>
  <si>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</si>
  <si>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</si>
  <si>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</si>
  <si>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</si>
  <si>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</si>
  <si>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</si>
  <si>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</si>
  <si>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</si>
  <si>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</si>
  <si>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</si>
  <si>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</si>
  <si>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</si>
  <si>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</si>
  <si>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</si>
  <si>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</si>
  <si>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</si>
  <si>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</si>
  <si>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</si>
  <si>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</si>
  <si>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</si>
  <si>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</si>
  <si>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</si>
  <si>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</si>
  <si>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</si>
  <si>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</si>
  <si>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</si>
  <si>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</si>
  <si>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</si>
  <si>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</si>
  <si>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</si>
  <si>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</si>
  <si>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</si>
  <si>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</si>
  <si>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</si>
  <si>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</si>
  <si>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</si>
  <si>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</si>
  <si>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</si>
  <si>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</si>
  <si>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</si>
  <si>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</si>
  <si>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</si>
  <si>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</si>
  <si>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</si>
  <si>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</si>
  <si>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</si>
  <si>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</si>
  <si>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</si>
  <si>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</si>
  <si>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</si>
  <si>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</si>
  <si>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</si>
  <si>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</si>
  <si>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</si>
  <si>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</si>
  <si>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</si>
  <si>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</si>
  <si>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</si>
  <si>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</si>
  <si>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</si>
  <si>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</si>
  <si>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</si>
  <si>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</si>
  <si>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</si>
  <si>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</si>
  <si>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</si>
  <si>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</si>
  <si>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</si>
  <si>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</si>
  <si>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</si>
  <si>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</si>
  <si>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</si>
  <si>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</si>
  <si>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</si>
  <si>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</si>
  <si>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</si>
  <si>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</si>
  <si>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</si>
  <si>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</si>
  <si>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</si>
  <si>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</si>
  <si>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</si>
  <si>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</si>
  <si>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</si>
  <si>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</si>
  <si>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</si>
  <si>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</si>
  <si>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</si>
  <si>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</si>
  <si>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</si>
  <si>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</si>
  <si>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</si>
  <si>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</si>
  <si>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</si>
  <si>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</si>
  <si>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</si>
  <si>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</si>
  <si>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</si>
  <si>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</si>
  <si>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</si>
  <si>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</si>
  <si>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</si>
  <si>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</si>
  <si>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</si>
  <si>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</si>
  <si>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</si>
  <si>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</si>
  <si>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</si>
  <si>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</si>
  <si>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</si>
  <si>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</si>
  <si>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</si>
  <si>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</si>
  <si>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</si>
  <si>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</si>
  <si>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</si>
  <si>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</si>
  <si>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</si>
  <si>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</si>
  <si>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</si>
  <si>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</si>
  <si>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</si>
  <si>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</si>
  <si>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</si>
  <si>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</si>
  <si>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</si>
  <si>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</si>
  <si>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</si>
  <si>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</si>
  <si>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</si>
  <si>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</si>
  <si>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</si>
  <si>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</si>
  <si>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</si>
  <si>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</si>
  <si>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</si>
  <si>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</si>
  <si>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</si>
  <si>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</si>
  <si>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</si>
  <si>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</si>
  <si>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</si>
  <si>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</si>
  <si>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</si>
  <si>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</si>
  <si>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</si>
  <si>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</si>
  <si>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</si>
  <si>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</si>
  <si>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</si>
  <si>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</si>
  <si>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</si>
  <si>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</si>
  <si>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</si>
  <si>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</si>
  <si>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</si>
  <si>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</si>
  <si>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</si>
  <si>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</si>
  <si>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</si>
  <si>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</si>
  <si>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</si>
  <si>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</si>
  <si>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</si>
  <si>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</si>
  <si>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</si>
  <si>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</si>
  <si>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</si>
  <si>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</si>
  <si>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</si>
  <si>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</si>
  <si>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</si>
  <si>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</si>
  <si>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</si>
  <si>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</si>
  <si>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</si>
  <si>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</si>
  <si>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</si>
  <si>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</si>
  <si>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</si>
  <si>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</si>
  <si>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</si>
  <si>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</si>
  <si>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</si>
  <si>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</si>
  <si>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</si>
  <si>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</si>
  <si>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</si>
  <si>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</si>
  <si>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</si>
  <si>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</si>
  <si>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</si>
  <si>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</si>
  <si>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</si>
  <si>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</si>
  <si>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</si>
  <si>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</si>
  <si>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</si>
  <si>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</si>
  <si>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</si>
  <si>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</si>
  <si>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</si>
  <si>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</si>
  <si>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</si>
  <si>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</si>
  <si>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</si>
  <si>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</si>
  <si>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</si>
  <si>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</si>
  <si>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</si>
  <si>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</si>
  <si>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</si>
  <si>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</si>
  <si>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</si>
  <si>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</si>
  <si>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</si>
  <si>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</si>
  <si>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</si>
  <si>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</si>
  <si>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</si>
  <si>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</si>
  <si>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</si>
  <si>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</si>
  <si>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</si>
  <si>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</si>
  <si>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</si>
  <si>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</si>
  <si>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</si>
  <si>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</si>
  <si>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</si>
  <si>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</si>
  <si>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</si>
  <si>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</si>
  <si>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</si>
  <si>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</si>
  <si>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</si>
  <si>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</si>
  <si>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</si>
  <si>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</si>
  <si>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</si>
  <si>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</si>
  <si>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</si>
  <si>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</si>
  <si>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</si>
  <si>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</si>
  <si>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</si>
  <si>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</si>
  <si>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</si>
  <si>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</si>
  <si>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</si>
  <si>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</si>
  <si>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</si>
  <si>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</si>
  <si>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</si>
  <si>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</si>
  <si>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</si>
  <si>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</si>
  <si>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</si>
  <si>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</si>
  <si>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</si>
  <si>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</si>
  <si>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</si>
  <si>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</si>
  <si>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</si>
  <si>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</si>
  <si>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</si>
  <si>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</si>
  <si>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</si>
  <si>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</si>
  <si>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</si>
  <si>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</si>
  <si>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</si>
  <si>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</si>
  <si>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</si>
  <si>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</si>
  <si>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</si>
  <si>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</si>
  <si>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</si>
  <si>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</si>
  <si>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</si>
  <si>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</si>
  <si>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</si>
  <si>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</si>
  <si>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</si>
  <si>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</si>
  <si>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</si>
  <si>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</si>
  <si>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</si>
  <si>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</si>
  <si>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</si>
  <si>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</si>
  <si>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</si>
  <si>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</si>
  <si>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</si>
  <si>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</si>
  <si>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</si>
  <si>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</si>
  <si>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</si>
  <si>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</si>
  <si>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</si>
  <si>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</si>
  <si>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</si>
  <si>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</si>
  <si>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</si>
  <si>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</si>
  <si>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</si>
  <si>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</si>
  <si>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</si>
  <si>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</si>
  <si>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</si>
  <si>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</si>
  <si>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</si>
  <si>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</si>
  <si>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</si>
  <si>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</si>
  <si>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</si>
  <si>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</si>
  <si>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</si>
  <si>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</si>
  <si>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</si>
  <si>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</si>
  <si>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</si>
  <si>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</si>
  <si>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</si>
  <si>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</si>
  <si>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</si>
  <si>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</si>
  <si>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</si>
  <si>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</si>
  <si>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</si>
  <si>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</si>
  <si>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</si>
  <si>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</si>
  <si>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</si>
  <si>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</si>
  <si>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</si>
  <si>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</si>
  <si>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</si>
  <si>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</si>
  <si>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</si>
  <si>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</si>
  <si>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</si>
  <si>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</si>
  <si>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</si>
  <si>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</si>
  <si>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</si>
  <si>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</si>
  <si>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</si>
  <si>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</si>
  <si>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</si>
  <si>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</si>
  <si>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</si>
  <si>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</si>
  <si>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</si>
  <si>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</si>
  <si>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</si>
  <si>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</si>
  <si>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</si>
  <si>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</si>
  <si>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</si>
  <si>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</si>
  <si>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</si>
  <si>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</si>
  <si>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</si>
  <si>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</si>
  <si>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</si>
  <si>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</si>
  <si>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</si>
  <si>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</si>
  <si>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</si>
  <si>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</si>
  <si>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</si>
  <si>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</si>
  <si>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</si>
  <si>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</si>
  <si>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</si>
  <si>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</si>
  <si>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</si>
  <si>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</si>
  <si>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</si>
  <si>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</si>
  <si>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</si>
  <si>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</si>
  <si>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</si>
  <si>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</si>
  <si>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</si>
  <si>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</si>
  <si>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</si>
  <si>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</si>
  <si>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</si>
  <si>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</si>
  <si>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</si>
  <si>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</si>
  <si>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</si>
  <si>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</si>
  <si>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</si>
  <si>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</si>
  <si>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</si>
  <si>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</si>
  <si>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</si>
  <si>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</si>
  <si>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</si>
  <si>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</si>
  <si>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</si>
  <si>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</si>
  <si>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</si>
  <si>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</si>
  <si>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</si>
  <si>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</si>
  <si>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</si>
  <si>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</si>
  <si>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</si>
  <si>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</si>
  <si>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</si>
  <si>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</si>
  <si>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</si>
  <si>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</si>
  <si>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</si>
  <si>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</si>
  <si>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</si>
  <si>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</si>
  <si>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</si>
  <si>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</si>
  <si>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</si>
  <si>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</si>
  <si>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</si>
  <si>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</si>
  <si>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</si>
  <si>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</si>
  <si>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</si>
  <si>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</si>
  <si>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</si>
  <si>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</si>
  <si>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</si>
  <si>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</si>
  <si>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</si>
  <si>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</si>
  <si>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</si>
  <si>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</si>
  <si>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</si>
  <si>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</si>
  <si>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</si>
  <si>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</si>
  <si>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</si>
  <si>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</si>
  <si>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</si>
  <si>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</si>
  <si>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</si>
  <si>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</si>
  <si>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</si>
  <si>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</si>
  <si>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</si>
  <si>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</si>
  <si>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</si>
  <si>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</si>
  <si>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</si>
  <si>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</si>
  <si>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</si>
  <si>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</si>
  <si>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</si>
  <si>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</si>
  <si>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</si>
  <si>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</si>
  <si>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</si>
  <si>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</si>
  <si>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</si>
  <si>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</si>
  <si>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</si>
  <si>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</si>
  <si>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</si>
  <si>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</si>
  <si>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</si>
  <si>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</si>
  <si>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</si>
  <si>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</si>
  <si>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</si>
  <si>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</si>
  <si>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</si>
  <si>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</si>
  <si>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</si>
  <si>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</si>
  <si>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</si>
  <si>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</si>
  <si>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</si>
  <si>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</si>
  <si>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</si>
  <si>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</si>
  <si>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</si>
  <si>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</si>
  <si>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</si>
  <si>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</si>
  <si>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</si>
  <si>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</si>
  <si>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</si>
  <si>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</si>
  <si>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</si>
  <si>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</si>
  <si>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</si>
  <si>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</si>
  <si>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</si>
  <si>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</si>
  <si>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</si>
  <si>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</si>
  <si>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</si>
  <si>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</si>
  <si>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</si>
  <si>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</si>
  <si>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</si>
  <si>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</si>
  <si>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</si>
  <si>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</si>
  <si>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</si>
  <si>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</si>
  <si>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</si>
  <si>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</si>
  <si>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</si>
  <si>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</si>
  <si>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</si>
  <si>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</si>
  <si>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</si>
  <si>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</si>
  <si>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</si>
  <si>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</si>
  <si>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</si>
  <si>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</si>
  <si>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</si>
  <si>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</si>
  <si>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</si>
  <si>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</si>
  <si>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</si>
  <si>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</si>
  <si>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</si>
  <si>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</si>
  <si>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</si>
  <si>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</si>
  <si>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</si>
  <si>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</si>
  <si>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</si>
  <si>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</si>
  <si>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</si>
  <si>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</si>
  <si>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</si>
  <si>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</si>
  <si>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</si>
  <si>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</si>
  <si>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</si>
  <si>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</si>
  <si>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</si>
  <si>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</si>
  <si>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</si>
  <si>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</si>
  <si>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</si>
  <si>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</si>
  <si>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</si>
  <si>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</si>
  <si>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</si>
  <si>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</si>
  <si>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</si>
  <si>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</si>
  <si>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</si>
  <si>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</si>
  <si>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</si>
  <si>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</si>
  <si>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</si>
  <si>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</si>
  <si>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</si>
  <si>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</si>
  <si>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</si>
  <si>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</si>
  <si>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</si>
  <si>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</si>
  <si>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</si>
  <si>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</si>
  <si>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</si>
  <si>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</si>
  <si>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</si>
  <si>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</si>
  <si>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</si>
  <si>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</si>
  <si>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</si>
  <si>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</si>
  <si>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</si>
  <si>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</si>
  <si>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</si>
  <si>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</si>
  <si>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</si>
  <si>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</si>
  <si>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</si>
  <si>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</si>
  <si>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</si>
  <si>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</si>
  <si>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</si>
  <si>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</si>
  <si>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</si>
  <si>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</si>
  <si>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</si>
  <si>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</si>
  <si>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</si>
  <si>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</si>
  <si>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</si>
  <si>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</si>
  <si>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</si>
  <si>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</si>
  <si>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</si>
  <si>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</si>
  <si>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</si>
  <si>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</si>
  <si>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</si>
  <si>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</si>
  <si>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</si>
  <si>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</si>
  <si>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</si>
  <si>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</si>
  <si>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</si>
  <si>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</si>
  <si>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</si>
  <si>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</si>
  <si>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</si>
  <si>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</si>
  <si>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</si>
  <si>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</si>
  <si>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</si>
  <si>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</si>
  <si>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</si>
  <si>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</si>
  <si>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</si>
  <si>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</si>
  <si>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</si>
  <si>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</si>
  <si>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</si>
  <si>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</si>
  <si>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</si>
  <si>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</si>
  <si>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</si>
  <si>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</si>
  <si>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</si>
  <si>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</si>
  <si>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</si>
  <si>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</si>
  <si>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</si>
  <si>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</si>
  <si>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</si>
  <si>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</si>
  <si>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</si>
  <si>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</si>
  <si>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</si>
  <si>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</si>
  <si>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</si>
  <si>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</si>
  <si>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</si>
  <si>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</si>
  <si>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</si>
  <si>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</si>
  <si>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</si>
  <si>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</si>
  <si>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</si>
  <si>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</si>
  <si>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</si>
  <si>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</si>
  <si>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</si>
  <si>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</si>
  <si>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</si>
  <si>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</si>
  <si>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</si>
  <si>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</si>
  <si>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</si>
  <si>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</si>
  <si>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</si>
  <si>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</si>
  <si>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</si>
  <si>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</si>
  <si>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</si>
  <si>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</si>
  <si>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</si>
  <si>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</si>
  <si>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</si>
  <si>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</si>
  <si>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</si>
  <si>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</si>
  <si>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</si>
  <si>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</si>
  <si>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</si>
  <si>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</si>
  <si>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</si>
  <si>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</si>
  <si>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</si>
  <si>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</si>
  <si>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</si>
  <si>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</si>
  <si>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</si>
  <si>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</si>
  <si>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</si>
  <si>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</si>
  <si>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</si>
  <si>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</si>
  <si>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</si>
  <si>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</si>
  <si>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</si>
  <si>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</si>
  <si>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</si>
  <si>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</si>
  <si>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</si>
  <si>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</si>
  <si>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</si>
  <si>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</si>
  <si>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</si>
  <si>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</si>
  <si>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</si>
  <si>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</si>
  <si>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</si>
  <si>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</si>
  <si>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</si>
  <si>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</si>
  <si>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</si>
  <si>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</si>
  <si>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</si>
  <si>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</si>
  <si>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</si>
  <si>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</si>
  <si>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</si>
  <si>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</si>
  <si>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</si>
  <si>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</si>
  <si>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</si>
  <si>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</si>
  <si>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</si>
  <si>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</si>
  <si>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</si>
  <si>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</si>
  <si>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</si>
  <si>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</si>
  <si>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</si>
  <si>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</si>
  <si>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</si>
  <si>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</si>
  <si>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</si>
  <si>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</si>
  <si>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</si>
  <si>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</si>
  <si>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</si>
  <si>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</si>
  <si>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</si>
  <si>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</si>
  <si>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</si>
  <si>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</si>
  <si>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</si>
  <si>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</si>
  <si>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</si>
  <si>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</si>
  <si>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</si>
  <si>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</si>
  <si>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</si>
  <si>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</si>
  <si>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</si>
  <si>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</si>
  <si>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</si>
  <si>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</si>
  <si>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</si>
  <si>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</si>
  <si>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</si>
  <si>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</si>
  <si>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</si>
  <si>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</si>
  <si>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</si>
  <si>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</si>
  <si>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</si>
  <si>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</si>
  <si>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</si>
  <si>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</si>
  <si>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</si>
  <si>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</si>
  <si>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</si>
  <si>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</si>
  <si>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</si>
  <si>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</si>
  <si>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</si>
  <si>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</si>
  <si>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</si>
  <si>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</si>
  <si>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</si>
  <si>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</si>
  <si>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</si>
  <si>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</si>
  <si>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</si>
  <si>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</si>
  <si>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</si>
  <si>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</si>
  <si>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</si>
  <si>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</si>
  <si>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</si>
  <si>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</si>
  <si>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</si>
  <si>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</si>
  <si>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</si>
  <si>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</si>
  <si>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</si>
  <si>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</si>
  <si>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</si>
  <si>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</si>
  <si>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</si>
  <si>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</si>
  <si>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</si>
  <si>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</si>
  <si>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</si>
  <si>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</si>
  <si>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</si>
  <si>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</si>
  <si>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</si>
  <si>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</si>
  <si>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</si>
  <si>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</si>
  <si>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</si>
  <si>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</si>
  <si>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</si>
  <si>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</si>
  <si>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</si>
  <si>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</si>
  <si>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</si>
  <si>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</si>
  <si>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</si>
  <si>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</si>
  <si>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</si>
  <si>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</si>
  <si>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</si>
  <si>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</si>
  <si>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</si>
  <si>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</si>
  <si>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</si>
  <si>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</si>
  <si>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</si>
  <si>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</si>
  <si>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</si>
  <si>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</si>
  <si>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</si>
  <si>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</si>
  <si>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</si>
  <si>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</si>
  <si>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</si>
  <si>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</si>
  <si>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</si>
  <si>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</si>
  <si>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</si>
  <si>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</si>
  <si>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</si>
  <si>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</si>
  <si>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</si>
  <si>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</si>
  <si>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</si>
  <si>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</si>
  <si>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</si>
  <si>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</si>
  <si>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</si>
  <si>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</si>
  <si>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</si>
  <si>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</si>
  <si>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</si>
  <si>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</si>
  <si>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</si>
  <si>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</si>
  <si>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</si>
  <si>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</si>
  <si>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</si>
  <si>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</si>
  <si>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</si>
  <si>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</si>
  <si>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</si>
  <si>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</si>
  <si>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</si>
  <si>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</si>
  <si>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</si>
  <si>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</si>
  <si>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</si>
  <si>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</si>
  <si>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</si>
  <si>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</si>
  <si>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</si>
  <si>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</si>
  <si>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</si>
  <si>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</si>
  <si>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</si>
  <si>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</si>
  <si>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</si>
  <si>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</si>
  <si>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</si>
  <si>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</si>
  <si>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</si>
  <si>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</si>
  <si>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</si>
  <si>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</si>
  <si>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</si>
  <si>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</si>
  <si>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</si>
  <si>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</si>
  <si>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</si>
  <si>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</si>
  <si>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</si>
  <si>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</si>
  <si>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</si>
  <si>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</si>
  <si>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</si>
  <si>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</si>
  <si>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</si>
  <si>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</si>
  <si>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</si>
  <si>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</si>
  <si>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</si>
  <si>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</si>
  <si>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</si>
  <si>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</si>
  <si>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</si>
  <si>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</si>
  <si>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</si>
  <si>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</si>
  <si>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</si>
  <si>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</si>
  <si>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</si>
  <si>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</si>
  <si>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</si>
  <si>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</si>
  <si>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</si>
  <si>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</si>
  <si>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</si>
  <si>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</si>
  <si>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</si>
  <si>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</si>
  <si>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</si>
  <si>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</si>
  <si>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</si>
  <si>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</si>
  <si>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</si>
  <si>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</si>
  <si>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</si>
  <si>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</si>
  <si>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</si>
  <si>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</si>
  <si>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</si>
  <si>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</si>
  <si>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</si>
  <si>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</si>
  <si>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</si>
  <si>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</si>
  <si>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</si>
  <si>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</si>
  <si>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</si>
  <si>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</si>
  <si>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</si>
  <si>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</si>
  <si>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</si>
  <si>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</si>
  <si>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</si>
  <si>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</si>
  <si>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</si>
  <si>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</si>
  <si>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</si>
  <si>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</si>
  <si>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</si>
  <si>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</si>
  <si>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</si>
  <si>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</si>
  <si>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</si>
  <si>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</si>
  <si>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</si>
  <si>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</si>
  <si>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</si>
  <si>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</si>
  <si>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</si>
  <si>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</si>
  <si>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</si>
  <si>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</si>
  <si>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</si>
  <si>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</si>
  <si>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</si>
  <si>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</si>
  <si>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</si>
  <si>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</si>
  <si>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</si>
  <si>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</si>
  <si>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</si>
  <si>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</si>
  <si>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</si>
  <si>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</si>
  <si>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</si>
  <si>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</si>
  <si>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</si>
  <si>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</si>
  <si>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</si>
  <si>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</si>
  <si>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</si>
  <si>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</si>
  <si>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</si>
  <si>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</si>
  <si>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</si>
  <si>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</si>
  <si>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</si>
  <si>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</si>
  <si>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</si>
  <si>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</si>
  <si>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</si>
  <si>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</si>
  <si>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</si>
  <si>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</si>
  <si>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</si>
  <si>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</si>
  <si>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</si>
  <si>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</si>
  <si>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</si>
  <si>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</si>
  <si>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</si>
  <si>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</si>
  <si>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</si>
  <si>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</si>
  <si>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</si>
  <si>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</si>
  <si>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</si>
  <si>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</si>
  <si>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</si>
  <si>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</si>
  <si>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</si>
  <si>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</si>
  <si>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</si>
  <si>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</si>
  <si>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</si>
  <si>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</si>
  <si>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</si>
  <si>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</si>
  <si>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</si>
  <si>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</si>
  <si>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</si>
  <si>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</si>
  <si>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</si>
  <si>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</si>
  <si>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</si>
  <si>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</si>
  <si>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</si>
  <si>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</si>
  <si>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</si>
  <si>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</si>
  <si>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</si>
  <si>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</si>
  <si>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</si>
  <si>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</si>
  <si>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</si>
  <si>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</si>
  <si>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</si>
  <si>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</si>
  <si>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</si>
  <si>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</si>
  <si>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</si>
  <si>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</si>
  <si>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</si>
  <si>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</si>
  <si>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</si>
  <si>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</si>
  <si>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</si>
  <si>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</si>
  <si>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</si>
  <si>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</si>
  <si>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</si>
  <si>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</si>
  <si>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</si>
  <si>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</si>
  <si>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</si>
  <si>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</si>
  <si>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</si>
  <si>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</si>
  <si>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</si>
  <si>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</si>
  <si>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</si>
  <si>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</si>
  <si>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</si>
  <si>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</si>
  <si>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</si>
  <si>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</si>
  <si>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</si>
  <si>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</si>
  <si>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</si>
  <si>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</si>
  <si>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</si>
  <si>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</si>
  <si>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</si>
  <si>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</si>
  <si>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</si>
  <si>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</si>
  <si>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</si>
  <si>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</si>
  <si>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</si>
  <si>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</si>
  <si>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</si>
  <si>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</si>
  <si>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</si>
  <si>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</si>
  <si>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</si>
  <si>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</si>
  <si>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</si>
  <si>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</si>
  <si>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</si>
  <si>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</si>
  <si>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</si>
  <si>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</si>
  <si>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</si>
  <si>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</si>
  <si>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</si>
  <si>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</si>
  <si>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</si>
  <si>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</si>
  <si>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</si>
  <si>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</si>
  <si>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</si>
  <si>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</si>
  <si>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</si>
  <si>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</si>
  <si>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</si>
  <si>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</si>
  <si>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</si>
  <si>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</si>
  <si>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</si>
  <si>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</si>
  <si>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</si>
  <si>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</si>
  <si>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</si>
  <si>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</si>
  <si>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</si>
  <si>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</si>
  <si>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</si>
  <si>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</si>
  <si>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</si>
  <si>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</si>
  <si>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</si>
  <si>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</si>
  <si>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</si>
  <si>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</si>
  <si>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</si>
  <si>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</si>
  <si>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</si>
  <si>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</si>
  <si>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</si>
  <si>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</si>
  <si>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</si>
  <si>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</si>
  <si>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</si>
  <si>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</si>
  <si>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</si>
  <si>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</si>
  <si>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</si>
  <si>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</si>
  <si>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</si>
  <si>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</si>
  <si>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</si>
  <si>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</si>
  <si>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</si>
  <si>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</si>
  <si>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</si>
  <si>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</si>
  <si>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</si>
  <si>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</si>
  <si>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</si>
  <si>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</si>
  <si>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</si>
  <si>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</si>
  <si>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</si>
  <si>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</si>
  <si>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</si>
  <si>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</si>
  <si>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</si>
  <si>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</si>
  <si>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</si>
  <si>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</si>
  <si>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</si>
  <si>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</si>
  <si>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</si>
  <si>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</si>
  <si>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</si>
  <si>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</si>
  <si>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</si>
  <si>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</si>
  <si>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</si>
  <si>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</si>
  <si>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</si>
  <si>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</si>
  <si>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</si>
  <si>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</si>
  <si>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</si>
  <si>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</si>
  <si>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</si>
  <si>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</si>
  <si>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</si>
  <si>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</si>
  <si>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</si>
  <si>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</si>
  <si>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</si>
  <si>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</si>
  <si>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</si>
  <si>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</si>
  <si>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</si>
  <si>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</si>
  <si>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</si>
  <si>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</si>
  <si>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</si>
  <si>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</si>
  <si>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</si>
  <si>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</si>
  <si>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</si>
  <si>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</si>
  <si>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</si>
  <si>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</si>
  <si>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</si>
  <si>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</si>
  <si>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</si>
  <si>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</si>
  <si>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</si>
  <si>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</si>
  <si>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</si>
  <si>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</si>
  <si>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</si>
  <si>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</si>
  <si>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</si>
  <si>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</si>
  <si>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</si>
  <si>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</si>
  <si>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</si>
  <si>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</si>
  <si>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</si>
  <si>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</si>
  <si>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</si>
  <si>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</si>
  <si>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</si>
  <si>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</si>
  <si>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</si>
  <si>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</si>
  <si>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</si>
  <si>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</si>
  <si>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</si>
  <si>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</si>
  <si>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</si>
  <si>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</si>
  <si>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</si>
  <si>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</si>
  <si>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</si>
  <si>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</si>
  <si>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</si>
  <si>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</si>
  <si>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</si>
  <si>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</si>
  <si>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</si>
  <si>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</si>
  <si>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</si>
  <si>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</si>
  <si>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</si>
  <si>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</si>
  <si>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</si>
  <si>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</si>
  <si>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</si>
  <si>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</si>
  <si>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</si>
  <si>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</si>
  <si>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</si>
  <si>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</si>
  <si>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</si>
  <si>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</si>
  <si>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</si>
  <si>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</si>
  <si>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</si>
  <si>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</si>
  <si>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</si>
  <si>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</si>
  <si>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</si>
  <si>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</si>
  <si>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</si>
  <si>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</si>
  <si>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</si>
  <si>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</si>
  <si>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</si>
  <si>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</si>
  <si>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</si>
  <si>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</si>
  <si>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</si>
  <si>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</si>
  <si>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</si>
  <si>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</si>
  <si>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</si>
  <si>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</si>
  <si>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</si>
  <si>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</si>
  <si>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</si>
  <si>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</si>
  <si>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</si>
  <si>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</si>
  <si>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</si>
  <si>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</si>
  <si>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</si>
  <si>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</si>
  <si>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</si>
  <si>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</si>
  <si>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</si>
  <si>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</si>
  <si>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</si>
  <si>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</si>
  <si>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</si>
  <si>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</si>
  <si>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</si>
  <si>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</si>
  <si>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</si>
  <si>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</si>
  <si>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</si>
  <si>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</si>
  <si>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</si>
  <si>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</si>
  <si>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</si>
  <si>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</si>
  <si>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</si>
  <si>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</si>
  <si>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</si>
  <si>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</si>
  <si>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</si>
  <si>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</si>
  <si>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</si>
  <si>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</si>
  <si>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</si>
  <si>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</si>
  <si>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</si>
  <si>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</si>
  <si>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</si>
  <si>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</si>
  <si>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</si>
  <si>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</si>
  <si>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</si>
  <si>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</si>
  <si>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</si>
  <si>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</si>
  <si>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</si>
  <si>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</si>
  <si>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</si>
  <si>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</si>
  <si>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</si>
  <si>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</si>
  <si>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</si>
  <si>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</si>
  <si>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</si>
  <si>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</si>
  <si>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</si>
  <si>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</si>
  <si>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</si>
  <si>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</si>
  <si>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</si>
  <si>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</si>
  <si>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</si>
  <si>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</si>
  <si>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</si>
  <si>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</si>
  <si>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</si>
  <si>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</si>
  <si>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</si>
  <si>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</si>
  <si>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</si>
  <si>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</si>
  <si>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</si>
  <si>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</si>
  <si>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</si>
  <si>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</si>
  <si>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</si>
  <si>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</si>
  <si>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</si>
  <si>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</si>
  <si>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</si>
  <si>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</si>
  <si>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</si>
  <si>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</si>
  <si>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</si>
  <si>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</si>
  <si>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</si>
  <si>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</si>
  <si>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</si>
  <si>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</si>
  <si>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</si>
  <si>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</si>
  <si>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</si>
  <si>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</si>
  <si>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</si>
  <si>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</si>
  <si>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</si>
  <si>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</si>
  <si>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</si>
  <si>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</si>
  <si>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</si>
  <si>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</si>
  <si>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</si>
  <si>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</si>
  <si>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</si>
  <si>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</si>
  <si>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</si>
  <si>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</si>
  <si>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</si>
  <si>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</si>
  <si>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</si>
  <si>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</si>
  <si>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</si>
  <si>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</si>
  <si>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</si>
  <si>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</si>
  <si>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</si>
  <si>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</si>
  <si>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</si>
  <si>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</si>
  <si>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</si>
  <si>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</si>
  <si>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</si>
  <si>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</si>
  <si>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</si>
  <si>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</si>
  <si>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</si>
  <si>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</si>
  <si>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</si>
  <si>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</si>
  <si>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</si>
  <si>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</si>
  <si>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</si>
  <si>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</si>
  <si>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</si>
  <si>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</si>
  <si>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</si>
  <si>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</si>
  <si>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</si>
  <si>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</si>
  <si>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</si>
  <si>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</si>
  <si>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</si>
  <si>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</si>
  <si>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</si>
  <si>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</si>
  <si>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</si>
  <si>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</si>
  <si>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</si>
  <si>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</si>
  <si>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</si>
  <si>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</si>
  <si>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</si>
  <si>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</si>
  <si>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</si>
  <si>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</si>
  <si>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</si>
  <si>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</si>
  <si>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</si>
  <si>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</si>
  <si>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</si>
  <si>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</si>
  <si>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</si>
  <si>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</si>
  <si>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</si>
  <si>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</si>
  <si>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</si>
  <si>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</si>
  <si>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</si>
  <si>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</si>
  <si>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</si>
  <si>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</si>
  <si>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</si>
  <si>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</si>
  <si>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</si>
  <si>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</si>
  <si>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</si>
  <si>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</si>
  <si>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</si>
  <si>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</si>
  <si>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</si>
  <si>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</si>
  <si>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</si>
  <si>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</si>
  <si>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</si>
  <si>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</si>
  <si>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</si>
  <si>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</si>
  <si>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</si>
  <si>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</si>
  <si>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</si>
  <si>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</si>
  <si>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</si>
  <si>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</si>
  <si>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</si>
  <si>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</si>
  <si>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</si>
  <si>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</si>
  <si>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</si>
  <si>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</si>
  <si>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</si>
  <si>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</si>
  <si>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</si>
  <si>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</si>
  <si>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</si>
  <si>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</si>
  <si>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</si>
  <si>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</si>
  <si>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</si>
  <si>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</si>
  <si>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</si>
  <si>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</si>
  <si>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</si>
  <si>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</si>
  <si>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</si>
  <si>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</si>
  <si>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</si>
  <si>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</si>
  <si>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</si>
  <si>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</si>
  <si>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</si>
  <si>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</si>
  <si>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</si>
  <si>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</si>
  <si>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</si>
  <si>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</si>
  <si>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</si>
  <si>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</si>
  <si>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</si>
  <si>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</si>
  <si>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</si>
  <si>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</si>
  <si>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</si>
  <si>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</si>
  <si>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</si>
  <si>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</si>
  <si>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</si>
  <si>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</si>
  <si>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</si>
  <si>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</si>
  <si>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</si>
  <si>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</si>
  <si>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</si>
  <si>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</si>
  <si>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</si>
  <si>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</si>
  <si>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</si>
  <si>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</si>
  <si>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</si>
  <si>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</si>
  <si>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</si>
  <si>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</si>
  <si>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</si>
  <si>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</si>
  <si>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</si>
  <si>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</si>
  <si>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</si>
  <si>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</si>
  <si>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</si>
  <si>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</si>
  <si>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</si>
  <si>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</si>
  <si>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</si>
  <si>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</si>
  <si>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</si>
  <si>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</si>
  <si>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</si>
  <si>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</si>
  <si>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</si>
  <si>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</si>
  <si>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</si>
  <si>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</si>
  <si>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</si>
  <si>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</si>
  <si>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</si>
  <si>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</si>
  <si>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</si>
  <si>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</si>
  <si>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</si>
  <si>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</si>
  <si>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</si>
  <si>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</si>
  <si>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</si>
  <si>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</si>
  <si>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</si>
  <si>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</si>
  <si>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</si>
  <si>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</si>
  <si>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</si>
  <si>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</si>
  <si>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</si>
  <si>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</si>
  <si>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</si>
  <si>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</si>
  <si>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</si>
  <si>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</si>
  <si>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</si>
  <si>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</si>
  <si>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</si>
  <si>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</si>
  <si>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</si>
  <si>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</si>
  <si>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</si>
  <si>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</si>
  <si>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</si>
  <si>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</si>
  <si>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</si>
  <si>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</si>
  <si>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</si>
  <si>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</si>
  <si>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</si>
  <si>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</si>
  <si>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</si>
  <si>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</si>
  <si>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</si>
  <si>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</si>
  <si>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</si>
  <si>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</si>
  <si>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</si>
  <si>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</si>
  <si>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</si>
  <si>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</si>
  <si>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</si>
  <si>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</si>
  <si>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</si>
  <si>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</si>
  <si>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</si>
  <si>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</si>
  <si>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</si>
  <si>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</si>
  <si>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</si>
  <si>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</si>
  <si>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</si>
  <si>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</si>
  <si>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</si>
  <si>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</si>
  <si>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</si>
  <si>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</si>
  <si>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</si>
  <si>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</si>
  <si>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</si>
  <si>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</si>
  <si>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</si>
  <si>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</si>
  <si>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</si>
  <si>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</si>
  <si>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</si>
  <si>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</si>
  <si>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</si>
  <si>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</si>
  <si>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</si>
  <si>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</si>
  <si>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</si>
  <si>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</si>
  <si>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</si>
  <si>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</si>
  <si>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</si>
  <si>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</si>
  <si>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</si>
  <si>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</si>
  <si>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</si>
  <si>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</si>
  <si>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</si>
  <si>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</si>
  <si>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</si>
  <si>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</si>
  <si>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</si>
  <si>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</si>
  <si>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</si>
  <si>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</si>
  <si>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</si>
  <si>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</si>
  <si>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</si>
  <si>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</si>
  <si>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</si>
  <si>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</si>
  <si>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</si>
  <si>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</si>
  <si>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</si>
  <si>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</si>
  <si>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</si>
  <si>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</si>
  <si>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</si>
  <si>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</si>
  <si>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</si>
  <si>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</si>
  <si>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</si>
  <si>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</si>
  <si>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</si>
  <si>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</si>
  <si>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</si>
  <si>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</si>
  <si>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</si>
  <si>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</si>
  <si>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</si>
  <si>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</si>
  <si>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</si>
  <si>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</si>
  <si>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</si>
  <si>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</si>
  <si>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</si>
  <si>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</si>
  <si>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</si>
  <si>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</si>
  <si>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</si>
  <si>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</si>
  <si>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</si>
  <si>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</si>
  <si>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</si>
  <si>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</si>
  <si>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</si>
  <si>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</si>
  <si>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</si>
  <si>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</si>
  <si>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</si>
  <si>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</si>
  <si>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</si>
  <si>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</si>
  <si>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</si>
  <si>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</si>
  <si>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</si>
  <si>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</si>
  <si>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</si>
  <si>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</si>
  <si>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</si>
  <si>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</si>
  <si>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</si>
  <si>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</si>
  <si>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</si>
  <si>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</si>
  <si>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</si>
  <si>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</si>
  <si>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</si>
  <si>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</si>
  <si>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</si>
  <si>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</si>
  <si>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</si>
  <si>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</si>
  <si>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</si>
  <si>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</si>
  <si>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</si>
  <si>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</si>
  <si>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</si>
  <si>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</si>
  <si>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</si>
  <si>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</si>
  <si>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</si>
  <si>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</si>
  <si>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</si>
  <si>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</si>
  <si>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</si>
  <si>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</si>
  <si>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</si>
  <si>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</si>
  <si>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</si>
  <si>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</si>
  <si>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</si>
  <si>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</si>
  <si>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</si>
  <si>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</si>
  <si>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</si>
  <si>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</si>
  <si>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</si>
  <si>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</si>
  <si>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</si>
  <si>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</si>
  <si>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</si>
  <si>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</si>
  <si>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</si>
  <si>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</si>
  <si>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</si>
  <si>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</si>
  <si>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</si>
  <si>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</si>
  <si>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</si>
  <si>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</si>
  <si>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</si>
  <si>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</si>
  <si>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</si>
  <si>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</si>
  <si>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</si>
  <si>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</si>
  <si>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</si>
  <si>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</si>
  <si>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</si>
  <si>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</si>
  <si>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</si>
  <si>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</si>
  <si>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</si>
  <si>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</si>
  <si>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</si>
  <si>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</si>
  <si>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</si>
  <si>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</si>
  <si>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</si>
  <si>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</si>
  <si>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</si>
  <si>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</si>
  <si>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</si>
  <si>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</si>
  <si>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</si>
  <si>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</si>
  <si>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</si>
  <si>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</si>
  <si>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</si>
  <si>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</si>
  <si>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</si>
  <si>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</si>
  <si>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</si>
  <si>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</si>
  <si>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</si>
  <si>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</si>
  <si>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</si>
  <si>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</si>
  <si>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</si>
  <si>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</si>
  <si>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</si>
  <si>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</si>
  <si>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</si>
  <si>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</si>
  <si>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</si>
  <si>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</si>
  <si>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</si>
  <si>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</si>
  <si>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</si>
  <si>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</si>
  <si>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</si>
  <si>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</si>
  <si>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</si>
  <si>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</si>
  <si>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</si>
  <si>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</si>
  <si>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</si>
  <si>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</si>
  <si>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</si>
  <si>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</si>
  <si>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</si>
  <si>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</si>
  <si>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</si>
  <si>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</si>
  <si>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</si>
  <si>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</si>
  <si>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</si>
  <si>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</si>
  <si>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</si>
  <si>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</si>
  <si>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</si>
  <si>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</si>
  <si>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</si>
  <si>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</si>
  <si>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</si>
  <si>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</si>
  <si>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</si>
  <si>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</si>
  <si>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</si>
  <si>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</si>
  <si>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</si>
  <si>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</si>
  <si>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</si>
  <si>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</si>
  <si>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</si>
  <si>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</si>
  <si>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</si>
  <si>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</si>
  <si>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</si>
  <si>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</si>
  <si>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</si>
  <si>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</si>
  <si>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</si>
  <si>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</si>
  <si>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</si>
  <si>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</si>
  <si>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</si>
  <si>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</si>
  <si>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</si>
  <si>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</si>
  <si>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</si>
  <si>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</si>
  <si>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</si>
  <si>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</si>
  <si>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</si>
  <si>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</si>
  <si>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</si>
  <si>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</si>
  <si>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</si>
  <si>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</si>
  <si>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</si>
  <si>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</si>
  <si>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</si>
  <si>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</si>
  <si>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</si>
  <si>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</si>
  <si>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</si>
  <si>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</si>
  <si>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</si>
  <si>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</si>
  <si>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</si>
  <si>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</si>
  <si>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</si>
  <si>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</si>
  <si>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</si>
  <si>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</si>
  <si>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</si>
  <si>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</si>
  <si>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</si>
  <si>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</si>
  <si>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</si>
  <si>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</si>
  <si>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</si>
  <si>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</si>
  <si>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</si>
  <si>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</si>
  <si>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</si>
  <si>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</si>
  <si>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</si>
  <si>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</si>
  <si>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</si>
  <si>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</si>
  <si>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</si>
  <si>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</si>
  <si>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</si>
  <si>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</si>
  <si>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</si>
  <si>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</si>
  <si>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</si>
  <si>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</si>
  <si>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</si>
  <si>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</si>
  <si>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</si>
  <si>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</si>
  <si>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</si>
  <si>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</si>
  <si>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</si>
  <si>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</si>
  <si>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</si>
  <si>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</si>
  <si>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</si>
  <si>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</si>
  <si>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</si>
  <si>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</si>
  <si>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</si>
  <si>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</si>
  <si>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</si>
  <si>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</si>
  <si>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</si>
  <si>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</si>
  <si>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</si>
  <si>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</si>
  <si>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</si>
  <si>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</si>
  <si>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</si>
  <si>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</si>
  <si>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</si>
  <si>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</si>
  <si>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</si>
  <si>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</si>
  <si>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</si>
  <si>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</si>
  <si>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</si>
  <si>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</si>
  <si>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</si>
  <si>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</si>
  <si>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</si>
  <si>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</si>
  <si>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</si>
  <si>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</si>
  <si>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</si>
  <si>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</si>
  <si>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</si>
  <si>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</si>
  <si>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</si>
  <si>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</si>
  <si>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</si>
  <si>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</si>
  <si>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</si>
  <si>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</si>
  <si>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</si>
  <si>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</si>
  <si>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</si>
  <si>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</si>
  <si>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</si>
  <si>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</si>
  <si>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</si>
  <si>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</si>
  <si>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</si>
  <si>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</si>
  <si>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</si>
  <si>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</si>
  <si>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</si>
  <si>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</si>
  <si>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</si>
  <si>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</si>
  <si>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</si>
  <si>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</si>
  <si>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</si>
  <si>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</si>
  <si>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</si>
  <si>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</si>
  <si>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</si>
  <si>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</si>
  <si>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</si>
  <si>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</si>
  <si>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</si>
  <si>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</si>
  <si>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</si>
  <si>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</si>
  <si>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</si>
  <si>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</si>
  <si>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</si>
  <si>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</si>
  <si>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</si>
  <si>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</si>
  <si>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</si>
  <si>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</si>
  <si>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</si>
  <si>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</si>
  <si>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</si>
  <si>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</si>
  <si>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</si>
  <si>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</si>
  <si>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</si>
  <si>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</si>
  <si>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</si>
  <si>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</si>
  <si>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</si>
  <si>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</si>
  <si>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</si>
  <si>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</si>
  <si>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</si>
  <si>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</si>
  <si>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</si>
  <si>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</si>
  <si>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</si>
  <si>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</si>
  <si>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</si>
  <si>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</si>
  <si>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</si>
  <si>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</si>
  <si>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</si>
  <si>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</si>
  <si>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</si>
  <si>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</si>
  <si>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</si>
  <si>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</si>
  <si>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</si>
  <si>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</si>
  <si>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</si>
  <si>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</si>
  <si>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</si>
  <si>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</si>
  <si>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</si>
  <si>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</si>
  <si>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</si>
  <si>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</si>
  <si>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</si>
  <si>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</si>
  <si>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</si>
  <si>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</si>
  <si>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</si>
  <si>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</si>
  <si>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</si>
  <si>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</si>
  <si>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</si>
  <si>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</si>
  <si>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</si>
  <si>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</si>
  <si>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</si>
  <si>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</si>
  <si>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</si>
  <si>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</si>
  <si>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</si>
  <si>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</si>
  <si>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</si>
  <si>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</si>
  <si>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</si>
  <si>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</si>
  <si>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</si>
  <si>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</si>
  <si>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</si>
  <si>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</si>
  <si>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</si>
  <si>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</si>
  <si>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</si>
  <si>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</si>
  <si>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</si>
  <si>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</si>
  <si>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</si>
  <si>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</si>
  <si>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</si>
  <si>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</si>
  <si>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</si>
  <si>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</si>
  <si>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</si>
  <si>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</si>
  <si>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</si>
  <si>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</si>
  <si>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</si>
  <si>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</si>
  <si>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</si>
  <si>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</si>
  <si>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</si>
  <si>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</si>
  <si>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</si>
  <si>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</si>
  <si>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</si>
  <si>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</si>
  <si>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</si>
  <si>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</si>
  <si>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</si>
  <si>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</si>
  <si>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</si>
  <si>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</si>
  <si>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</si>
  <si>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</si>
  <si>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</si>
  <si>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</si>
  <si>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</si>
  <si>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</si>
  <si>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</si>
  <si>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</si>
  <si>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</si>
  <si>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</si>
  <si>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</si>
  <si>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</si>
  <si>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</si>
  <si>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</si>
  <si>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</si>
  <si>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</si>
  <si>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</si>
  <si>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</si>
  <si>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</si>
  <si>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</si>
  <si>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</si>
  <si>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</si>
  <si>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</si>
  <si>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</si>
  <si>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</si>
  <si>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</si>
  <si>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</si>
  <si>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</si>
  <si>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</si>
  <si>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</si>
  <si>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</si>
  <si>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</si>
  <si>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</si>
  <si>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</si>
  <si>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</si>
  <si>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</si>
  <si>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</si>
  <si>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</si>
  <si>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</si>
  <si>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</si>
  <si>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</si>
  <si>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</si>
  <si>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</si>
  <si>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</si>
  <si>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</si>
  <si>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</si>
  <si>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</si>
  <si>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</si>
  <si>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</si>
  <si>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</si>
  <si>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</si>
  <si>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</si>
  <si>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</si>
  <si>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</si>
  <si>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</si>
  <si>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</si>
  <si>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</si>
  <si>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</si>
  <si>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</si>
  <si>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</si>
  <si>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</si>
  <si>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</si>
  <si>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</si>
  <si>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</si>
  <si>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</si>
  <si>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</si>
  <si>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</si>
  <si>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</si>
  <si>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</si>
  <si>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</si>
  <si>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</si>
  <si>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</si>
  <si>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</si>
  <si>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</si>
  <si>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</si>
  <si>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</si>
  <si>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</si>
  <si>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</si>
  <si>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</si>
  <si>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</si>
  <si>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</si>
  <si>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</si>
  <si>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</si>
  <si>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</si>
  <si>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</si>
  <si>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</si>
  <si>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</si>
  <si>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</si>
  <si>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</si>
  <si>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</si>
  <si>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</si>
  <si>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</si>
  <si>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</si>
  <si>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</si>
  <si>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</si>
  <si>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</si>
  <si>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</si>
  <si>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</si>
  <si>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</si>
  <si>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</si>
  <si>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</si>
  <si>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</si>
  <si>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</si>
  <si>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</si>
  <si>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</si>
  <si>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</si>
  <si>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</si>
  <si>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</si>
  <si>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</si>
  <si>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</si>
  <si>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</si>
  <si>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</si>
  <si>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</si>
  <si>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</si>
  <si>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</si>
  <si>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</si>
  <si>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</si>
  <si>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</si>
  <si>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</si>
  <si>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</si>
  <si>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</si>
  <si>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</si>
  <si>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</si>
  <si>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</si>
  <si>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</si>
  <si>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</si>
  <si>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</si>
  <si>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</si>
  <si>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</si>
  <si>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</si>
  <si>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</si>
  <si>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</si>
  <si>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</si>
  <si>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</si>
  <si>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</si>
  <si>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</si>
  <si>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</si>
  <si>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</si>
  <si>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</si>
  <si>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</si>
  <si>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</si>
  <si>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</si>
  <si>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</si>
  <si>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</si>
  <si>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</si>
  <si>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</si>
  <si>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</si>
  <si>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</si>
  <si>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</si>
  <si>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</si>
  <si>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</si>
  <si>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</si>
  <si>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</si>
  <si>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</si>
  <si>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</si>
  <si>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</si>
  <si>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</si>
  <si>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</si>
  <si>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</si>
  <si>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</si>
  <si>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</si>
  <si>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</si>
  <si>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</si>
  <si>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</si>
  <si>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</si>
  <si>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</si>
  <si>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</si>
  <si>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</si>
  <si>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</si>
  <si>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</si>
  <si>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</si>
  <si>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</si>
  <si>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</si>
  <si>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</si>
  <si>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</si>
  <si>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</si>
  <si>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</si>
  <si>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</si>
  <si>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</si>
  <si>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</si>
  <si>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</si>
  <si>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</si>
  <si>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</si>
  <si>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</si>
  <si>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</si>
  <si>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</si>
  <si>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</si>
  <si>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</si>
  <si>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</si>
  <si>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</si>
  <si>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</si>
  <si>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</si>
  <si>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</si>
  <si>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</si>
  <si>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</si>
  <si>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</si>
  <si>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</si>
  <si>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</si>
  <si>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</si>
  <si>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</si>
  <si>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</si>
  <si>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</si>
  <si>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</si>
  <si>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</si>
  <si>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</si>
  <si>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</si>
  <si>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</si>
  <si>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</si>
  <si>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</si>
  <si>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</si>
  <si>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</si>
  <si>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</si>
  <si>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</si>
  <si>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</si>
  <si>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</si>
  <si>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</si>
  <si>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</si>
  <si>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</si>
  <si>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</si>
  <si>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</si>
  <si>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</si>
  <si>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</si>
  <si>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</si>
  <si>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</si>
  <si>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</si>
  <si>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</si>
  <si>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</si>
  <si>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</si>
  <si>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</si>
  <si>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</si>
  <si>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</si>
  <si>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</si>
  <si>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</si>
  <si>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</si>
  <si>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</si>
  <si>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</si>
  <si>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</si>
  <si>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</si>
  <si>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</si>
  <si>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</si>
  <si>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</si>
  <si>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</si>
  <si>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</si>
  <si>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</si>
  <si>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</si>
  <si>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</si>
  <si>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</si>
  <si>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</si>
  <si>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</si>
  <si>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</si>
  <si>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</si>
  <si>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</si>
  <si>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</si>
  <si>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</si>
  <si>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</si>
  <si>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</si>
  <si>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</si>
  <si>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</si>
  <si>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</si>
  <si>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</si>
  <si>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</si>
  <si>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</si>
  <si>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</si>
  <si>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</si>
  <si>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</si>
  <si>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</si>
  <si>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</si>
  <si>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</si>
  <si>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</si>
  <si>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</si>
  <si>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</si>
  <si>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</si>
  <si>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</si>
  <si>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</si>
  <si>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</si>
  <si>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</si>
  <si>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</si>
  <si>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</si>
  <si>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</si>
  <si>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</si>
  <si>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</si>
  <si>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</si>
  <si>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</si>
  <si>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</si>
  <si>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</si>
  <si>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</si>
  <si>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</si>
  <si>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</si>
  <si>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</si>
  <si>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</si>
  <si>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</si>
  <si>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</si>
  <si>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</si>
  <si>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</si>
  <si>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</si>
  <si>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</si>
  <si>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</si>
  <si>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</si>
  <si>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</si>
  <si>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</si>
  <si>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</si>
  <si>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</si>
  <si>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</si>
  <si>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</si>
  <si>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</si>
  <si>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</si>
  <si>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</si>
  <si>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</si>
  <si>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</si>
  <si>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</si>
  <si>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</si>
  <si>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</si>
  <si>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</si>
  <si>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</si>
  <si>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</si>
  <si>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</si>
  <si>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</si>
  <si>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</si>
  <si>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</si>
  <si>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</si>
  <si>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</si>
  <si>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</si>
  <si>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</si>
  <si>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</si>
  <si>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</si>
  <si>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</si>
  <si>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</si>
  <si>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</si>
  <si>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</si>
  <si>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</si>
  <si>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</si>
  <si>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</si>
  <si>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</si>
  <si>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</si>
  <si>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</si>
  <si>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</si>
  <si>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</si>
  <si>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</si>
  <si>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</si>
  <si>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</si>
  <si>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</si>
  <si>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</si>
  <si>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</si>
  <si>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</si>
  <si>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</si>
  <si>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</si>
  <si>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</si>
  <si>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</si>
  <si>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</si>
  <si>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</si>
  <si>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</si>
  <si>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</si>
  <si>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</si>
  <si>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</si>
  <si>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</si>
  <si>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</si>
  <si>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</si>
  <si>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</si>
  <si>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</si>
  <si>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</si>
  <si>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</si>
  <si>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</si>
  <si>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</si>
  <si>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</si>
  <si>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</si>
  <si>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</si>
  <si>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</si>
  <si>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</si>
  <si>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</si>
  <si>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</si>
  <si>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</si>
  <si>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</si>
  <si>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</si>
  <si>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</si>
  <si>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</si>
  <si>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</si>
  <si>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</si>
  <si>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</si>
  <si>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</si>
  <si>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</si>
  <si>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</si>
  <si>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</si>
  <si>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</si>
  <si>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</si>
  <si>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</si>
  <si>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</si>
  <si>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</si>
  <si>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</si>
  <si>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</si>
  <si>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</si>
  <si>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</si>
  <si>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</si>
  <si>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</si>
  <si>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</si>
  <si>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</si>
  <si>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</si>
  <si>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</si>
  <si>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</si>
  <si>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</si>
  <si>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</si>
  <si>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</si>
  <si>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</si>
  <si>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</si>
  <si>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</si>
  <si>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</si>
  <si>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</si>
  <si>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</si>
  <si>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</si>
  <si>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</si>
  <si>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</si>
  <si>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</si>
  <si>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</si>
  <si>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</si>
  <si>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</si>
  <si>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</si>
  <si>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</si>
  <si>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</si>
  <si>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</si>
  <si>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</si>
  <si>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</si>
  <si>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</si>
  <si>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</si>
  <si>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</si>
  <si>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</si>
  <si>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</si>
  <si>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</si>
  <si>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</si>
  <si>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</si>
  <si>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</si>
  <si>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</si>
  <si>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</si>
  <si>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</si>
  <si>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</si>
  <si>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</si>
  <si>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</si>
  <si>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</si>
  <si>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</si>
  <si>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</si>
  <si>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</si>
  <si>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</si>
  <si>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</si>
  <si>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</si>
  <si>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</si>
  <si>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</si>
  <si>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</si>
  <si>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</si>
  <si>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</si>
  <si>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</si>
  <si>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</si>
  <si>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</si>
  <si>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</si>
  <si>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</si>
  <si>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</si>
  <si>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</si>
  <si>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</si>
  <si>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</si>
  <si>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</si>
  <si>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</si>
  <si>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</si>
  <si>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</si>
  <si>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</si>
  <si>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</si>
  <si>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</si>
  <si>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</si>
  <si>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</si>
  <si>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</si>
  <si>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</si>
  <si>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</si>
  <si>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</si>
  <si>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</si>
  <si>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</si>
  <si>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</si>
  <si>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</si>
  <si>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</si>
  <si>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</si>
  <si>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</si>
  <si>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</si>
  <si>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</si>
  <si>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</si>
  <si>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</si>
  <si>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</si>
  <si>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</si>
  <si>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</si>
  <si>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</si>
  <si>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</si>
  <si>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</si>
  <si>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</si>
  <si>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</si>
  <si>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</si>
  <si>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</si>
  <si>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</si>
  <si>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</si>
  <si>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</si>
  <si>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</si>
  <si>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</si>
  <si>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</si>
  <si>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</si>
  <si>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</si>
  <si>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</si>
  <si>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</si>
  <si>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</si>
  <si>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</si>
  <si>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</si>
  <si>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</si>
  <si>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</si>
  <si>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</si>
  <si>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</si>
  <si>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</si>
  <si>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</si>
  <si>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</si>
  <si>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</si>
  <si>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</si>
  <si>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</si>
  <si>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</si>
  <si>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</si>
  <si>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</si>
  <si>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</si>
  <si>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</si>
  <si>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</si>
  <si>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</si>
  <si>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</si>
  <si>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</si>
  <si>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</si>
  <si>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</si>
  <si>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</si>
  <si>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</si>
  <si>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</si>
  <si>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</si>
  <si>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</si>
  <si>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</si>
  <si>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</si>
  <si>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</si>
  <si>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</si>
  <si>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</si>
  <si>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</si>
  <si>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</si>
  <si>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</si>
  <si>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</si>
  <si>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</si>
  <si>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</si>
  <si>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</si>
  <si>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</si>
  <si>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</si>
  <si>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</si>
  <si>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</si>
  <si>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</si>
  <si>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</si>
  <si>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</si>
  <si>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</si>
  <si>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</si>
  <si>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</si>
  <si>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</si>
  <si>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</si>
  <si>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</si>
  <si>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</si>
  <si>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</si>
  <si>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</si>
  <si>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</si>
  <si>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</si>
  <si>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</si>
  <si>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</si>
  <si>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</si>
  <si>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</si>
  <si>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</si>
  <si>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</si>
  <si>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</si>
  <si>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</si>
  <si>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</si>
  <si>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</si>
  <si>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</si>
  <si>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</si>
  <si>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</si>
  <si>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</si>
  <si>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</si>
  <si>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</si>
  <si>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</si>
  <si>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</si>
  <si>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</si>
  <si>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</si>
  <si>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</si>
  <si>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</si>
  <si>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</si>
  <si>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</si>
  <si>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</si>
  <si>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</si>
  <si>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</si>
  <si>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</si>
  <si>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</si>
  <si>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</si>
  <si>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</si>
  <si>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</si>
  <si>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</si>
  <si>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</si>
  <si>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</si>
  <si>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</si>
  <si>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</si>
  <si>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</si>
  <si>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</si>
  <si>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</si>
  <si>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</si>
  <si>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</si>
  <si>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</si>
  <si>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</si>
  <si>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</si>
  <si>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</si>
  <si>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</si>
  <si>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</si>
  <si>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</si>
  <si>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</si>
  <si>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</si>
  <si>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</si>
  <si>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</si>
  <si>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</si>
  <si>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</si>
  <si>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</si>
  <si>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</si>
  <si>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</si>
  <si>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</si>
  <si>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</si>
  <si>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</si>
  <si>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</si>
  <si>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</si>
  <si>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</si>
  <si>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</si>
  <si>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</si>
  <si>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</si>
  <si>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</si>
  <si>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</si>
  <si>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</si>
  <si>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</si>
  <si>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</si>
  <si>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</si>
  <si>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</si>
  <si>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</si>
  <si>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</si>
  <si>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</si>
  <si>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</si>
  <si>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</si>
  <si>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</si>
  <si>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</si>
  <si>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</si>
  <si>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</si>
  <si>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</si>
  <si>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</si>
  <si>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</si>
  <si>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</si>
  <si>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</si>
  <si>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</si>
  <si>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</si>
  <si>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</si>
  <si>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</si>
  <si>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</si>
  <si>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</si>
  <si>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</si>
  <si>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</si>
  <si>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</si>
  <si>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</si>
  <si>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</si>
  <si>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</si>
  <si>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</si>
  <si>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</si>
  <si>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</si>
  <si>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</si>
  <si>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</si>
  <si>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</si>
  <si>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</si>
  <si>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</si>
  <si>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</si>
  <si>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</si>
  <si>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</si>
  <si>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</si>
  <si>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</si>
  <si>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</si>
  <si>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</si>
  <si>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</si>
  <si>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</si>
  <si>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</si>
  <si>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</si>
  <si>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</si>
  <si>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</si>
  <si>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</si>
  <si>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</si>
  <si>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</si>
  <si>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</si>
  <si>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</si>
  <si>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</si>
  <si>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</si>
  <si>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</si>
  <si>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</si>
  <si>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</si>
  <si>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</si>
  <si>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</si>
  <si>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</si>
  <si>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</si>
  <si>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</si>
  <si>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</si>
  <si>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</si>
  <si>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</si>
  <si>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</si>
  <si>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</si>
  <si>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</si>
  <si>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</si>
  <si>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</si>
  <si>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</si>
  <si>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</si>
  <si>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</si>
  <si>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</si>
  <si>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</si>
  <si>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</si>
  <si>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</si>
  <si>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</si>
  <si>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</si>
  <si>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</si>
  <si>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</si>
  <si>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</si>
  <si>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</si>
  <si>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</si>
  <si>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</si>
  <si>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</si>
  <si>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</si>
  <si>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</si>
  <si>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</si>
  <si>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</si>
  <si>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</si>
  <si>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</si>
  <si>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</si>
  <si>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</si>
  <si>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</si>
  <si>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</si>
  <si>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</si>
  <si>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</si>
  <si>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</si>
  <si>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</si>
  <si>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</si>
  <si>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</si>
  <si>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</si>
  <si>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</si>
  <si>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</si>
  <si>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</si>
  <si>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</si>
  <si>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</si>
  <si>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</si>
  <si>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</si>
  <si>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</si>
  <si>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</si>
  <si>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</si>
  <si>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</si>
  <si>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</si>
  <si>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</si>
  <si>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</si>
  <si>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</si>
  <si>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</si>
  <si>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</si>
  <si>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</si>
  <si>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</si>
  <si>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</si>
  <si>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</si>
  <si>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</si>
  <si>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</si>
  <si>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</si>
  <si>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</si>
  <si>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</si>
  <si>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</si>
  <si>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</si>
  <si>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</si>
  <si>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</si>
  <si>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</si>
  <si>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</si>
  <si>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</si>
  <si>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</si>
  <si>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</si>
  <si>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</si>
  <si>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</si>
  <si>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</si>
  <si>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</si>
  <si>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</si>
  <si>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</si>
  <si>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</si>
  <si>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</si>
  <si>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</si>
  <si>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</si>
  <si>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</si>
  <si>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</si>
  <si>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</si>
  <si>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</si>
  <si>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</si>
  <si>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</si>
  <si>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</si>
  <si>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</si>
  <si>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</si>
  <si>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</si>
  <si>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</si>
  <si>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</si>
  <si>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</si>
  <si>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</si>
  <si>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</si>
  <si>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</si>
  <si>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</si>
  <si>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</si>
  <si>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</si>
  <si>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</si>
  <si>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</si>
  <si>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</si>
  <si>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</si>
  <si>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</si>
  <si>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</si>
  <si>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</si>
  <si>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</si>
  <si>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</si>
  <si>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</si>
  <si>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</si>
  <si>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</si>
  <si>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</si>
  <si>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</si>
  <si>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</si>
  <si>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</si>
  <si>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</si>
  <si>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</si>
  <si>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</si>
  <si>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</si>
  <si>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</si>
  <si>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</si>
  <si>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</si>
  <si>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</si>
  <si>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</si>
  <si>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</si>
  <si>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</si>
  <si>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</si>
  <si>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</si>
  <si>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</si>
  <si>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</si>
  <si>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</si>
  <si>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</si>
  <si>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</si>
  <si>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</si>
  <si>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</si>
  <si>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</si>
  <si>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</si>
  <si>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</si>
  <si>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</si>
  <si>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</si>
  <si>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</si>
  <si>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</si>
  <si>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</si>
  <si>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</si>
  <si>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</si>
  <si>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</si>
  <si>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</si>
  <si>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</si>
  <si>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</si>
  <si>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</si>
  <si>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</si>
  <si>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</si>
  <si>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</si>
  <si>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</si>
  <si>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</si>
  <si>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</si>
  <si>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</si>
  <si>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</si>
  <si>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</si>
  <si>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</si>
  <si>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</si>
  <si>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</si>
  <si>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</si>
  <si>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</si>
  <si>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</si>
  <si>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</si>
  <si>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</si>
  <si>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</si>
  <si>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</si>
  <si>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</si>
  <si>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</si>
  <si>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</si>
  <si>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</si>
  <si>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</si>
  <si>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</si>
  <si>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</si>
  <si>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</si>
  <si>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</si>
  <si>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</si>
  <si>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</si>
  <si>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</si>
  <si>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</si>
  <si>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</si>
  <si>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</si>
  <si>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</si>
  <si>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</si>
  <si>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</si>
  <si>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</si>
  <si>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</si>
  <si>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</si>
  <si>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</si>
  <si>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</si>
  <si>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</si>
  <si>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</si>
  <si>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</si>
  <si>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</si>
  <si>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</si>
  <si>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</si>
  <si>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</si>
  <si>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</si>
  <si>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</si>
  <si>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</si>
  <si>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</si>
  <si>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</si>
  <si>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</si>
  <si>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</si>
  <si>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</si>
  <si>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</si>
  <si>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</si>
  <si>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</si>
  <si>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</si>
  <si>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</si>
  <si>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</si>
  <si>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</si>
  <si>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</si>
  <si>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</si>
  <si>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</si>
  <si>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</si>
  <si>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</si>
  <si>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</si>
  <si>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</si>
  <si>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</si>
  <si>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</si>
  <si>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</si>
  <si>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</si>
  <si>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</si>
  <si>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</si>
  <si>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</si>
  <si>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</si>
  <si>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</si>
  <si>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</si>
  <si>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</si>
  <si>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</si>
  <si>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</si>
  <si>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</si>
  <si>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</si>
  <si>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</si>
  <si>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</si>
  <si>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</si>
  <si>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</si>
  <si>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</si>
  <si>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</si>
  <si>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</si>
  <si>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</si>
  <si>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</si>
  <si>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</si>
  <si>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</si>
  <si>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</si>
  <si>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</si>
  <si>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</si>
  <si>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</si>
  <si>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</si>
  <si>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</si>
  <si>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</si>
  <si>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</si>
  <si>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</si>
  <si>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</si>
  <si>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</si>
  <si>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</si>
  <si>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</si>
  <si>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</si>
  <si>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</si>
  <si>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</si>
  <si>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</si>
  <si>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</si>
  <si>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</si>
  <si>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</si>
  <si>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</si>
  <si>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</si>
  <si>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</si>
  <si>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</si>
  <si>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</si>
  <si>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</si>
  <si>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</si>
  <si>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</si>
  <si>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</si>
  <si>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</si>
  <si>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</si>
  <si>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</si>
  <si>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</si>
  <si>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</si>
  <si>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</si>
  <si>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</si>
  <si>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</si>
  <si>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</si>
  <si>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</si>
  <si>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</si>
  <si>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</si>
  <si>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</si>
  <si>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</si>
  <si>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</si>
  <si>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</si>
  <si>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</si>
  <si>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</si>
  <si>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</si>
  <si>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</si>
  <si>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</si>
  <si>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</si>
  <si>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</si>
  <si>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</si>
  <si>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</si>
  <si>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</si>
  <si>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</si>
  <si>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</si>
  <si>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</si>
  <si>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</si>
  <si>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</si>
  <si>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</si>
  <si>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</si>
  <si>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</si>
  <si>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</si>
  <si>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</si>
  <si>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</si>
  <si>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</si>
  <si>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</si>
  <si>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</si>
  <si>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</si>
  <si>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</si>
  <si>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</si>
  <si>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</si>
  <si>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</si>
  <si>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</si>
  <si>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</si>
  <si>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</si>
  <si>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</si>
  <si>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</si>
  <si>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</si>
  <si>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</si>
  <si>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</si>
  <si>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</si>
  <si>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</si>
  <si>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</si>
  <si>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</si>
  <si>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</si>
  <si>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</si>
  <si>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</si>
  <si>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</si>
  <si>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</si>
  <si>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</si>
  <si>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</si>
  <si>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</si>
  <si>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</si>
  <si>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</si>
  <si>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</si>
  <si>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</si>
  <si>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1450-1500</t>
  </si>
  <si>
    <t>2000-2050</t>
  </si>
  <si>
    <t>66-69</t>
  </si>
  <si>
    <t>Loss of Rs.130/-</t>
  </si>
  <si>
    <t>540-530</t>
  </si>
  <si>
    <t>720-740</t>
  </si>
  <si>
    <t>840-845</t>
  </si>
  <si>
    <t>340-350</t>
  </si>
  <si>
    <t>A</t>
  </si>
  <si>
    <t xml:space="preserve">ASIANPAINT </t>
  </si>
  <si>
    <t>1750-1800</t>
  </si>
  <si>
    <t>1250-1260</t>
  </si>
  <si>
    <t>335-345</t>
  </si>
  <si>
    <t>280-270</t>
  </si>
  <si>
    <t>Loss of Rs.15/-</t>
  </si>
  <si>
    <t>930-950</t>
  </si>
  <si>
    <t>HDFC 1650 CE MAY</t>
  </si>
  <si>
    <t>HEROMOTOCO 2000 PE</t>
  </si>
  <si>
    <t>SBIN 160 CE MAY</t>
  </si>
  <si>
    <t>5-6.0</t>
  </si>
  <si>
    <t>Profit of Rs.77.5/-</t>
  </si>
  <si>
    <t>Profit of Rs.52.5/-</t>
  </si>
  <si>
    <t>480-485</t>
  </si>
  <si>
    <t>200-205</t>
  </si>
  <si>
    <t>LT 840 CE MAY</t>
  </si>
  <si>
    <t>30-35</t>
  </si>
  <si>
    <t>LUPIN 900 CE MAY</t>
  </si>
  <si>
    <t>Loss of Rs.20/-</t>
  </si>
  <si>
    <t>Loss of Rs.1.25/-</t>
  </si>
  <si>
    <t>Profit of Rs.0.25/-</t>
  </si>
  <si>
    <t>4000-4050</t>
  </si>
  <si>
    <t>Profit of Rs.75/-</t>
  </si>
  <si>
    <t>485-490</t>
  </si>
  <si>
    <t>Loss of Rs.8.5/-</t>
  </si>
  <si>
    <t>1650-1700</t>
  </si>
  <si>
    <t>Profit of Rs.13.5/-</t>
  </si>
  <si>
    <t>Part Profit of Rs.10.5/-</t>
  </si>
  <si>
    <t>Profit of Rs.35/-</t>
  </si>
  <si>
    <t>734-739</t>
  </si>
  <si>
    <t>800-830</t>
  </si>
  <si>
    <t>566-570</t>
  </si>
  <si>
    <t>590-600</t>
  </si>
  <si>
    <t>570-589</t>
  </si>
  <si>
    <t>BAJAJ-AUTO 2550 PE MAY</t>
  </si>
  <si>
    <t>NIFTY 8900 PE MAY</t>
  </si>
  <si>
    <t>35-38</t>
  </si>
  <si>
    <t>DRREDDY 3950 CE MAY</t>
  </si>
  <si>
    <t>40-45</t>
  </si>
  <si>
    <t>17-19</t>
  </si>
  <si>
    <t>GGENG</t>
  </si>
  <si>
    <t>YATIN B SHAH</t>
  </si>
  <si>
    <t>JMC Projects (I)  Ltd.</t>
  </si>
  <si>
    <t>QUEST INV. ADVISORS PVT. LTD.</t>
  </si>
  <si>
    <t>Loss of Rs.77.5/-</t>
  </si>
  <si>
    <t>Part Profit of Rs.50/-</t>
  </si>
  <si>
    <t>226-228</t>
  </si>
  <si>
    <t>250-255</t>
  </si>
  <si>
    <t>Buy*</t>
  </si>
  <si>
    <t>185-187</t>
  </si>
  <si>
    <t>178-175</t>
  </si>
  <si>
    <t xml:space="preserve">MARUTI </t>
  </si>
  <si>
    <t>5240-5250</t>
  </si>
  <si>
    <t>4900-4850</t>
  </si>
  <si>
    <t>BANKNIFTY 17800 PE MAY</t>
  </si>
  <si>
    <t>Profit of Rs.2/-</t>
  </si>
  <si>
    <t>105-115</t>
  </si>
  <si>
    <t>200-250</t>
  </si>
  <si>
    <t>Profit of Rs.23.75/-</t>
  </si>
  <si>
    <t>AKASHDEEP</t>
  </si>
  <si>
    <t>BHIKAMCHAND RAJESH</t>
  </si>
  <si>
    <t>BAMPSL</t>
  </si>
  <si>
    <t>AMIT JAIN</t>
  </si>
  <si>
    <t>GG OVERSEAS PVT LTD</t>
  </si>
  <si>
    <t>DAYAL TAHILRAM PARWANI</t>
  </si>
  <si>
    <t>IMCAP</t>
  </si>
  <si>
    <t>ANOJ KUMAR (HUF)</t>
  </si>
  <si>
    <t>PRITESH PRAVIN VORA</t>
  </si>
  <si>
    <t>Birla Jute &amp; Industries</t>
  </si>
  <si>
    <t>CENTILLION RESEARCH INDIA LLP</t>
  </si>
  <si>
    <t>N.K.SECURITIES</t>
  </si>
  <si>
    <t>Indiabulls Hsg Fin Ltd</t>
  </si>
  <si>
    <t>TOWER RESEARCH CAPITAL MARKETS INDIA PRIVATE LIMITED</t>
  </si>
  <si>
    <t>KEERTI</t>
  </si>
  <si>
    <t>Keerti Know &amp; Skill Ltd.</t>
  </si>
  <si>
    <t>RBL Bank Limited</t>
  </si>
  <si>
    <t>Reliance Naval &amp; Eng Ltd.</t>
  </si>
  <si>
    <t>VORA PRAVIN PRITESH</t>
  </si>
  <si>
    <t>ALPHA LEON ENTERPRISES LLP</t>
  </si>
  <si>
    <t>Vinyl Chemicals (India) L</t>
  </si>
  <si>
    <t>IndoStar Capital Fin Ltd</t>
  </si>
  <si>
    <t>AMUNDI FUNDS EQUITY INDIA</t>
  </si>
  <si>
    <t>Vikas Multicorp Limited</t>
  </si>
  <si>
    <t>SAHYOG MULTIBASE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</si>
</sst>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48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16" fontId="7" fillId="6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center"/>
    </xf>
    <xf numFmtId="16" fontId="0" fillId="8" borderId="0" xfId="0" applyNumberForma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8" t="s">
        <v>16</v>
      </c>
      <c r="B9" s="520" t="s">
        <v>17</v>
      </c>
      <c r="C9" s="520" t="s">
        <v>18</v>
      </c>
      <c r="D9" s="275" t="s">
        <v>19</v>
      </c>
      <c r="E9" s="275" t="s">
        <v>20</v>
      </c>
      <c r="F9" s="515" t="s">
        <v>21</v>
      </c>
      <c r="G9" s="516"/>
      <c r="H9" s="517"/>
      <c r="I9" s="515" t="s">
        <v>22</v>
      </c>
      <c r="J9" s="516"/>
      <c r="K9" s="517"/>
      <c r="L9" s="275"/>
      <c r="M9" s="282"/>
      <c r="N9" s="282"/>
      <c r="O9" s="282"/>
    </row>
    <row r="10" spans="1:15" ht="59.25" customHeight="1">
      <c r="A10" s="519"/>
      <c r="B10" s="521" t="s">
        <v>17</v>
      </c>
      <c r="C10" s="52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18663.05</v>
      </c>
      <c r="E11" s="304">
        <v>18336.983333333334</v>
      </c>
      <c r="F11" s="316">
        <v>17810.666666666668</v>
      </c>
      <c r="G11" s="316">
        <v>16958.283333333333</v>
      </c>
      <c r="H11" s="316">
        <v>16431.966666666667</v>
      </c>
      <c r="I11" s="316">
        <v>19189.366666666669</v>
      </c>
      <c r="J11" s="316">
        <v>19715.683333333334</v>
      </c>
      <c r="K11" s="316">
        <v>20568.066666666669</v>
      </c>
      <c r="L11" s="303">
        <v>18863.3</v>
      </c>
      <c r="M11" s="303">
        <v>17484.599999999999</v>
      </c>
      <c r="N11" s="320">
        <v>1796120</v>
      </c>
      <c r="O11" s="321">
        <v>-3.4645110664416473E-2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9309.4</v>
      </c>
      <c r="E12" s="317">
        <v>9212.8333333333339</v>
      </c>
      <c r="F12" s="318">
        <v>9084.5666666666675</v>
      </c>
      <c r="G12" s="318">
        <v>8859.7333333333336</v>
      </c>
      <c r="H12" s="318">
        <v>8731.4666666666672</v>
      </c>
      <c r="I12" s="318">
        <v>9437.6666666666679</v>
      </c>
      <c r="J12" s="318">
        <v>9565.9333333333343</v>
      </c>
      <c r="K12" s="318">
        <v>9790.7666666666682</v>
      </c>
      <c r="L12" s="305">
        <v>9341.1</v>
      </c>
      <c r="M12" s="305">
        <v>8988</v>
      </c>
      <c r="N12" s="320">
        <v>12813975</v>
      </c>
      <c r="O12" s="321">
        <v>0.20207272113246841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13869</v>
      </c>
      <c r="E13" s="317">
        <v>13757.666666666666</v>
      </c>
      <c r="F13" s="318">
        <v>13586.333333333332</v>
      </c>
      <c r="G13" s="318">
        <v>13303.666666666666</v>
      </c>
      <c r="H13" s="318">
        <v>13132.333333333332</v>
      </c>
      <c r="I13" s="318">
        <v>14040.333333333332</v>
      </c>
      <c r="J13" s="318">
        <v>14211.666666666664</v>
      </c>
      <c r="K13" s="318">
        <v>14494.333333333332</v>
      </c>
      <c r="L13" s="305">
        <v>13929</v>
      </c>
      <c r="M13" s="305">
        <v>13475</v>
      </c>
      <c r="N13" s="320">
        <v>1300</v>
      </c>
      <c r="O13" s="321">
        <v>8.3333333333333329E-2</v>
      </c>
    </row>
    <row r="14" spans="1:15" ht="15">
      <c r="A14" s="278">
        <v>4</v>
      </c>
      <c r="B14" s="405" t="s">
        <v>38</v>
      </c>
      <c r="C14" s="278" t="s">
        <v>39</v>
      </c>
      <c r="D14" s="317">
        <v>1260</v>
      </c>
      <c r="E14" s="317">
        <v>1260.8166666666666</v>
      </c>
      <c r="F14" s="318">
        <v>1241.1833333333332</v>
      </c>
      <c r="G14" s="318">
        <v>1222.3666666666666</v>
      </c>
      <c r="H14" s="318">
        <v>1202.7333333333331</v>
      </c>
      <c r="I14" s="318">
        <v>1279.6333333333332</v>
      </c>
      <c r="J14" s="318">
        <v>1299.2666666666664</v>
      </c>
      <c r="K14" s="318">
        <v>1318.0833333333333</v>
      </c>
      <c r="L14" s="305">
        <v>1280.45</v>
      </c>
      <c r="M14" s="305">
        <v>1242</v>
      </c>
      <c r="N14" s="320">
        <v>1696900</v>
      </c>
      <c r="O14" s="321">
        <v>-1.2948031310693897E-3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140.65</v>
      </c>
      <c r="E15" s="317">
        <v>140.11666666666667</v>
      </c>
      <c r="F15" s="318">
        <v>138.68333333333334</v>
      </c>
      <c r="G15" s="318">
        <v>136.71666666666667</v>
      </c>
      <c r="H15" s="318">
        <v>135.28333333333333</v>
      </c>
      <c r="I15" s="318">
        <v>142.08333333333334</v>
      </c>
      <c r="J15" s="318">
        <v>143.51666666666668</v>
      </c>
      <c r="K15" s="318">
        <v>145.48333333333335</v>
      </c>
      <c r="L15" s="305">
        <v>141.55000000000001</v>
      </c>
      <c r="M15" s="305">
        <v>138.15</v>
      </c>
      <c r="N15" s="320">
        <v>19608000</v>
      </c>
      <c r="O15" s="321">
        <v>1.3857290589451914E-2</v>
      </c>
    </row>
    <row r="16" spans="1:15" ht="15">
      <c r="A16" s="278">
        <v>6</v>
      </c>
      <c r="B16" s="405" t="s">
        <v>40</v>
      </c>
      <c r="C16" s="278" t="s">
        <v>42</v>
      </c>
      <c r="D16" s="317">
        <v>325.55</v>
      </c>
      <c r="E16" s="317">
        <v>321.73333333333335</v>
      </c>
      <c r="F16" s="318">
        <v>316.36666666666667</v>
      </c>
      <c r="G16" s="318">
        <v>307.18333333333334</v>
      </c>
      <c r="H16" s="318">
        <v>301.81666666666666</v>
      </c>
      <c r="I16" s="318">
        <v>330.91666666666669</v>
      </c>
      <c r="J16" s="318">
        <v>336.28333333333336</v>
      </c>
      <c r="K16" s="318">
        <v>345.4666666666667</v>
      </c>
      <c r="L16" s="305">
        <v>327.10000000000002</v>
      </c>
      <c r="M16" s="305">
        <v>312.55</v>
      </c>
      <c r="N16" s="320">
        <v>35055000</v>
      </c>
      <c r="O16" s="321">
        <v>-2.4898627018567262E-3</v>
      </c>
    </row>
    <row r="17" spans="1:15" ht="15">
      <c r="A17" s="278">
        <v>7</v>
      </c>
      <c r="B17" s="405" t="s">
        <v>43</v>
      </c>
      <c r="C17" s="278" t="s">
        <v>44</v>
      </c>
      <c r="D17" s="317">
        <v>36.950000000000003</v>
      </c>
      <c r="E17" s="317">
        <v>37.016666666666673</v>
      </c>
      <c r="F17" s="318">
        <v>35.833333333333343</v>
      </c>
      <c r="G17" s="318">
        <v>34.716666666666669</v>
      </c>
      <c r="H17" s="318">
        <v>33.533333333333339</v>
      </c>
      <c r="I17" s="318">
        <v>38.133333333333347</v>
      </c>
      <c r="J17" s="318">
        <v>39.31666666666667</v>
      </c>
      <c r="K17" s="318">
        <v>40.433333333333351</v>
      </c>
      <c r="L17" s="305">
        <v>38.200000000000003</v>
      </c>
      <c r="M17" s="305">
        <v>35.9</v>
      </c>
      <c r="N17" s="320">
        <v>57530000</v>
      </c>
      <c r="O17" s="321">
        <v>-5.3471536689700561E-2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609.25</v>
      </c>
      <c r="E18" s="317">
        <v>606.6</v>
      </c>
      <c r="F18" s="318">
        <v>600.55000000000007</v>
      </c>
      <c r="G18" s="318">
        <v>591.85</v>
      </c>
      <c r="H18" s="318">
        <v>585.80000000000007</v>
      </c>
      <c r="I18" s="318">
        <v>615.30000000000007</v>
      </c>
      <c r="J18" s="318">
        <v>621.35</v>
      </c>
      <c r="K18" s="318">
        <v>630.05000000000007</v>
      </c>
      <c r="L18" s="305">
        <v>612.65</v>
      </c>
      <c r="M18" s="305">
        <v>597.9</v>
      </c>
      <c r="N18" s="320">
        <v>1299600</v>
      </c>
      <c r="O18" s="321">
        <v>-9.8751733703190014E-2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187.15</v>
      </c>
      <c r="E19" s="317">
        <v>186.88333333333333</v>
      </c>
      <c r="F19" s="318">
        <v>184.91666666666666</v>
      </c>
      <c r="G19" s="318">
        <v>182.68333333333334</v>
      </c>
      <c r="H19" s="318">
        <v>180.71666666666667</v>
      </c>
      <c r="I19" s="318">
        <v>189.11666666666665</v>
      </c>
      <c r="J19" s="318">
        <v>191.08333333333334</v>
      </c>
      <c r="K19" s="318">
        <v>193.31666666666663</v>
      </c>
      <c r="L19" s="305">
        <v>188.85</v>
      </c>
      <c r="M19" s="305">
        <v>184.65</v>
      </c>
      <c r="N19" s="320">
        <v>18219000</v>
      </c>
      <c r="O19" s="321">
        <v>-5.267262895174709E-2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1321.75</v>
      </c>
      <c r="E20" s="317">
        <v>1324.4333333333334</v>
      </c>
      <c r="F20" s="318">
        <v>1300.8666666666668</v>
      </c>
      <c r="G20" s="318">
        <v>1279.9833333333333</v>
      </c>
      <c r="H20" s="318">
        <v>1256.4166666666667</v>
      </c>
      <c r="I20" s="318">
        <v>1345.3166666666668</v>
      </c>
      <c r="J20" s="318">
        <v>1368.8833333333334</v>
      </c>
      <c r="K20" s="318">
        <v>1389.7666666666669</v>
      </c>
      <c r="L20" s="305">
        <v>1348</v>
      </c>
      <c r="M20" s="305">
        <v>1303.55</v>
      </c>
      <c r="N20" s="320">
        <v>1066500</v>
      </c>
      <c r="O20" s="321">
        <v>2.2531160115052733E-2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95</v>
      </c>
      <c r="E21" s="317">
        <v>94</v>
      </c>
      <c r="F21" s="318">
        <v>92.5</v>
      </c>
      <c r="G21" s="318">
        <v>90</v>
      </c>
      <c r="H21" s="318">
        <v>88.5</v>
      </c>
      <c r="I21" s="318">
        <v>96.5</v>
      </c>
      <c r="J21" s="318">
        <v>98</v>
      </c>
      <c r="K21" s="318">
        <v>100.5</v>
      </c>
      <c r="L21" s="305">
        <v>95.5</v>
      </c>
      <c r="M21" s="305">
        <v>91.5</v>
      </c>
      <c r="N21" s="320">
        <v>8662000</v>
      </c>
      <c r="O21" s="321">
        <v>-1.8914939404236039E-2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43.3</v>
      </c>
      <c r="E22" s="317">
        <v>43.233333333333327</v>
      </c>
      <c r="F22" s="318">
        <v>42.416666666666657</v>
      </c>
      <c r="G22" s="318">
        <v>41.533333333333331</v>
      </c>
      <c r="H22" s="318">
        <v>40.716666666666661</v>
      </c>
      <c r="I22" s="318">
        <v>44.116666666666653</v>
      </c>
      <c r="J22" s="318">
        <v>44.93333333333333</v>
      </c>
      <c r="K22" s="318">
        <v>45.816666666666649</v>
      </c>
      <c r="L22" s="305">
        <v>44.05</v>
      </c>
      <c r="M22" s="305">
        <v>42.35</v>
      </c>
      <c r="N22" s="320">
        <v>70439000</v>
      </c>
      <c r="O22" s="321">
        <v>1.6069239091236927E-2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1616.05</v>
      </c>
      <c r="E23" s="317">
        <v>1611.7833333333335</v>
      </c>
      <c r="F23" s="318">
        <v>1592.366666666667</v>
      </c>
      <c r="G23" s="318">
        <v>1568.6833333333334</v>
      </c>
      <c r="H23" s="318">
        <v>1549.2666666666669</v>
      </c>
      <c r="I23" s="318">
        <v>1635.4666666666672</v>
      </c>
      <c r="J23" s="318">
        <v>1654.8833333333337</v>
      </c>
      <c r="K23" s="318">
        <v>1678.5666666666673</v>
      </c>
      <c r="L23" s="305">
        <v>1631.2</v>
      </c>
      <c r="M23" s="305">
        <v>1588.1</v>
      </c>
      <c r="N23" s="320">
        <v>6130800</v>
      </c>
      <c r="O23" s="321">
        <v>5.4108423170165572E-2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712.6</v>
      </c>
      <c r="E24" s="317">
        <v>712.11666666666667</v>
      </c>
      <c r="F24" s="318">
        <v>703.48333333333335</v>
      </c>
      <c r="G24" s="318">
        <v>694.36666666666667</v>
      </c>
      <c r="H24" s="318">
        <v>685.73333333333335</v>
      </c>
      <c r="I24" s="318">
        <v>721.23333333333335</v>
      </c>
      <c r="J24" s="318">
        <v>729.86666666666679</v>
      </c>
      <c r="K24" s="318">
        <v>738.98333333333335</v>
      </c>
      <c r="L24" s="305">
        <v>720.75</v>
      </c>
      <c r="M24" s="305">
        <v>703</v>
      </c>
      <c r="N24" s="320">
        <v>11092000</v>
      </c>
      <c r="O24" s="321">
        <v>-3.8821490467937605E-2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386.15</v>
      </c>
      <c r="E25" s="317">
        <v>372.9666666666667</v>
      </c>
      <c r="F25" s="318">
        <v>354.68333333333339</v>
      </c>
      <c r="G25" s="318">
        <v>323.2166666666667</v>
      </c>
      <c r="H25" s="318">
        <v>304.93333333333339</v>
      </c>
      <c r="I25" s="318">
        <v>404.43333333333339</v>
      </c>
      <c r="J25" s="318">
        <v>422.7166666666667</v>
      </c>
      <c r="K25" s="318">
        <v>454.18333333333339</v>
      </c>
      <c r="L25" s="305">
        <v>391.25</v>
      </c>
      <c r="M25" s="305">
        <v>341.5</v>
      </c>
      <c r="N25" s="320">
        <v>60385200</v>
      </c>
      <c r="O25" s="321">
        <v>-3.0816047456713083E-2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2580.1999999999998</v>
      </c>
      <c r="E26" s="317">
        <v>2574.6833333333329</v>
      </c>
      <c r="F26" s="318">
        <v>2540.516666666666</v>
      </c>
      <c r="G26" s="318">
        <v>2500.833333333333</v>
      </c>
      <c r="H26" s="318">
        <v>2466.6666666666661</v>
      </c>
      <c r="I26" s="318">
        <v>2614.3666666666659</v>
      </c>
      <c r="J26" s="318">
        <v>2648.5333333333328</v>
      </c>
      <c r="K26" s="318">
        <v>2688.2166666666658</v>
      </c>
      <c r="L26" s="305">
        <v>2608.85</v>
      </c>
      <c r="M26" s="305">
        <v>2535</v>
      </c>
      <c r="N26" s="320">
        <v>1941500</v>
      </c>
      <c r="O26" s="321">
        <v>2.1438905695120348E-2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4254.8999999999996</v>
      </c>
      <c r="E27" s="317">
        <v>4169.1833333333334</v>
      </c>
      <c r="F27" s="318">
        <v>4066.2166666666672</v>
      </c>
      <c r="G27" s="318">
        <v>3877.5333333333338</v>
      </c>
      <c r="H27" s="318">
        <v>3774.5666666666675</v>
      </c>
      <c r="I27" s="318">
        <v>4357.8666666666668</v>
      </c>
      <c r="J27" s="318">
        <v>4460.8333333333321</v>
      </c>
      <c r="K27" s="318">
        <v>4649.5166666666664</v>
      </c>
      <c r="L27" s="305">
        <v>4272.1499999999996</v>
      </c>
      <c r="M27" s="305">
        <v>3980.5</v>
      </c>
      <c r="N27" s="320">
        <v>842250</v>
      </c>
      <c r="O27" s="321">
        <v>-1.5200233849751535E-2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1935.7</v>
      </c>
      <c r="E28" s="317">
        <v>1887.8666666666668</v>
      </c>
      <c r="F28" s="318">
        <v>1831.7333333333336</v>
      </c>
      <c r="G28" s="318">
        <v>1727.7666666666669</v>
      </c>
      <c r="H28" s="318">
        <v>1671.6333333333337</v>
      </c>
      <c r="I28" s="318">
        <v>1991.8333333333335</v>
      </c>
      <c r="J28" s="318">
        <v>2047.9666666666667</v>
      </c>
      <c r="K28" s="318">
        <v>2151.9333333333334</v>
      </c>
      <c r="L28" s="305">
        <v>1944</v>
      </c>
      <c r="M28" s="305">
        <v>1783.9</v>
      </c>
      <c r="N28" s="320">
        <v>6959250</v>
      </c>
      <c r="O28" s="321">
        <v>2.8828029715046014E-2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1069.0999999999999</v>
      </c>
      <c r="E29" s="317">
        <v>1058.1000000000001</v>
      </c>
      <c r="F29" s="318">
        <v>1042.4500000000003</v>
      </c>
      <c r="G29" s="318">
        <v>1015.8000000000002</v>
      </c>
      <c r="H29" s="318">
        <v>1000.1500000000003</v>
      </c>
      <c r="I29" s="318">
        <v>1084.7500000000002</v>
      </c>
      <c r="J29" s="318">
        <v>1100.4000000000003</v>
      </c>
      <c r="K29" s="318">
        <v>1127.0500000000002</v>
      </c>
      <c r="L29" s="305">
        <v>1073.75</v>
      </c>
      <c r="M29" s="305">
        <v>1031.45</v>
      </c>
      <c r="N29" s="320">
        <v>1186400</v>
      </c>
      <c r="O29" s="321">
        <v>0.14340786430223593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219.3</v>
      </c>
      <c r="E30" s="317">
        <v>213.2166666666667</v>
      </c>
      <c r="F30" s="318">
        <v>205.53333333333339</v>
      </c>
      <c r="G30" s="318">
        <v>191.76666666666668</v>
      </c>
      <c r="H30" s="318">
        <v>184.08333333333337</v>
      </c>
      <c r="I30" s="318">
        <v>226.98333333333341</v>
      </c>
      <c r="J30" s="318">
        <v>234.66666666666669</v>
      </c>
      <c r="K30" s="318">
        <v>248.43333333333342</v>
      </c>
      <c r="L30" s="305">
        <v>220.9</v>
      </c>
      <c r="M30" s="305">
        <v>199.45</v>
      </c>
      <c r="N30" s="320">
        <v>12912600</v>
      </c>
      <c r="O30" s="321">
        <v>-7.0367170626349895E-2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38.6</v>
      </c>
      <c r="E31" s="317">
        <v>38.083333333333336</v>
      </c>
      <c r="F31" s="318">
        <v>37.166666666666671</v>
      </c>
      <c r="G31" s="318">
        <v>35.733333333333334</v>
      </c>
      <c r="H31" s="318">
        <v>34.81666666666667</v>
      </c>
      <c r="I31" s="318">
        <v>39.516666666666673</v>
      </c>
      <c r="J31" s="318">
        <v>40.433333333333344</v>
      </c>
      <c r="K31" s="318">
        <v>41.866666666666674</v>
      </c>
      <c r="L31" s="305">
        <v>39</v>
      </c>
      <c r="M31" s="305">
        <v>36.65</v>
      </c>
      <c r="N31" s="320">
        <v>53981000</v>
      </c>
      <c r="O31" s="321">
        <v>-1.0332828547647246E-2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1312.55</v>
      </c>
      <c r="E32" s="317">
        <v>1294.1333333333332</v>
      </c>
      <c r="F32" s="318">
        <v>1270.4166666666665</v>
      </c>
      <c r="G32" s="318">
        <v>1228.2833333333333</v>
      </c>
      <c r="H32" s="318">
        <v>1204.5666666666666</v>
      </c>
      <c r="I32" s="318">
        <v>1336.2666666666664</v>
      </c>
      <c r="J32" s="318">
        <v>1359.9833333333331</v>
      </c>
      <c r="K32" s="318">
        <v>1402.1166666666663</v>
      </c>
      <c r="L32" s="305">
        <v>1317.85</v>
      </c>
      <c r="M32" s="305">
        <v>1252</v>
      </c>
      <c r="N32" s="320">
        <v>1635150</v>
      </c>
      <c r="O32" s="321">
        <v>-0.24657881398884945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66.349999999999994</v>
      </c>
      <c r="E33" s="317">
        <v>65.8</v>
      </c>
      <c r="F33" s="318">
        <v>64.5</v>
      </c>
      <c r="G33" s="318">
        <v>62.650000000000006</v>
      </c>
      <c r="H33" s="318">
        <v>61.350000000000009</v>
      </c>
      <c r="I33" s="318">
        <v>67.649999999999991</v>
      </c>
      <c r="J33" s="318">
        <v>68.949999999999974</v>
      </c>
      <c r="K33" s="318">
        <v>70.799999999999983</v>
      </c>
      <c r="L33" s="305">
        <v>67.099999999999994</v>
      </c>
      <c r="M33" s="305">
        <v>63.95</v>
      </c>
      <c r="N33" s="320">
        <v>26913200</v>
      </c>
      <c r="O33" s="321">
        <v>-0.10669286634182611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455.65</v>
      </c>
      <c r="E34" s="317">
        <v>451.45</v>
      </c>
      <c r="F34" s="318">
        <v>445.79999999999995</v>
      </c>
      <c r="G34" s="318">
        <v>435.95</v>
      </c>
      <c r="H34" s="318">
        <v>430.29999999999995</v>
      </c>
      <c r="I34" s="318">
        <v>461.29999999999995</v>
      </c>
      <c r="J34" s="318">
        <v>466.94999999999993</v>
      </c>
      <c r="K34" s="318">
        <v>476.79999999999995</v>
      </c>
      <c r="L34" s="305">
        <v>457.1</v>
      </c>
      <c r="M34" s="305">
        <v>441.6</v>
      </c>
      <c r="N34" s="320">
        <v>4694800</v>
      </c>
      <c r="O34" s="321">
        <v>-1.18082889557768E-2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289.05</v>
      </c>
      <c r="E35" s="317">
        <v>292.73333333333329</v>
      </c>
      <c r="F35" s="318">
        <v>283.96666666666658</v>
      </c>
      <c r="G35" s="318">
        <v>278.88333333333327</v>
      </c>
      <c r="H35" s="318">
        <v>270.11666666666656</v>
      </c>
      <c r="I35" s="318">
        <v>297.81666666666661</v>
      </c>
      <c r="J35" s="318">
        <v>306.58333333333337</v>
      </c>
      <c r="K35" s="318">
        <v>311.66666666666663</v>
      </c>
      <c r="L35" s="305">
        <v>301.5</v>
      </c>
      <c r="M35" s="305">
        <v>287.64999999999998</v>
      </c>
      <c r="N35" s="320">
        <v>5470400</v>
      </c>
      <c r="O35" s="321">
        <v>1.937984496124031E-2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561.65</v>
      </c>
      <c r="E36" s="317">
        <v>559.35</v>
      </c>
      <c r="F36" s="318">
        <v>554.6</v>
      </c>
      <c r="G36" s="318">
        <v>547.54999999999995</v>
      </c>
      <c r="H36" s="318">
        <v>542.79999999999995</v>
      </c>
      <c r="I36" s="318">
        <v>566.40000000000009</v>
      </c>
      <c r="J36" s="318">
        <v>571.15000000000009</v>
      </c>
      <c r="K36" s="318">
        <v>578.20000000000016</v>
      </c>
      <c r="L36" s="305">
        <v>564.1</v>
      </c>
      <c r="M36" s="305">
        <v>552.29999999999995</v>
      </c>
      <c r="N36" s="320">
        <v>68461086</v>
      </c>
      <c r="O36" s="321">
        <v>-7.2335089039377978E-2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25.3</v>
      </c>
      <c r="E37" s="317">
        <v>25.150000000000002</v>
      </c>
      <c r="F37" s="318">
        <v>24.900000000000006</v>
      </c>
      <c r="G37" s="318">
        <v>24.500000000000004</v>
      </c>
      <c r="H37" s="318">
        <v>24.250000000000007</v>
      </c>
      <c r="I37" s="318">
        <v>25.550000000000004</v>
      </c>
      <c r="J37" s="318">
        <v>25.799999999999997</v>
      </c>
      <c r="K37" s="318">
        <v>26.200000000000003</v>
      </c>
      <c r="L37" s="305">
        <v>25.4</v>
      </c>
      <c r="M37" s="305">
        <v>24.75</v>
      </c>
      <c r="N37" s="320">
        <v>62315400</v>
      </c>
      <c r="O37" s="321">
        <v>6.6803393753466681E-2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349.65</v>
      </c>
      <c r="E38" s="317">
        <v>352.89999999999992</v>
      </c>
      <c r="F38" s="318">
        <v>343.89999999999986</v>
      </c>
      <c r="G38" s="318">
        <v>338.14999999999992</v>
      </c>
      <c r="H38" s="318">
        <v>329.14999999999986</v>
      </c>
      <c r="I38" s="318">
        <v>358.64999999999986</v>
      </c>
      <c r="J38" s="318">
        <v>367.65</v>
      </c>
      <c r="K38" s="318">
        <v>373.39999999999986</v>
      </c>
      <c r="L38" s="305">
        <v>361.9</v>
      </c>
      <c r="M38" s="305">
        <v>347.15</v>
      </c>
      <c r="N38" s="320">
        <v>15373200</v>
      </c>
      <c r="O38" s="321">
        <v>-8.5010266940451745E-2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9417.35</v>
      </c>
      <c r="E39" s="317">
        <v>9350.1666666666661</v>
      </c>
      <c r="F39" s="318">
        <v>9263.8333333333321</v>
      </c>
      <c r="G39" s="318">
        <v>9110.3166666666657</v>
      </c>
      <c r="H39" s="318">
        <v>9023.9833333333318</v>
      </c>
      <c r="I39" s="318">
        <v>9503.6833333333325</v>
      </c>
      <c r="J39" s="318">
        <v>9590.0166666666646</v>
      </c>
      <c r="K39" s="318">
        <v>9743.5333333333328</v>
      </c>
      <c r="L39" s="305">
        <v>9436.5</v>
      </c>
      <c r="M39" s="305">
        <v>9196.65</v>
      </c>
      <c r="N39" s="320">
        <v>153360</v>
      </c>
      <c r="O39" s="321">
        <v>1.1075949367088608E-2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328.5</v>
      </c>
      <c r="E40" s="317">
        <v>323.8</v>
      </c>
      <c r="F40" s="318">
        <v>317</v>
      </c>
      <c r="G40" s="318">
        <v>305.5</v>
      </c>
      <c r="H40" s="318">
        <v>298.7</v>
      </c>
      <c r="I40" s="318">
        <v>335.3</v>
      </c>
      <c r="J40" s="318">
        <v>342.10000000000008</v>
      </c>
      <c r="K40" s="318">
        <v>353.6</v>
      </c>
      <c r="L40" s="305">
        <v>330.6</v>
      </c>
      <c r="M40" s="305">
        <v>312.3</v>
      </c>
      <c r="N40" s="320">
        <v>22329000</v>
      </c>
      <c r="O40" s="321">
        <v>-4.4141252006420547E-3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3227.85</v>
      </c>
      <c r="E41" s="317">
        <v>3203.5833333333335</v>
      </c>
      <c r="F41" s="318">
        <v>3161.166666666667</v>
      </c>
      <c r="G41" s="318">
        <v>3094.4833333333336</v>
      </c>
      <c r="H41" s="318">
        <v>3052.0666666666671</v>
      </c>
      <c r="I41" s="318">
        <v>3270.2666666666669</v>
      </c>
      <c r="J41" s="318">
        <v>3312.6833333333338</v>
      </c>
      <c r="K41" s="318">
        <v>3379.3666666666668</v>
      </c>
      <c r="L41" s="305">
        <v>3246</v>
      </c>
      <c r="M41" s="305">
        <v>3136.9</v>
      </c>
      <c r="N41" s="320">
        <v>1712000</v>
      </c>
      <c r="O41" s="321">
        <v>0.11385816525699415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336.5</v>
      </c>
      <c r="E42" s="317">
        <v>336.01666666666665</v>
      </c>
      <c r="F42" s="318">
        <v>333.0333333333333</v>
      </c>
      <c r="G42" s="318">
        <v>329.56666666666666</v>
      </c>
      <c r="H42" s="318">
        <v>326.58333333333331</v>
      </c>
      <c r="I42" s="318">
        <v>339.48333333333329</v>
      </c>
      <c r="J42" s="318">
        <v>342.46666666666664</v>
      </c>
      <c r="K42" s="318">
        <v>345.93333333333328</v>
      </c>
      <c r="L42" s="305">
        <v>339</v>
      </c>
      <c r="M42" s="305">
        <v>332.55</v>
      </c>
      <c r="N42" s="320">
        <v>7002600</v>
      </c>
      <c r="O42" s="321">
        <v>-7.7391304347826081E-2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83.8</v>
      </c>
      <c r="E43" s="317">
        <v>82.266666666666666</v>
      </c>
      <c r="F43" s="318">
        <v>80.383333333333326</v>
      </c>
      <c r="G43" s="318">
        <v>76.966666666666654</v>
      </c>
      <c r="H43" s="318">
        <v>75.083333333333314</v>
      </c>
      <c r="I43" s="318">
        <v>85.683333333333337</v>
      </c>
      <c r="J43" s="318">
        <v>87.566666666666691</v>
      </c>
      <c r="K43" s="318">
        <v>90.983333333333348</v>
      </c>
      <c r="L43" s="305">
        <v>84.15</v>
      </c>
      <c r="M43" s="305">
        <v>78.849999999999994</v>
      </c>
      <c r="N43" s="320">
        <v>9402800</v>
      </c>
      <c r="O43" s="321">
        <v>0.10038619075482738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281.8</v>
      </c>
      <c r="E44" s="317">
        <v>280.4666666666667</v>
      </c>
      <c r="F44" s="318">
        <v>277.63333333333338</v>
      </c>
      <c r="G44" s="318">
        <v>273.4666666666667</v>
      </c>
      <c r="H44" s="318">
        <v>270.63333333333338</v>
      </c>
      <c r="I44" s="318">
        <v>284.63333333333338</v>
      </c>
      <c r="J44" s="318">
        <v>287.46666666666664</v>
      </c>
      <c r="K44" s="318">
        <v>291.63333333333338</v>
      </c>
      <c r="L44" s="305">
        <v>283.3</v>
      </c>
      <c r="M44" s="305">
        <v>276.3</v>
      </c>
      <c r="N44" s="320">
        <v>2165600</v>
      </c>
      <c r="O44" s="321">
        <v>-8.8858970043756313E-2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562.29999999999995</v>
      </c>
      <c r="E45" s="317">
        <v>562.24999999999989</v>
      </c>
      <c r="F45" s="318">
        <v>553.0999999999998</v>
      </c>
      <c r="G45" s="318">
        <v>543.89999999999986</v>
      </c>
      <c r="H45" s="318">
        <v>534.74999999999977</v>
      </c>
      <c r="I45" s="318">
        <v>571.44999999999982</v>
      </c>
      <c r="J45" s="318">
        <v>580.59999999999991</v>
      </c>
      <c r="K45" s="318">
        <v>589.79999999999984</v>
      </c>
      <c r="L45" s="305">
        <v>571.4</v>
      </c>
      <c r="M45" s="305">
        <v>553.04999999999995</v>
      </c>
      <c r="N45" s="320">
        <v>290400</v>
      </c>
      <c r="O45" s="321">
        <v>-0.25766871165644173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133.35</v>
      </c>
      <c r="E46" s="317">
        <v>129.31666666666666</v>
      </c>
      <c r="F46" s="318">
        <v>124.08333333333331</v>
      </c>
      <c r="G46" s="318">
        <v>114.81666666666665</v>
      </c>
      <c r="H46" s="318">
        <v>109.5833333333333</v>
      </c>
      <c r="I46" s="318">
        <v>138.58333333333331</v>
      </c>
      <c r="J46" s="318">
        <v>143.81666666666666</v>
      </c>
      <c r="K46" s="318">
        <v>153.08333333333334</v>
      </c>
      <c r="L46" s="305">
        <v>134.55000000000001</v>
      </c>
      <c r="M46" s="305">
        <v>120.05</v>
      </c>
      <c r="N46" s="320">
        <v>8447500</v>
      </c>
      <c r="O46" s="321">
        <v>-4.6557562076749437E-2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631.20000000000005</v>
      </c>
      <c r="E47" s="317">
        <v>630.26666666666677</v>
      </c>
      <c r="F47" s="318">
        <v>624.93333333333351</v>
      </c>
      <c r="G47" s="318">
        <v>618.66666666666674</v>
      </c>
      <c r="H47" s="318">
        <v>613.33333333333348</v>
      </c>
      <c r="I47" s="318">
        <v>636.53333333333353</v>
      </c>
      <c r="J47" s="318">
        <v>641.86666666666679</v>
      </c>
      <c r="K47" s="318">
        <v>648.13333333333355</v>
      </c>
      <c r="L47" s="305">
        <v>635.6</v>
      </c>
      <c r="M47" s="305">
        <v>624</v>
      </c>
      <c r="N47" s="320">
        <v>14447200</v>
      </c>
      <c r="O47" s="321">
        <v>-8.124161351249945E-2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130.35</v>
      </c>
      <c r="E48" s="317">
        <v>129.18333333333334</v>
      </c>
      <c r="F48" s="318">
        <v>127.11666666666667</v>
      </c>
      <c r="G48" s="318">
        <v>123.88333333333334</v>
      </c>
      <c r="H48" s="318">
        <v>121.81666666666668</v>
      </c>
      <c r="I48" s="318">
        <v>132.41666666666669</v>
      </c>
      <c r="J48" s="318">
        <v>134.48333333333335</v>
      </c>
      <c r="K48" s="318">
        <v>137.71666666666667</v>
      </c>
      <c r="L48" s="305">
        <v>131.25</v>
      </c>
      <c r="M48" s="305">
        <v>125.95</v>
      </c>
      <c r="N48" s="320">
        <v>36939400</v>
      </c>
      <c r="O48" s="321">
        <v>-4.3127382113996452E-3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1280.2</v>
      </c>
      <c r="E49" s="317">
        <v>1274.2833333333333</v>
      </c>
      <c r="F49" s="318">
        <v>1262.0166666666667</v>
      </c>
      <c r="G49" s="318">
        <v>1243.8333333333333</v>
      </c>
      <c r="H49" s="318">
        <v>1231.5666666666666</v>
      </c>
      <c r="I49" s="318">
        <v>1292.4666666666667</v>
      </c>
      <c r="J49" s="318">
        <v>1304.7333333333331</v>
      </c>
      <c r="K49" s="318">
        <v>1322.9166666666667</v>
      </c>
      <c r="L49" s="305">
        <v>1286.55</v>
      </c>
      <c r="M49" s="305">
        <v>1256.0999999999999</v>
      </c>
      <c r="N49" s="320">
        <v>2042600</v>
      </c>
      <c r="O49" s="321">
        <v>7.358351729212656E-2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349.2</v>
      </c>
      <c r="E50" s="317">
        <v>347.58333333333331</v>
      </c>
      <c r="F50" s="318">
        <v>340.81666666666661</v>
      </c>
      <c r="G50" s="318">
        <v>332.43333333333328</v>
      </c>
      <c r="H50" s="318">
        <v>325.66666666666657</v>
      </c>
      <c r="I50" s="318">
        <v>355.96666666666664</v>
      </c>
      <c r="J50" s="318">
        <v>362.73333333333341</v>
      </c>
      <c r="K50" s="318">
        <v>371.11666666666667</v>
      </c>
      <c r="L50" s="305">
        <v>354.35</v>
      </c>
      <c r="M50" s="305">
        <v>339.2</v>
      </c>
      <c r="N50" s="320">
        <v>4950021</v>
      </c>
      <c r="O50" s="321">
        <v>-2.2054190296156269E-3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344.2</v>
      </c>
      <c r="E51" s="317">
        <v>342.9666666666667</v>
      </c>
      <c r="F51" s="318">
        <v>338.98333333333341</v>
      </c>
      <c r="G51" s="318">
        <v>333.76666666666671</v>
      </c>
      <c r="H51" s="318">
        <v>329.78333333333342</v>
      </c>
      <c r="I51" s="318">
        <v>348.18333333333339</v>
      </c>
      <c r="J51" s="318">
        <v>352.16666666666674</v>
      </c>
      <c r="K51" s="318">
        <v>357.38333333333338</v>
      </c>
      <c r="L51" s="305">
        <v>346.95</v>
      </c>
      <c r="M51" s="305">
        <v>337.75</v>
      </c>
      <c r="N51" s="320">
        <v>1737600</v>
      </c>
      <c r="O51" s="321">
        <v>-8.1655303630886314E-2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428.45</v>
      </c>
      <c r="E52" s="317">
        <v>428.9666666666667</v>
      </c>
      <c r="F52" s="318">
        <v>422.13333333333338</v>
      </c>
      <c r="G52" s="318">
        <v>415.81666666666666</v>
      </c>
      <c r="H52" s="318">
        <v>408.98333333333335</v>
      </c>
      <c r="I52" s="318">
        <v>435.28333333333342</v>
      </c>
      <c r="J52" s="318">
        <v>442.11666666666667</v>
      </c>
      <c r="K52" s="318">
        <v>448.43333333333345</v>
      </c>
      <c r="L52" s="305">
        <v>435.8</v>
      </c>
      <c r="M52" s="305">
        <v>422.65</v>
      </c>
      <c r="N52" s="320">
        <v>13086250</v>
      </c>
      <c r="O52" s="321">
        <v>-7.4895714827455445E-3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2285</v>
      </c>
      <c r="E53" s="317">
        <v>2284.9166666666665</v>
      </c>
      <c r="F53" s="318">
        <v>2258.083333333333</v>
      </c>
      <c r="G53" s="318">
        <v>2231.1666666666665</v>
      </c>
      <c r="H53" s="318">
        <v>2204.333333333333</v>
      </c>
      <c r="I53" s="318">
        <v>2311.833333333333</v>
      </c>
      <c r="J53" s="318">
        <v>2338.6666666666661</v>
      </c>
      <c r="K53" s="318">
        <v>2365.583333333333</v>
      </c>
      <c r="L53" s="305">
        <v>2311.75</v>
      </c>
      <c r="M53" s="305">
        <v>2258</v>
      </c>
      <c r="N53" s="320">
        <v>2400000</v>
      </c>
      <c r="O53" s="321">
        <v>1.001001001001001E-3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137.75</v>
      </c>
      <c r="E54" s="317">
        <v>136.91666666666666</v>
      </c>
      <c r="F54" s="318">
        <v>135.58333333333331</v>
      </c>
      <c r="G54" s="318">
        <v>133.41666666666666</v>
      </c>
      <c r="H54" s="318">
        <v>132.08333333333331</v>
      </c>
      <c r="I54" s="318">
        <v>139.08333333333331</v>
      </c>
      <c r="J54" s="318">
        <v>140.41666666666663</v>
      </c>
      <c r="K54" s="318">
        <v>142.58333333333331</v>
      </c>
      <c r="L54" s="305">
        <v>138.25</v>
      </c>
      <c r="M54" s="305">
        <v>134.75</v>
      </c>
      <c r="N54" s="320">
        <v>26205300</v>
      </c>
      <c r="O54" s="321">
        <v>5.0626502974307052E-3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3861.05</v>
      </c>
      <c r="E55" s="317">
        <v>3845.9</v>
      </c>
      <c r="F55" s="318">
        <v>3819.8500000000004</v>
      </c>
      <c r="G55" s="318">
        <v>3778.65</v>
      </c>
      <c r="H55" s="318">
        <v>3752.6000000000004</v>
      </c>
      <c r="I55" s="318">
        <v>3887.1000000000004</v>
      </c>
      <c r="J55" s="318">
        <v>3913.1500000000005</v>
      </c>
      <c r="K55" s="318">
        <v>3954.3500000000004</v>
      </c>
      <c r="L55" s="305">
        <v>3871.95</v>
      </c>
      <c r="M55" s="305">
        <v>3804.7</v>
      </c>
      <c r="N55" s="320">
        <v>3438000</v>
      </c>
      <c r="O55" s="321">
        <v>-3.6232391898521267E-2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14934.8</v>
      </c>
      <c r="E56" s="317">
        <v>14805.733333333332</v>
      </c>
      <c r="F56" s="318">
        <v>14603.566666666664</v>
      </c>
      <c r="G56" s="318">
        <v>14272.333333333332</v>
      </c>
      <c r="H56" s="318">
        <v>14070.166666666664</v>
      </c>
      <c r="I56" s="318">
        <v>15136.966666666664</v>
      </c>
      <c r="J56" s="318">
        <v>15339.133333333331</v>
      </c>
      <c r="K56" s="318">
        <v>15670.366666666663</v>
      </c>
      <c r="L56" s="305">
        <v>15007.9</v>
      </c>
      <c r="M56" s="305">
        <v>14474.5</v>
      </c>
      <c r="N56" s="320">
        <v>296950</v>
      </c>
      <c r="O56" s="321">
        <v>-3.7922599666294084E-2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41.95</v>
      </c>
      <c r="E57" s="317">
        <v>41.466666666666669</v>
      </c>
      <c r="F57" s="318">
        <v>40.683333333333337</v>
      </c>
      <c r="G57" s="318">
        <v>39.416666666666671</v>
      </c>
      <c r="H57" s="318">
        <v>38.63333333333334</v>
      </c>
      <c r="I57" s="318">
        <v>42.733333333333334</v>
      </c>
      <c r="J57" s="318">
        <v>43.516666666666666</v>
      </c>
      <c r="K57" s="318">
        <v>44.783333333333331</v>
      </c>
      <c r="L57" s="305">
        <v>42.25</v>
      </c>
      <c r="M57" s="305">
        <v>40.200000000000003</v>
      </c>
      <c r="N57" s="320">
        <v>11218100</v>
      </c>
      <c r="O57" s="321">
        <v>-1.0374304189419268E-2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869.25</v>
      </c>
      <c r="E58" s="317">
        <v>865.30000000000007</v>
      </c>
      <c r="F58" s="318">
        <v>854.95000000000016</v>
      </c>
      <c r="G58" s="318">
        <v>840.65000000000009</v>
      </c>
      <c r="H58" s="318">
        <v>830.30000000000018</v>
      </c>
      <c r="I58" s="318">
        <v>879.60000000000014</v>
      </c>
      <c r="J58" s="318">
        <v>889.95</v>
      </c>
      <c r="K58" s="318">
        <v>904.25000000000011</v>
      </c>
      <c r="L58" s="305">
        <v>875.65</v>
      </c>
      <c r="M58" s="305">
        <v>851</v>
      </c>
      <c r="N58" s="320">
        <v>2888600</v>
      </c>
      <c r="O58" s="321">
        <v>-3.4558823529411767E-2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156.15</v>
      </c>
      <c r="E59" s="317">
        <v>156.53333333333333</v>
      </c>
      <c r="F59" s="318">
        <v>153.91666666666666</v>
      </c>
      <c r="G59" s="318">
        <v>151.68333333333334</v>
      </c>
      <c r="H59" s="318">
        <v>149.06666666666666</v>
      </c>
      <c r="I59" s="318">
        <v>158.76666666666665</v>
      </c>
      <c r="J59" s="318">
        <v>161.38333333333333</v>
      </c>
      <c r="K59" s="318">
        <v>163.61666666666665</v>
      </c>
      <c r="L59" s="305">
        <v>159.15</v>
      </c>
      <c r="M59" s="305">
        <v>154.30000000000001</v>
      </c>
      <c r="N59" s="320">
        <v>5081400</v>
      </c>
      <c r="O59" s="321">
        <v>-6.2091623906382662E-2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41.1</v>
      </c>
      <c r="E60" s="317">
        <v>40.250000000000007</v>
      </c>
      <c r="F60" s="318">
        <v>38.800000000000011</v>
      </c>
      <c r="G60" s="318">
        <v>36.500000000000007</v>
      </c>
      <c r="H60" s="318">
        <v>35.050000000000011</v>
      </c>
      <c r="I60" s="318">
        <v>42.550000000000011</v>
      </c>
      <c r="J60" s="318">
        <v>44.000000000000014</v>
      </c>
      <c r="K60" s="318">
        <v>46.300000000000011</v>
      </c>
      <c r="L60" s="305">
        <v>41.7</v>
      </c>
      <c r="M60" s="305">
        <v>37.950000000000003</v>
      </c>
      <c r="N60" s="320">
        <v>67100000</v>
      </c>
      <c r="O60" s="321">
        <v>8.0741540096960718E-2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88.35</v>
      </c>
      <c r="E61" s="317">
        <v>87.833333333333329</v>
      </c>
      <c r="F61" s="318">
        <v>86.916666666666657</v>
      </c>
      <c r="G61" s="318">
        <v>85.483333333333334</v>
      </c>
      <c r="H61" s="318">
        <v>84.566666666666663</v>
      </c>
      <c r="I61" s="318">
        <v>89.266666666666652</v>
      </c>
      <c r="J61" s="318">
        <v>90.183333333333309</v>
      </c>
      <c r="K61" s="318">
        <v>91.616666666666646</v>
      </c>
      <c r="L61" s="305">
        <v>88.75</v>
      </c>
      <c r="M61" s="305">
        <v>86.4</v>
      </c>
      <c r="N61" s="320">
        <v>25479780</v>
      </c>
      <c r="O61" s="321">
        <v>-2.9234837664032346E-2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349.05</v>
      </c>
      <c r="E62" s="317">
        <v>348.26666666666671</v>
      </c>
      <c r="F62" s="318">
        <v>344.13333333333344</v>
      </c>
      <c r="G62" s="318">
        <v>339.21666666666675</v>
      </c>
      <c r="H62" s="318">
        <v>335.08333333333348</v>
      </c>
      <c r="I62" s="318">
        <v>353.18333333333339</v>
      </c>
      <c r="J62" s="318">
        <v>357.31666666666672</v>
      </c>
      <c r="K62" s="318">
        <v>362.23333333333335</v>
      </c>
      <c r="L62" s="305">
        <v>352.4</v>
      </c>
      <c r="M62" s="305">
        <v>343.35</v>
      </c>
      <c r="N62" s="320">
        <v>3706800</v>
      </c>
      <c r="O62" s="321">
        <v>-8.8924937324878342E-2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17.350000000000001</v>
      </c>
      <c r="E63" s="317">
        <v>17.333333333333332</v>
      </c>
      <c r="F63" s="318">
        <v>17.166666666666664</v>
      </c>
      <c r="G63" s="318">
        <v>16.983333333333331</v>
      </c>
      <c r="H63" s="318">
        <v>16.816666666666663</v>
      </c>
      <c r="I63" s="318">
        <v>17.516666666666666</v>
      </c>
      <c r="J63" s="318">
        <v>17.68333333333333</v>
      </c>
      <c r="K63" s="318">
        <v>17.866666666666667</v>
      </c>
      <c r="L63" s="305">
        <v>17.5</v>
      </c>
      <c r="M63" s="305">
        <v>17.149999999999999</v>
      </c>
      <c r="N63" s="320">
        <v>58815000</v>
      </c>
      <c r="O63" s="321">
        <v>0.11328790459965929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574.45000000000005</v>
      </c>
      <c r="E64" s="317">
        <v>574.31666666666672</v>
      </c>
      <c r="F64" s="318">
        <v>568.18333333333339</v>
      </c>
      <c r="G64" s="318">
        <v>561.91666666666663</v>
      </c>
      <c r="H64" s="318">
        <v>555.7833333333333</v>
      </c>
      <c r="I64" s="318">
        <v>580.58333333333348</v>
      </c>
      <c r="J64" s="318">
        <v>586.71666666666692</v>
      </c>
      <c r="K64" s="318">
        <v>592.98333333333358</v>
      </c>
      <c r="L64" s="305">
        <v>580.45000000000005</v>
      </c>
      <c r="M64" s="305">
        <v>568.04999999999995</v>
      </c>
      <c r="N64" s="320">
        <v>6017400</v>
      </c>
      <c r="O64" s="321">
        <v>-3.8262370540851555E-2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635.54999999999995</v>
      </c>
      <c r="E65" s="317">
        <v>625.19999999999993</v>
      </c>
      <c r="F65" s="318">
        <v>609.39999999999986</v>
      </c>
      <c r="G65" s="318">
        <v>583.24999999999989</v>
      </c>
      <c r="H65" s="318">
        <v>567.44999999999982</v>
      </c>
      <c r="I65" s="318">
        <v>651.34999999999991</v>
      </c>
      <c r="J65" s="318">
        <v>667.14999999999986</v>
      </c>
      <c r="K65" s="318">
        <v>693.3</v>
      </c>
      <c r="L65" s="305">
        <v>641</v>
      </c>
      <c r="M65" s="305">
        <v>599.04999999999995</v>
      </c>
      <c r="N65" s="320">
        <v>377000</v>
      </c>
      <c r="O65" s="321">
        <v>-6.3004846526655903E-2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564.5</v>
      </c>
      <c r="E66" s="317">
        <v>553.31666666666672</v>
      </c>
      <c r="F66" s="318">
        <v>539.18333333333339</v>
      </c>
      <c r="G66" s="318">
        <v>513.86666666666667</v>
      </c>
      <c r="H66" s="318">
        <v>499.73333333333335</v>
      </c>
      <c r="I66" s="318">
        <v>578.63333333333344</v>
      </c>
      <c r="J66" s="318">
        <v>592.76666666666688</v>
      </c>
      <c r="K66" s="318">
        <v>618.08333333333348</v>
      </c>
      <c r="L66" s="305">
        <v>567.45000000000005</v>
      </c>
      <c r="M66" s="305">
        <v>528</v>
      </c>
      <c r="N66" s="320">
        <v>20158950</v>
      </c>
      <c r="O66" s="321">
        <v>-3.338959401207367E-2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469.2</v>
      </c>
      <c r="E67" s="317">
        <v>466.11666666666662</v>
      </c>
      <c r="F67" s="318">
        <v>457.33333333333326</v>
      </c>
      <c r="G67" s="318">
        <v>445.46666666666664</v>
      </c>
      <c r="H67" s="318">
        <v>436.68333333333328</v>
      </c>
      <c r="I67" s="318">
        <v>477.98333333333323</v>
      </c>
      <c r="J67" s="318">
        <v>486.76666666666665</v>
      </c>
      <c r="K67" s="318">
        <v>498.63333333333321</v>
      </c>
      <c r="L67" s="305">
        <v>474.9</v>
      </c>
      <c r="M67" s="305">
        <v>454.25</v>
      </c>
      <c r="N67" s="320">
        <v>7028000</v>
      </c>
      <c r="O67" s="321">
        <v>-1.4443977001823026E-2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531.25</v>
      </c>
      <c r="E68" s="317">
        <v>527.48333333333335</v>
      </c>
      <c r="F68" s="318">
        <v>520.56666666666672</v>
      </c>
      <c r="G68" s="318">
        <v>509.88333333333333</v>
      </c>
      <c r="H68" s="318">
        <v>502.9666666666667</v>
      </c>
      <c r="I68" s="318">
        <v>538.16666666666674</v>
      </c>
      <c r="J68" s="318">
        <v>545.08333333333326</v>
      </c>
      <c r="K68" s="318">
        <v>555.76666666666677</v>
      </c>
      <c r="L68" s="305">
        <v>534.4</v>
      </c>
      <c r="M68" s="305">
        <v>516.79999999999995</v>
      </c>
      <c r="N68" s="320">
        <v>22111600</v>
      </c>
      <c r="O68" s="321">
        <v>1.1592903349772626E-2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1570.95</v>
      </c>
      <c r="E69" s="317">
        <v>1545.1499999999999</v>
      </c>
      <c r="F69" s="318">
        <v>1512.2999999999997</v>
      </c>
      <c r="G69" s="318">
        <v>1453.6499999999999</v>
      </c>
      <c r="H69" s="318">
        <v>1420.7999999999997</v>
      </c>
      <c r="I69" s="318">
        <v>1603.7999999999997</v>
      </c>
      <c r="J69" s="318">
        <v>1636.6499999999996</v>
      </c>
      <c r="K69" s="318">
        <v>1695.2999999999997</v>
      </c>
      <c r="L69" s="305">
        <v>1578</v>
      </c>
      <c r="M69" s="305">
        <v>1486.5</v>
      </c>
      <c r="N69" s="320">
        <v>31870300</v>
      </c>
      <c r="O69" s="321">
        <v>3.7694626960921573E-2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903.4</v>
      </c>
      <c r="E70" s="317">
        <v>888.66666666666663</v>
      </c>
      <c r="F70" s="318">
        <v>870.58333333333326</v>
      </c>
      <c r="G70" s="318">
        <v>837.76666666666665</v>
      </c>
      <c r="H70" s="318">
        <v>819.68333333333328</v>
      </c>
      <c r="I70" s="318">
        <v>921.48333333333323</v>
      </c>
      <c r="J70" s="318">
        <v>939.56666666666649</v>
      </c>
      <c r="K70" s="318">
        <v>972.38333333333321</v>
      </c>
      <c r="L70" s="305">
        <v>906.75</v>
      </c>
      <c r="M70" s="305">
        <v>855.85</v>
      </c>
      <c r="N70" s="320">
        <v>36947350</v>
      </c>
      <c r="O70" s="321">
        <v>-0.11491587504446699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501.9</v>
      </c>
      <c r="E71" s="317">
        <v>502.59999999999997</v>
      </c>
      <c r="F71" s="318">
        <v>494.54999999999995</v>
      </c>
      <c r="G71" s="318">
        <v>487.2</v>
      </c>
      <c r="H71" s="318">
        <v>479.15</v>
      </c>
      <c r="I71" s="318">
        <v>509.94999999999993</v>
      </c>
      <c r="J71" s="318">
        <v>518</v>
      </c>
      <c r="K71" s="318">
        <v>525.34999999999991</v>
      </c>
      <c r="L71" s="305">
        <v>510.65</v>
      </c>
      <c r="M71" s="305">
        <v>495.25</v>
      </c>
      <c r="N71" s="320">
        <v>12845600</v>
      </c>
      <c r="O71" s="321">
        <v>-7.4971015432032093E-2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2174</v>
      </c>
      <c r="E72" s="317">
        <v>2154.9500000000003</v>
      </c>
      <c r="F72" s="318">
        <v>2128.4500000000007</v>
      </c>
      <c r="G72" s="318">
        <v>2082.9000000000005</v>
      </c>
      <c r="H72" s="318">
        <v>2056.400000000001</v>
      </c>
      <c r="I72" s="318">
        <v>2200.5000000000005</v>
      </c>
      <c r="J72" s="318">
        <v>2226.9999999999995</v>
      </c>
      <c r="K72" s="318">
        <v>2272.5500000000002</v>
      </c>
      <c r="L72" s="305">
        <v>2181.4499999999998</v>
      </c>
      <c r="M72" s="305">
        <v>2109.4</v>
      </c>
      <c r="N72" s="320">
        <v>2399500</v>
      </c>
      <c r="O72" s="321">
        <v>2.5778043775649795E-2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133</v>
      </c>
      <c r="E73" s="317">
        <v>132.13333333333333</v>
      </c>
      <c r="F73" s="318">
        <v>129.86666666666665</v>
      </c>
      <c r="G73" s="318">
        <v>126.73333333333332</v>
      </c>
      <c r="H73" s="318">
        <v>124.46666666666664</v>
      </c>
      <c r="I73" s="318">
        <v>135.26666666666665</v>
      </c>
      <c r="J73" s="318">
        <v>137.5333333333333</v>
      </c>
      <c r="K73" s="318">
        <v>140.66666666666666</v>
      </c>
      <c r="L73" s="305">
        <v>134.4</v>
      </c>
      <c r="M73" s="305">
        <v>129</v>
      </c>
      <c r="N73" s="320">
        <v>31833500</v>
      </c>
      <c r="O73" s="321">
        <v>-1.3459238001971005E-2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185.55</v>
      </c>
      <c r="E74" s="317">
        <v>183.6</v>
      </c>
      <c r="F74" s="318">
        <v>180.7</v>
      </c>
      <c r="G74" s="318">
        <v>175.85</v>
      </c>
      <c r="H74" s="318">
        <v>172.95</v>
      </c>
      <c r="I74" s="318">
        <v>188.45</v>
      </c>
      <c r="J74" s="318">
        <v>191.35000000000002</v>
      </c>
      <c r="K74" s="318">
        <v>196.2</v>
      </c>
      <c r="L74" s="305">
        <v>186.5</v>
      </c>
      <c r="M74" s="305">
        <v>178.75</v>
      </c>
      <c r="N74" s="320">
        <v>21247800</v>
      </c>
      <c r="O74" s="321">
        <v>-8.080892959679566E-3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1997.7</v>
      </c>
      <c r="E75" s="317">
        <v>1988.7833333333335</v>
      </c>
      <c r="F75" s="318">
        <v>1972.166666666667</v>
      </c>
      <c r="G75" s="318">
        <v>1946.6333333333334</v>
      </c>
      <c r="H75" s="318">
        <v>1930.0166666666669</v>
      </c>
      <c r="I75" s="318">
        <v>2014.3166666666671</v>
      </c>
      <c r="J75" s="318">
        <v>2030.9333333333334</v>
      </c>
      <c r="K75" s="318">
        <v>2056.4666666666672</v>
      </c>
      <c r="L75" s="305">
        <v>2005.4</v>
      </c>
      <c r="M75" s="305">
        <v>1963.25</v>
      </c>
      <c r="N75" s="320">
        <v>18443100</v>
      </c>
      <c r="O75" s="321">
        <v>-3.5981134216113713E-3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122.35</v>
      </c>
      <c r="E76" s="317">
        <v>120.55</v>
      </c>
      <c r="F76" s="318">
        <v>116.8</v>
      </c>
      <c r="G76" s="318">
        <v>111.25</v>
      </c>
      <c r="H76" s="318">
        <v>107.5</v>
      </c>
      <c r="I76" s="318">
        <v>126.1</v>
      </c>
      <c r="J76" s="318">
        <v>129.85</v>
      </c>
      <c r="K76" s="318">
        <v>135.39999999999998</v>
      </c>
      <c r="L76" s="305">
        <v>124.3</v>
      </c>
      <c r="M76" s="305">
        <v>115</v>
      </c>
      <c r="N76" s="320">
        <v>17151900</v>
      </c>
      <c r="O76" s="321">
        <v>0.15367385923374946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318.75</v>
      </c>
      <c r="E77" s="317">
        <v>312.16666666666669</v>
      </c>
      <c r="F77" s="318">
        <v>301.88333333333338</v>
      </c>
      <c r="G77" s="318">
        <v>285.01666666666671</v>
      </c>
      <c r="H77" s="318">
        <v>274.73333333333341</v>
      </c>
      <c r="I77" s="318">
        <v>329.03333333333336</v>
      </c>
      <c r="J77" s="318">
        <v>339.31666666666666</v>
      </c>
      <c r="K77" s="318">
        <v>356.18333333333334</v>
      </c>
      <c r="L77" s="305">
        <v>322.45</v>
      </c>
      <c r="M77" s="305">
        <v>295.3</v>
      </c>
      <c r="N77" s="320">
        <v>101862750</v>
      </c>
      <c r="O77" s="321">
        <v>-4.0637140637140634E-2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354.4</v>
      </c>
      <c r="E78" s="317">
        <v>351.08333333333331</v>
      </c>
      <c r="F78" s="318">
        <v>346.16666666666663</v>
      </c>
      <c r="G78" s="318">
        <v>337.93333333333334</v>
      </c>
      <c r="H78" s="318">
        <v>333.01666666666665</v>
      </c>
      <c r="I78" s="318">
        <v>359.31666666666661</v>
      </c>
      <c r="J78" s="318">
        <v>364.23333333333323</v>
      </c>
      <c r="K78" s="318">
        <v>372.46666666666658</v>
      </c>
      <c r="L78" s="305">
        <v>356</v>
      </c>
      <c r="M78" s="305">
        <v>342.85</v>
      </c>
      <c r="N78" s="320">
        <v>9886500</v>
      </c>
      <c r="O78" s="321">
        <v>2.8558052434456929E-2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5.65</v>
      </c>
      <c r="E79" s="317">
        <v>5.6333333333333337</v>
      </c>
      <c r="F79" s="318">
        <v>5.5666666666666673</v>
      </c>
      <c r="G79" s="318">
        <v>5.4833333333333334</v>
      </c>
      <c r="H79" s="318">
        <v>5.416666666666667</v>
      </c>
      <c r="I79" s="318">
        <v>5.7166666666666677</v>
      </c>
      <c r="J79" s="318">
        <v>5.7833333333333341</v>
      </c>
      <c r="K79" s="318">
        <v>5.866666666666668</v>
      </c>
      <c r="L79" s="305">
        <v>5.7</v>
      </c>
      <c r="M79" s="305">
        <v>5.55</v>
      </c>
      <c r="N79" s="320">
        <v>555016000</v>
      </c>
      <c r="O79" s="321">
        <v>4.8006767473828912E-2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20.45</v>
      </c>
      <c r="E80" s="317">
        <v>20.283333333333335</v>
      </c>
      <c r="F80" s="318">
        <v>19.766666666666669</v>
      </c>
      <c r="G80" s="318">
        <v>19.083333333333336</v>
      </c>
      <c r="H80" s="318">
        <v>18.56666666666667</v>
      </c>
      <c r="I80" s="318">
        <v>20.966666666666669</v>
      </c>
      <c r="J80" s="318">
        <v>21.483333333333334</v>
      </c>
      <c r="K80" s="318">
        <v>22.166666666666668</v>
      </c>
      <c r="L80" s="305">
        <v>20.8</v>
      </c>
      <c r="M80" s="305">
        <v>19.600000000000001</v>
      </c>
      <c r="N80" s="320">
        <v>138238000</v>
      </c>
      <c r="O80" s="321">
        <v>-5.6389463409306548E-2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455.65</v>
      </c>
      <c r="E81" s="317">
        <v>461.48333333333335</v>
      </c>
      <c r="F81" s="318">
        <v>447.41666666666669</v>
      </c>
      <c r="G81" s="318">
        <v>439.18333333333334</v>
      </c>
      <c r="H81" s="318">
        <v>425.11666666666667</v>
      </c>
      <c r="I81" s="318">
        <v>469.7166666666667</v>
      </c>
      <c r="J81" s="318">
        <v>483.7833333333333</v>
      </c>
      <c r="K81" s="318">
        <v>492.01666666666671</v>
      </c>
      <c r="L81" s="305">
        <v>475.55</v>
      </c>
      <c r="M81" s="305">
        <v>453.25</v>
      </c>
      <c r="N81" s="320">
        <v>5113625</v>
      </c>
      <c r="O81" s="321">
        <v>1.6397922929762231E-2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954.7</v>
      </c>
      <c r="E82" s="317">
        <v>944.44999999999993</v>
      </c>
      <c r="F82" s="318">
        <v>930.24999999999989</v>
      </c>
      <c r="G82" s="318">
        <v>905.8</v>
      </c>
      <c r="H82" s="318">
        <v>891.59999999999991</v>
      </c>
      <c r="I82" s="318">
        <v>968.89999999999986</v>
      </c>
      <c r="J82" s="318">
        <v>983.09999999999991</v>
      </c>
      <c r="K82" s="318">
        <v>1007.5499999999998</v>
      </c>
      <c r="L82" s="305">
        <v>958.65</v>
      </c>
      <c r="M82" s="305">
        <v>920</v>
      </c>
      <c r="N82" s="320">
        <v>3438300</v>
      </c>
      <c r="O82" s="321">
        <v>-0.10458605692856585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369.4</v>
      </c>
      <c r="E83" s="317">
        <v>364.29999999999995</v>
      </c>
      <c r="F83" s="318">
        <v>352.64999999999992</v>
      </c>
      <c r="G83" s="318">
        <v>335.9</v>
      </c>
      <c r="H83" s="318">
        <v>324.24999999999994</v>
      </c>
      <c r="I83" s="318">
        <v>381.0499999999999</v>
      </c>
      <c r="J83" s="318">
        <v>392.7</v>
      </c>
      <c r="K83" s="318">
        <v>409.44999999999987</v>
      </c>
      <c r="L83" s="305">
        <v>375.95</v>
      </c>
      <c r="M83" s="305">
        <v>347.55</v>
      </c>
      <c r="N83" s="320">
        <v>22171600</v>
      </c>
      <c r="O83" s="321">
        <v>1.8934171584036472E-2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215.95</v>
      </c>
      <c r="E84" s="317">
        <v>213.63333333333333</v>
      </c>
      <c r="F84" s="318">
        <v>210.41666666666666</v>
      </c>
      <c r="G84" s="318">
        <v>204.88333333333333</v>
      </c>
      <c r="H84" s="318">
        <v>201.66666666666666</v>
      </c>
      <c r="I84" s="318">
        <v>219.16666666666666</v>
      </c>
      <c r="J84" s="318">
        <v>222.38333333333335</v>
      </c>
      <c r="K84" s="318">
        <v>227.91666666666666</v>
      </c>
      <c r="L84" s="305">
        <v>216.85</v>
      </c>
      <c r="M84" s="305">
        <v>208.1</v>
      </c>
      <c r="N84" s="320">
        <v>8409200</v>
      </c>
      <c r="O84" s="321">
        <v>-4.7569428713813255E-2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703.75</v>
      </c>
      <c r="E85" s="317">
        <v>694.51666666666677</v>
      </c>
      <c r="F85" s="318">
        <v>682.73333333333358</v>
      </c>
      <c r="G85" s="318">
        <v>661.71666666666681</v>
      </c>
      <c r="H85" s="318">
        <v>649.93333333333362</v>
      </c>
      <c r="I85" s="318">
        <v>715.53333333333353</v>
      </c>
      <c r="J85" s="318">
        <v>727.31666666666661</v>
      </c>
      <c r="K85" s="318">
        <v>748.33333333333348</v>
      </c>
      <c r="L85" s="305">
        <v>706.3</v>
      </c>
      <c r="M85" s="305">
        <v>673.5</v>
      </c>
      <c r="N85" s="320">
        <v>56704800</v>
      </c>
      <c r="O85" s="321">
        <v>3.3642488406684747E-2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77.599999999999994</v>
      </c>
      <c r="E86" s="317">
        <v>77.083333333333329</v>
      </c>
      <c r="F86" s="318">
        <v>76.216666666666654</v>
      </c>
      <c r="G86" s="318">
        <v>74.833333333333329</v>
      </c>
      <c r="H86" s="318">
        <v>73.966666666666654</v>
      </c>
      <c r="I86" s="318">
        <v>78.466666666666654</v>
      </c>
      <c r="J86" s="318">
        <v>79.333333333333329</v>
      </c>
      <c r="K86" s="318">
        <v>80.716666666666654</v>
      </c>
      <c r="L86" s="305">
        <v>77.95</v>
      </c>
      <c r="M86" s="305">
        <v>75.7</v>
      </c>
      <c r="N86" s="320">
        <v>53485000</v>
      </c>
      <c r="O86" s="321">
        <v>-5.6595453455063713E-2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192.4</v>
      </c>
      <c r="E87" s="317">
        <v>191.18333333333331</v>
      </c>
      <c r="F87" s="318">
        <v>188.26666666666662</v>
      </c>
      <c r="G87" s="318">
        <v>184.13333333333333</v>
      </c>
      <c r="H87" s="318">
        <v>181.21666666666664</v>
      </c>
      <c r="I87" s="318">
        <v>195.31666666666661</v>
      </c>
      <c r="J87" s="318">
        <v>198.23333333333329</v>
      </c>
      <c r="K87" s="318">
        <v>202.36666666666659</v>
      </c>
      <c r="L87" s="305">
        <v>194.1</v>
      </c>
      <c r="M87" s="305">
        <v>187.05</v>
      </c>
      <c r="N87" s="320">
        <v>53284800</v>
      </c>
      <c r="O87" s="321">
        <v>-1.0076689851970751E-2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114</v>
      </c>
      <c r="E88" s="317">
        <v>111.56666666666666</v>
      </c>
      <c r="F88" s="318">
        <v>108.18333333333332</v>
      </c>
      <c r="G88" s="318">
        <v>102.36666666666666</v>
      </c>
      <c r="H88" s="318">
        <v>98.98333333333332</v>
      </c>
      <c r="I88" s="318">
        <v>117.38333333333333</v>
      </c>
      <c r="J88" s="318">
        <v>120.76666666666665</v>
      </c>
      <c r="K88" s="318">
        <v>126.58333333333333</v>
      </c>
      <c r="L88" s="305">
        <v>114.95</v>
      </c>
      <c r="M88" s="305">
        <v>105.75</v>
      </c>
      <c r="N88" s="320">
        <v>18060000</v>
      </c>
      <c r="O88" s="321">
        <v>2.1204410517387615E-2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183.9</v>
      </c>
      <c r="E89" s="317">
        <v>181.08333333333334</v>
      </c>
      <c r="F89" s="318">
        <v>176.76666666666668</v>
      </c>
      <c r="G89" s="318">
        <v>169.63333333333333</v>
      </c>
      <c r="H89" s="318">
        <v>165.31666666666666</v>
      </c>
      <c r="I89" s="318">
        <v>188.2166666666667</v>
      </c>
      <c r="J89" s="318">
        <v>192.53333333333336</v>
      </c>
      <c r="K89" s="318">
        <v>199.66666666666671</v>
      </c>
      <c r="L89" s="305">
        <v>185.4</v>
      </c>
      <c r="M89" s="305">
        <v>173.95</v>
      </c>
      <c r="N89" s="320">
        <v>33849200</v>
      </c>
      <c r="O89" s="321">
        <v>6.0534948350570696E-2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1689.4</v>
      </c>
      <c r="E90" s="317">
        <v>1674.5500000000002</v>
      </c>
      <c r="F90" s="318">
        <v>1652.4000000000003</v>
      </c>
      <c r="G90" s="318">
        <v>1615.4</v>
      </c>
      <c r="H90" s="318">
        <v>1593.2500000000002</v>
      </c>
      <c r="I90" s="318">
        <v>1711.5500000000004</v>
      </c>
      <c r="J90" s="318">
        <v>1733.7</v>
      </c>
      <c r="K90" s="318">
        <v>1770.7000000000005</v>
      </c>
      <c r="L90" s="305">
        <v>1696.7</v>
      </c>
      <c r="M90" s="305">
        <v>1637.55</v>
      </c>
      <c r="N90" s="320">
        <v>2632000</v>
      </c>
      <c r="O90" s="321">
        <v>-5.0162396246842295E-2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357.6</v>
      </c>
      <c r="E91" s="317">
        <v>355.76666666666665</v>
      </c>
      <c r="F91" s="318">
        <v>350.7833333333333</v>
      </c>
      <c r="G91" s="318">
        <v>343.96666666666664</v>
      </c>
      <c r="H91" s="318">
        <v>338.98333333333329</v>
      </c>
      <c r="I91" s="318">
        <v>362.58333333333331</v>
      </c>
      <c r="J91" s="318">
        <v>367.56666666666666</v>
      </c>
      <c r="K91" s="318">
        <v>374.38333333333333</v>
      </c>
      <c r="L91" s="305">
        <v>360.75</v>
      </c>
      <c r="M91" s="305">
        <v>348.95</v>
      </c>
      <c r="N91" s="320">
        <v>1857800</v>
      </c>
      <c r="O91" s="321">
        <v>3.2684824902723737E-2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1214.8499999999999</v>
      </c>
      <c r="E92" s="317">
        <v>1206.0833333333333</v>
      </c>
      <c r="F92" s="318">
        <v>1171.7666666666664</v>
      </c>
      <c r="G92" s="318">
        <v>1128.6833333333332</v>
      </c>
      <c r="H92" s="318">
        <v>1094.3666666666663</v>
      </c>
      <c r="I92" s="318">
        <v>1249.1666666666665</v>
      </c>
      <c r="J92" s="318">
        <v>1283.4833333333336</v>
      </c>
      <c r="K92" s="318">
        <v>1326.5666666666666</v>
      </c>
      <c r="L92" s="305">
        <v>1240.4000000000001</v>
      </c>
      <c r="M92" s="305">
        <v>1163</v>
      </c>
      <c r="N92" s="320">
        <v>11606800</v>
      </c>
      <c r="O92" s="321">
        <v>-6.3846947993289452E-2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54</v>
      </c>
      <c r="E93" s="317">
        <v>53.033333333333331</v>
      </c>
      <c r="F93" s="318">
        <v>51.766666666666666</v>
      </c>
      <c r="G93" s="318">
        <v>49.533333333333331</v>
      </c>
      <c r="H93" s="318">
        <v>48.266666666666666</v>
      </c>
      <c r="I93" s="318">
        <v>55.266666666666666</v>
      </c>
      <c r="J93" s="318">
        <v>56.533333333333331</v>
      </c>
      <c r="K93" s="318">
        <v>58.766666666666666</v>
      </c>
      <c r="L93" s="305">
        <v>54.3</v>
      </c>
      <c r="M93" s="305">
        <v>50.8</v>
      </c>
      <c r="N93" s="320">
        <v>26400000</v>
      </c>
      <c r="O93" s="321">
        <v>-0.13632913711429245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248.7</v>
      </c>
      <c r="E94" s="317">
        <v>243.73333333333335</v>
      </c>
      <c r="F94" s="318">
        <v>235.66666666666669</v>
      </c>
      <c r="G94" s="318">
        <v>222.63333333333333</v>
      </c>
      <c r="H94" s="318">
        <v>214.56666666666666</v>
      </c>
      <c r="I94" s="318">
        <v>256.76666666666671</v>
      </c>
      <c r="J94" s="318">
        <v>264.83333333333337</v>
      </c>
      <c r="K94" s="318">
        <v>277.86666666666673</v>
      </c>
      <c r="L94" s="305">
        <v>251.8</v>
      </c>
      <c r="M94" s="305">
        <v>230.7</v>
      </c>
      <c r="N94" s="320">
        <v>9854300</v>
      </c>
      <c r="O94" s="321">
        <v>-4.6188839955475972E-2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851.15</v>
      </c>
      <c r="E95" s="317">
        <v>844.75</v>
      </c>
      <c r="F95" s="318">
        <v>831.75</v>
      </c>
      <c r="G95" s="318">
        <v>812.35</v>
      </c>
      <c r="H95" s="318">
        <v>799.35</v>
      </c>
      <c r="I95" s="318">
        <v>864.15</v>
      </c>
      <c r="J95" s="318">
        <v>877.15</v>
      </c>
      <c r="K95" s="318">
        <v>896.55</v>
      </c>
      <c r="L95" s="305">
        <v>857.75</v>
      </c>
      <c r="M95" s="305">
        <v>825.35</v>
      </c>
      <c r="N95" s="320">
        <v>13679375</v>
      </c>
      <c r="O95" s="321">
        <v>6.8565514143712231E-2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892.8</v>
      </c>
      <c r="E96" s="317">
        <v>895.4666666666667</v>
      </c>
      <c r="F96" s="318">
        <v>883.93333333333339</v>
      </c>
      <c r="G96" s="318">
        <v>875.06666666666672</v>
      </c>
      <c r="H96" s="318">
        <v>863.53333333333342</v>
      </c>
      <c r="I96" s="318">
        <v>904.33333333333337</v>
      </c>
      <c r="J96" s="318">
        <v>915.86666666666667</v>
      </c>
      <c r="K96" s="318">
        <v>924.73333333333335</v>
      </c>
      <c r="L96" s="305">
        <v>907</v>
      </c>
      <c r="M96" s="305">
        <v>886.6</v>
      </c>
      <c r="N96" s="320">
        <v>9255900</v>
      </c>
      <c r="O96" s="321">
        <v>-3.3740121723335174E-2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431.95</v>
      </c>
      <c r="E97" s="317">
        <v>427.09999999999997</v>
      </c>
      <c r="F97" s="318">
        <v>419.54999999999995</v>
      </c>
      <c r="G97" s="318">
        <v>407.15</v>
      </c>
      <c r="H97" s="318">
        <v>399.59999999999997</v>
      </c>
      <c r="I97" s="318">
        <v>439.49999999999994</v>
      </c>
      <c r="J97" s="318">
        <v>447.05</v>
      </c>
      <c r="K97" s="318">
        <v>459.44999999999993</v>
      </c>
      <c r="L97" s="305">
        <v>434.65</v>
      </c>
      <c r="M97" s="305">
        <v>414.7</v>
      </c>
      <c r="N97" s="320">
        <v>14892400</v>
      </c>
      <c r="O97" s="321">
        <v>-6.7943422205532608E-2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138.75</v>
      </c>
      <c r="E98" s="317">
        <v>136.76666666666668</v>
      </c>
      <c r="F98" s="318">
        <v>133.23333333333335</v>
      </c>
      <c r="G98" s="318">
        <v>127.71666666666667</v>
      </c>
      <c r="H98" s="318">
        <v>124.18333333333334</v>
      </c>
      <c r="I98" s="318">
        <v>142.28333333333336</v>
      </c>
      <c r="J98" s="318">
        <v>145.81666666666672</v>
      </c>
      <c r="K98" s="318">
        <v>151.33333333333337</v>
      </c>
      <c r="L98" s="305">
        <v>140.30000000000001</v>
      </c>
      <c r="M98" s="305">
        <v>131.25</v>
      </c>
      <c r="N98" s="320">
        <v>17433500</v>
      </c>
      <c r="O98" s="321">
        <v>1.9103626064641339E-2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119.8</v>
      </c>
      <c r="E99" s="317">
        <v>117.8</v>
      </c>
      <c r="F99" s="318">
        <v>114.1</v>
      </c>
      <c r="G99" s="318">
        <v>108.39999999999999</v>
      </c>
      <c r="H99" s="318">
        <v>104.69999999999999</v>
      </c>
      <c r="I99" s="318">
        <v>123.5</v>
      </c>
      <c r="J99" s="318">
        <v>127.20000000000002</v>
      </c>
      <c r="K99" s="318">
        <v>132.9</v>
      </c>
      <c r="L99" s="305">
        <v>121.5</v>
      </c>
      <c r="M99" s="305">
        <v>112.1</v>
      </c>
      <c r="N99" s="320">
        <v>18054000</v>
      </c>
      <c r="O99" s="321">
        <v>6.9296375266524518E-2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321.95</v>
      </c>
      <c r="E100" s="317">
        <v>320.91666666666669</v>
      </c>
      <c r="F100" s="318">
        <v>317.98333333333335</v>
      </c>
      <c r="G100" s="318">
        <v>314.01666666666665</v>
      </c>
      <c r="H100" s="318">
        <v>311.08333333333331</v>
      </c>
      <c r="I100" s="318">
        <v>324.88333333333338</v>
      </c>
      <c r="J100" s="318">
        <v>327.81666666666666</v>
      </c>
      <c r="K100" s="318">
        <v>331.78333333333342</v>
      </c>
      <c r="L100" s="305">
        <v>323.85000000000002</v>
      </c>
      <c r="M100" s="305">
        <v>316.95</v>
      </c>
      <c r="N100" s="320">
        <v>11367400</v>
      </c>
      <c r="O100" s="321">
        <v>-6.2497938178339325E-2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5237.6000000000004</v>
      </c>
      <c r="E101" s="317">
        <v>5210.166666666667</v>
      </c>
      <c r="F101" s="318">
        <v>5143.7333333333336</v>
      </c>
      <c r="G101" s="318">
        <v>5049.8666666666668</v>
      </c>
      <c r="H101" s="318">
        <v>4983.4333333333334</v>
      </c>
      <c r="I101" s="318">
        <v>5304.0333333333338</v>
      </c>
      <c r="J101" s="318">
        <v>5370.4666666666662</v>
      </c>
      <c r="K101" s="318">
        <v>5464.3333333333339</v>
      </c>
      <c r="L101" s="305">
        <v>5276.6</v>
      </c>
      <c r="M101" s="305">
        <v>5116.3</v>
      </c>
      <c r="N101" s="320">
        <v>3190800</v>
      </c>
      <c r="O101" s="321">
        <v>-4.4584842949965564E-2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578</v>
      </c>
      <c r="E102" s="317">
        <v>577.88333333333333</v>
      </c>
      <c r="F102" s="318">
        <v>570.56666666666661</v>
      </c>
      <c r="G102" s="318">
        <v>563.13333333333333</v>
      </c>
      <c r="H102" s="318">
        <v>555.81666666666661</v>
      </c>
      <c r="I102" s="318">
        <v>585.31666666666661</v>
      </c>
      <c r="J102" s="318">
        <v>592.63333333333344</v>
      </c>
      <c r="K102" s="318">
        <v>600.06666666666661</v>
      </c>
      <c r="L102" s="305">
        <v>585.20000000000005</v>
      </c>
      <c r="M102" s="305">
        <v>570.45000000000005</v>
      </c>
      <c r="N102" s="320">
        <v>9631250</v>
      </c>
      <c r="O102" s="321">
        <v>-5.6453588048003919E-2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443.15</v>
      </c>
      <c r="E103" s="317">
        <v>434.73333333333335</v>
      </c>
      <c r="F103" s="318">
        <v>421.41666666666669</v>
      </c>
      <c r="G103" s="318">
        <v>399.68333333333334</v>
      </c>
      <c r="H103" s="318">
        <v>386.36666666666667</v>
      </c>
      <c r="I103" s="318">
        <v>456.4666666666667</v>
      </c>
      <c r="J103" s="318">
        <v>469.7833333333333</v>
      </c>
      <c r="K103" s="318">
        <v>491.51666666666671</v>
      </c>
      <c r="L103" s="305">
        <v>448.05</v>
      </c>
      <c r="M103" s="305">
        <v>413</v>
      </c>
      <c r="N103" s="320">
        <v>2479100</v>
      </c>
      <c r="O103" s="321">
        <v>8.9091947458595083E-2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918.6</v>
      </c>
      <c r="E104" s="317">
        <v>925.51666666666677</v>
      </c>
      <c r="F104" s="318">
        <v>906.03333333333353</v>
      </c>
      <c r="G104" s="318">
        <v>893.46666666666681</v>
      </c>
      <c r="H104" s="318">
        <v>873.98333333333358</v>
      </c>
      <c r="I104" s="318">
        <v>938.08333333333348</v>
      </c>
      <c r="J104" s="318">
        <v>957.56666666666683</v>
      </c>
      <c r="K104" s="318">
        <v>970.13333333333344</v>
      </c>
      <c r="L104" s="305">
        <v>945</v>
      </c>
      <c r="M104" s="305">
        <v>912.95</v>
      </c>
      <c r="N104" s="320">
        <v>1506000</v>
      </c>
      <c r="O104" s="321">
        <v>-3.1262060980316482E-2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890.5</v>
      </c>
      <c r="E105" s="317">
        <v>884.61666666666667</v>
      </c>
      <c r="F105" s="318">
        <v>873.0333333333333</v>
      </c>
      <c r="G105" s="318">
        <v>855.56666666666661</v>
      </c>
      <c r="H105" s="318">
        <v>843.98333333333323</v>
      </c>
      <c r="I105" s="318">
        <v>902.08333333333337</v>
      </c>
      <c r="J105" s="318">
        <v>913.66666666666663</v>
      </c>
      <c r="K105" s="318">
        <v>931.13333333333344</v>
      </c>
      <c r="L105" s="305">
        <v>896.2</v>
      </c>
      <c r="M105" s="305">
        <v>867.15</v>
      </c>
      <c r="N105" s="320">
        <v>746400</v>
      </c>
      <c r="O105" s="321">
        <v>-8.708414872798434E-2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86.7</v>
      </c>
      <c r="E106" s="317">
        <v>85.683333333333323</v>
      </c>
      <c r="F106" s="318">
        <v>84.366666666666646</v>
      </c>
      <c r="G106" s="318">
        <v>82.033333333333317</v>
      </c>
      <c r="H106" s="318">
        <v>80.71666666666664</v>
      </c>
      <c r="I106" s="318">
        <v>88.016666666666652</v>
      </c>
      <c r="J106" s="318">
        <v>89.333333333333343</v>
      </c>
      <c r="K106" s="318">
        <v>91.666666666666657</v>
      </c>
      <c r="L106" s="305">
        <v>87</v>
      </c>
      <c r="M106" s="305">
        <v>83.35</v>
      </c>
      <c r="N106" s="320">
        <v>25248000</v>
      </c>
      <c r="O106" s="321">
        <v>0.1422883771433742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58092.1</v>
      </c>
      <c r="E107" s="317">
        <v>57922.35</v>
      </c>
      <c r="F107" s="318">
        <v>57564.299999999996</v>
      </c>
      <c r="G107" s="318">
        <v>57036.5</v>
      </c>
      <c r="H107" s="318">
        <v>56678.45</v>
      </c>
      <c r="I107" s="318">
        <v>58450.149999999994</v>
      </c>
      <c r="J107" s="318">
        <v>58808.2</v>
      </c>
      <c r="K107" s="318">
        <v>59335.999999999993</v>
      </c>
      <c r="L107" s="305">
        <v>58280.4</v>
      </c>
      <c r="M107" s="305">
        <v>57394.55</v>
      </c>
      <c r="N107" s="320">
        <v>20620</v>
      </c>
      <c r="O107" s="321">
        <v>3.6701860231271997E-2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845.4</v>
      </c>
      <c r="E108" s="317">
        <v>827.05000000000007</v>
      </c>
      <c r="F108" s="318">
        <v>805.10000000000014</v>
      </c>
      <c r="G108" s="318">
        <v>764.80000000000007</v>
      </c>
      <c r="H108" s="318">
        <v>742.85000000000014</v>
      </c>
      <c r="I108" s="318">
        <v>867.35000000000014</v>
      </c>
      <c r="J108" s="318">
        <v>889.30000000000018</v>
      </c>
      <c r="K108" s="318">
        <v>929.60000000000014</v>
      </c>
      <c r="L108" s="305">
        <v>849</v>
      </c>
      <c r="M108" s="305">
        <v>786.75</v>
      </c>
      <c r="N108" s="320">
        <v>2409750</v>
      </c>
      <c r="O108" s="321">
        <v>2.4553571428571428E-2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29</v>
      </c>
      <c r="E109" s="317">
        <v>28.75</v>
      </c>
      <c r="F109" s="318">
        <v>28.1</v>
      </c>
      <c r="G109" s="318">
        <v>27.200000000000003</v>
      </c>
      <c r="H109" s="318">
        <v>26.550000000000004</v>
      </c>
      <c r="I109" s="318">
        <v>29.65</v>
      </c>
      <c r="J109" s="318">
        <v>30.299999999999997</v>
      </c>
      <c r="K109" s="318">
        <v>31.199999999999996</v>
      </c>
      <c r="L109" s="305">
        <v>29.4</v>
      </c>
      <c r="M109" s="305">
        <v>27.85</v>
      </c>
      <c r="N109" s="320">
        <v>27559700</v>
      </c>
      <c r="O109" s="321">
        <v>3.0176731807239725E-2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2432.85</v>
      </c>
      <c r="E110" s="317">
        <v>2401.8000000000002</v>
      </c>
      <c r="F110" s="318">
        <v>2362.8500000000004</v>
      </c>
      <c r="G110" s="318">
        <v>2292.8500000000004</v>
      </c>
      <c r="H110" s="318">
        <v>2253.9000000000005</v>
      </c>
      <c r="I110" s="318">
        <v>2471.8000000000002</v>
      </c>
      <c r="J110" s="318">
        <v>2510.75</v>
      </c>
      <c r="K110" s="318">
        <v>2580.75</v>
      </c>
      <c r="L110" s="305">
        <v>2440.75</v>
      </c>
      <c r="M110" s="305">
        <v>2331.8000000000002</v>
      </c>
      <c r="N110" s="320">
        <v>752400</v>
      </c>
      <c r="O110" s="321">
        <v>-1.9035202086049544E-2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21.4</v>
      </c>
      <c r="E111" s="317">
        <v>21.383333333333336</v>
      </c>
      <c r="F111" s="318">
        <v>21.116666666666674</v>
      </c>
      <c r="G111" s="318">
        <v>20.833333333333339</v>
      </c>
      <c r="H111" s="318">
        <v>20.566666666666677</v>
      </c>
      <c r="I111" s="318">
        <v>21.666666666666671</v>
      </c>
      <c r="J111" s="318">
        <v>21.93333333333333</v>
      </c>
      <c r="K111" s="318">
        <v>22.216666666666669</v>
      </c>
      <c r="L111" s="305">
        <v>21.65</v>
      </c>
      <c r="M111" s="305">
        <v>21.1</v>
      </c>
      <c r="N111" s="320">
        <v>23907000</v>
      </c>
      <c r="O111" s="321">
        <v>9.3730208993033567E-3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16717.7</v>
      </c>
      <c r="E112" s="317">
        <v>16671.983333333334</v>
      </c>
      <c r="F112" s="318">
        <v>16495.716666666667</v>
      </c>
      <c r="G112" s="318">
        <v>16273.733333333334</v>
      </c>
      <c r="H112" s="318">
        <v>16097.466666666667</v>
      </c>
      <c r="I112" s="318">
        <v>16893.966666666667</v>
      </c>
      <c r="J112" s="318">
        <v>17070.233333333337</v>
      </c>
      <c r="K112" s="318">
        <v>17292.216666666667</v>
      </c>
      <c r="L112" s="305">
        <v>16848.25</v>
      </c>
      <c r="M112" s="305">
        <v>16450</v>
      </c>
      <c r="N112" s="320">
        <v>406600</v>
      </c>
      <c r="O112" s="321">
        <v>6.2034739454094295E-2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1492.5</v>
      </c>
      <c r="E113" s="317">
        <v>1489.6000000000001</v>
      </c>
      <c r="F113" s="318">
        <v>1470.2000000000003</v>
      </c>
      <c r="G113" s="318">
        <v>1447.9</v>
      </c>
      <c r="H113" s="318">
        <v>1428.5000000000002</v>
      </c>
      <c r="I113" s="318">
        <v>1511.9000000000003</v>
      </c>
      <c r="J113" s="318">
        <v>1531.3000000000004</v>
      </c>
      <c r="K113" s="318">
        <v>1553.6000000000004</v>
      </c>
      <c r="L113" s="305">
        <v>1509</v>
      </c>
      <c r="M113" s="305">
        <v>1467.3</v>
      </c>
      <c r="N113" s="320">
        <v>436875</v>
      </c>
      <c r="O113" s="321">
        <v>-2.100840336134454E-2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75</v>
      </c>
      <c r="E114" s="317">
        <v>74.683333333333337</v>
      </c>
      <c r="F114" s="318">
        <v>73.816666666666677</v>
      </c>
      <c r="G114" s="318">
        <v>72.63333333333334</v>
      </c>
      <c r="H114" s="318">
        <v>71.76666666666668</v>
      </c>
      <c r="I114" s="318">
        <v>75.866666666666674</v>
      </c>
      <c r="J114" s="318">
        <v>76.733333333333348</v>
      </c>
      <c r="K114" s="318">
        <v>77.916666666666671</v>
      </c>
      <c r="L114" s="305">
        <v>75.55</v>
      </c>
      <c r="M114" s="305">
        <v>73.5</v>
      </c>
      <c r="N114" s="320">
        <v>29189600</v>
      </c>
      <c r="O114" s="321">
        <v>-9.7884195467208795E-4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94.6</v>
      </c>
      <c r="E115" s="317">
        <v>93.7</v>
      </c>
      <c r="F115" s="318">
        <v>92.15</v>
      </c>
      <c r="G115" s="318">
        <v>89.7</v>
      </c>
      <c r="H115" s="318">
        <v>88.15</v>
      </c>
      <c r="I115" s="318">
        <v>96.15</v>
      </c>
      <c r="J115" s="318">
        <v>97.699999999999989</v>
      </c>
      <c r="K115" s="318">
        <v>100.15</v>
      </c>
      <c r="L115" s="305">
        <v>95.25</v>
      </c>
      <c r="M115" s="305">
        <v>91.25</v>
      </c>
      <c r="N115" s="320">
        <v>48319500</v>
      </c>
      <c r="O115" s="321">
        <v>-2.5366550282287587E-2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78.2</v>
      </c>
      <c r="E116" s="317">
        <v>77.500000000000014</v>
      </c>
      <c r="F116" s="318">
        <v>76.600000000000023</v>
      </c>
      <c r="G116" s="318">
        <v>75.000000000000014</v>
      </c>
      <c r="H116" s="318">
        <v>74.100000000000023</v>
      </c>
      <c r="I116" s="318">
        <v>79.100000000000023</v>
      </c>
      <c r="J116" s="318">
        <v>80.000000000000028</v>
      </c>
      <c r="K116" s="318">
        <v>81.600000000000023</v>
      </c>
      <c r="L116" s="305">
        <v>78.400000000000006</v>
      </c>
      <c r="M116" s="305">
        <v>75.900000000000006</v>
      </c>
      <c r="N116" s="320">
        <v>55521800</v>
      </c>
      <c r="O116" s="321">
        <v>1.3461885978282099E-2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18648.95</v>
      </c>
      <c r="E117" s="317">
        <v>18649.933333333334</v>
      </c>
      <c r="F117" s="318">
        <v>18481.466666666667</v>
      </c>
      <c r="G117" s="318">
        <v>18313.983333333334</v>
      </c>
      <c r="H117" s="318">
        <v>18145.516666666666</v>
      </c>
      <c r="I117" s="318">
        <v>18817.416666666668</v>
      </c>
      <c r="J117" s="318">
        <v>18985.883333333335</v>
      </c>
      <c r="K117" s="318">
        <v>19153.366666666669</v>
      </c>
      <c r="L117" s="305">
        <v>18818.400000000001</v>
      </c>
      <c r="M117" s="305">
        <v>18482.45</v>
      </c>
      <c r="N117" s="320">
        <v>158675</v>
      </c>
      <c r="O117" s="321">
        <v>0.12595352137661878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951.3</v>
      </c>
      <c r="E118" s="317">
        <v>936.58333333333337</v>
      </c>
      <c r="F118" s="318">
        <v>917.31666666666672</v>
      </c>
      <c r="G118" s="318">
        <v>883.33333333333337</v>
      </c>
      <c r="H118" s="318">
        <v>864.06666666666672</v>
      </c>
      <c r="I118" s="318">
        <v>970.56666666666672</v>
      </c>
      <c r="J118" s="318">
        <v>989.83333333333337</v>
      </c>
      <c r="K118" s="318">
        <v>1023.8166666666667</v>
      </c>
      <c r="L118" s="305">
        <v>955.85</v>
      </c>
      <c r="M118" s="305">
        <v>902.6</v>
      </c>
      <c r="N118" s="320">
        <v>4582581</v>
      </c>
      <c r="O118" s="321">
        <v>-1.4697465328499327E-2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233.7</v>
      </c>
      <c r="E119" s="317">
        <v>233.13333333333333</v>
      </c>
      <c r="F119" s="318">
        <v>230.21666666666664</v>
      </c>
      <c r="G119" s="318">
        <v>226.73333333333332</v>
      </c>
      <c r="H119" s="318">
        <v>223.81666666666663</v>
      </c>
      <c r="I119" s="318">
        <v>236.61666666666665</v>
      </c>
      <c r="J119" s="318">
        <v>239.53333333333333</v>
      </c>
      <c r="K119" s="318">
        <v>243.01666666666665</v>
      </c>
      <c r="L119" s="305">
        <v>236.05</v>
      </c>
      <c r="M119" s="305">
        <v>229.65</v>
      </c>
      <c r="N119" s="320">
        <v>12255000</v>
      </c>
      <c r="O119" s="321">
        <v>-3.2678190859578501E-2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76.55</v>
      </c>
      <c r="E120" s="317">
        <v>75.816666666666663</v>
      </c>
      <c r="F120" s="318">
        <v>74.783333333333331</v>
      </c>
      <c r="G120" s="318">
        <v>73.016666666666666</v>
      </c>
      <c r="H120" s="318">
        <v>71.983333333333334</v>
      </c>
      <c r="I120" s="318">
        <v>77.583333333333329</v>
      </c>
      <c r="J120" s="318">
        <v>78.61666666666666</v>
      </c>
      <c r="K120" s="318">
        <v>80.383333333333326</v>
      </c>
      <c r="L120" s="305">
        <v>76.849999999999994</v>
      </c>
      <c r="M120" s="305">
        <v>74.05</v>
      </c>
      <c r="N120" s="320">
        <v>40238000</v>
      </c>
      <c r="O120" s="321">
        <v>-4.0082827984026029E-2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1404.1</v>
      </c>
      <c r="E121" s="317">
        <v>1409.3166666666666</v>
      </c>
      <c r="F121" s="318">
        <v>1393.6333333333332</v>
      </c>
      <c r="G121" s="318">
        <v>1383.1666666666665</v>
      </c>
      <c r="H121" s="318">
        <v>1367.4833333333331</v>
      </c>
      <c r="I121" s="318">
        <v>1419.7833333333333</v>
      </c>
      <c r="J121" s="318">
        <v>1435.4666666666667</v>
      </c>
      <c r="K121" s="318">
        <v>1445.9333333333334</v>
      </c>
      <c r="L121" s="305">
        <v>1425</v>
      </c>
      <c r="M121" s="305">
        <v>1398.85</v>
      </c>
      <c r="N121" s="320">
        <v>2614000</v>
      </c>
      <c r="O121" s="321">
        <v>-1.7108479037413048E-2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27.55</v>
      </c>
      <c r="E122" s="317">
        <v>27.266666666666666</v>
      </c>
      <c r="F122" s="318">
        <v>26.833333333333332</v>
      </c>
      <c r="G122" s="318">
        <v>26.116666666666667</v>
      </c>
      <c r="H122" s="318">
        <v>25.683333333333334</v>
      </c>
      <c r="I122" s="318">
        <v>27.983333333333331</v>
      </c>
      <c r="J122" s="318">
        <v>28.416666666666668</v>
      </c>
      <c r="K122" s="318">
        <v>29.133333333333329</v>
      </c>
      <c r="L122" s="305">
        <v>27.7</v>
      </c>
      <c r="M122" s="305">
        <v>26.55</v>
      </c>
      <c r="N122" s="320">
        <v>50090600</v>
      </c>
      <c r="O122" s="321">
        <v>-9.1958342811365723E-3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157.35</v>
      </c>
      <c r="E123" s="317">
        <v>157.13333333333333</v>
      </c>
      <c r="F123" s="318">
        <v>156.16666666666666</v>
      </c>
      <c r="G123" s="318">
        <v>154.98333333333332</v>
      </c>
      <c r="H123" s="318">
        <v>154.01666666666665</v>
      </c>
      <c r="I123" s="318">
        <v>158.31666666666666</v>
      </c>
      <c r="J123" s="318">
        <v>159.28333333333336</v>
      </c>
      <c r="K123" s="318">
        <v>160.46666666666667</v>
      </c>
      <c r="L123" s="305">
        <v>158.1</v>
      </c>
      <c r="M123" s="305">
        <v>155.94999999999999</v>
      </c>
      <c r="N123" s="320">
        <v>32444000</v>
      </c>
      <c r="O123" s="321">
        <v>3.0099060198120395E-2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863.6</v>
      </c>
      <c r="E124" s="317">
        <v>852.51666666666677</v>
      </c>
      <c r="F124" s="318">
        <v>829.08333333333348</v>
      </c>
      <c r="G124" s="318">
        <v>794.56666666666672</v>
      </c>
      <c r="H124" s="318">
        <v>771.13333333333344</v>
      </c>
      <c r="I124" s="318">
        <v>887.03333333333353</v>
      </c>
      <c r="J124" s="318">
        <v>910.4666666666667</v>
      </c>
      <c r="K124" s="318">
        <v>944.98333333333358</v>
      </c>
      <c r="L124" s="305">
        <v>875.95</v>
      </c>
      <c r="M124" s="305">
        <v>818</v>
      </c>
      <c r="N124" s="320">
        <v>1718000</v>
      </c>
      <c r="O124" s="321">
        <v>-8.7141339001062704E-2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607.70000000000005</v>
      </c>
      <c r="E125" s="317">
        <v>609.6</v>
      </c>
      <c r="F125" s="318">
        <v>600.25</v>
      </c>
      <c r="G125" s="318">
        <v>592.79999999999995</v>
      </c>
      <c r="H125" s="318">
        <v>583.44999999999993</v>
      </c>
      <c r="I125" s="318">
        <v>617.05000000000007</v>
      </c>
      <c r="J125" s="318">
        <v>626.4000000000002</v>
      </c>
      <c r="K125" s="318">
        <v>633.85000000000014</v>
      </c>
      <c r="L125" s="305">
        <v>618.95000000000005</v>
      </c>
      <c r="M125" s="305">
        <v>602.15</v>
      </c>
      <c r="N125" s="320">
        <v>663200</v>
      </c>
      <c r="O125" s="321">
        <v>5.0697084917617236E-2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118.4</v>
      </c>
      <c r="E126" s="317">
        <v>115.81666666666666</v>
      </c>
      <c r="F126" s="318">
        <v>112.58333333333333</v>
      </c>
      <c r="G126" s="318">
        <v>106.76666666666667</v>
      </c>
      <c r="H126" s="318">
        <v>103.53333333333333</v>
      </c>
      <c r="I126" s="318">
        <v>121.63333333333333</v>
      </c>
      <c r="J126" s="318">
        <v>124.86666666666667</v>
      </c>
      <c r="K126" s="318">
        <v>130.68333333333334</v>
      </c>
      <c r="L126" s="305">
        <v>119.05</v>
      </c>
      <c r="M126" s="305">
        <v>110</v>
      </c>
      <c r="N126" s="320">
        <v>22127800</v>
      </c>
      <c r="O126" s="321">
        <v>7.7591370620175806E-2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86.35</v>
      </c>
      <c r="E127" s="317">
        <v>85.699999999999989</v>
      </c>
      <c r="F127" s="318">
        <v>84.59999999999998</v>
      </c>
      <c r="G127" s="318">
        <v>82.85</v>
      </c>
      <c r="H127" s="318">
        <v>81.749999999999986</v>
      </c>
      <c r="I127" s="318">
        <v>87.449999999999974</v>
      </c>
      <c r="J127" s="318">
        <v>88.55</v>
      </c>
      <c r="K127" s="318">
        <v>90.299999999999969</v>
      </c>
      <c r="L127" s="305">
        <v>86.8</v>
      </c>
      <c r="M127" s="305">
        <v>83.95</v>
      </c>
      <c r="N127" s="320">
        <v>22350000</v>
      </c>
      <c r="O127" s="321">
        <v>-6.1476442428823379E-2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1447.6</v>
      </c>
      <c r="E128" s="317">
        <v>1438.8833333333332</v>
      </c>
      <c r="F128" s="318">
        <v>1420.9666666666665</v>
      </c>
      <c r="G128" s="318">
        <v>1394.3333333333333</v>
      </c>
      <c r="H128" s="318">
        <v>1376.4166666666665</v>
      </c>
      <c r="I128" s="318">
        <v>1465.5166666666664</v>
      </c>
      <c r="J128" s="318">
        <v>1483.4333333333334</v>
      </c>
      <c r="K128" s="318">
        <v>1510.0666666666664</v>
      </c>
      <c r="L128" s="305">
        <v>1456.8</v>
      </c>
      <c r="M128" s="305">
        <v>1412.25</v>
      </c>
      <c r="N128" s="320">
        <v>30326260</v>
      </c>
      <c r="O128" s="321">
        <v>1.6503884760566717E-2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29.75</v>
      </c>
      <c r="E129" s="317">
        <v>29.466666666666669</v>
      </c>
      <c r="F129" s="318">
        <v>28.983333333333338</v>
      </c>
      <c r="G129" s="318">
        <v>28.216666666666669</v>
      </c>
      <c r="H129" s="318">
        <v>27.733333333333338</v>
      </c>
      <c r="I129" s="318">
        <v>30.233333333333338</v>
      </c>
      <c r="J129" s="318">
        <v>30.716666666666672</v>
      </c>
      <c r="K129" s="318">
        <v>31.483333333333338</v>
      </c>
      <c r="L129" s="305">
        <v>29.95</v>
      </c>
      <c r="M129" s="305">
        <v>28.7</v>
      </c>
      <c r="N129" s="320">
        <v>43554100</v>
      </c>
      <c r="O129" s="321">
        <v>-5.1485032078783577E-2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737.7</v>
      </c>
      <c r="E130" s="317">
        <v>740.73333333333323</v>
      </c>
      <c r="F130" s="318">
        <v>727.46666666666647</v>
      </c>
      <c r="G130" s="318">
        <v>717.23333333333323</v>
      </c>
      <c r="H130" s="318">
        <v>703.96666666666647</v>
      </c>
      <c r="I130" s="318">
        <v>750.96666666666647</v>
      </c>
      <c r="J130" s="318">
        <v>764.23333333333312</v>
      </c>
      <c r="K130" s="318">
        <v>774.46666666666647</v>
      </c>
      <c r="L130" s="305">
        <v>754</v>
      </c>
      <c r="M130" s="305">
        <v>730.5</v>
      </c>
      <c r="N130" s="320">
        <v>2442000</v>
      </c>
      <c r="O130" s="321">
        <v>3.3322754681053633E-2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158.80000000000001</v>
      </c>
      <c r="E131" s="317">
        <v>156.78333333333333</v>
      </c>
      <c r="F131" s="318">
        <v>152.56666666666666</v>
      </c>
      <c r="G131" s="318">
        <v>146.33333333333334</v>
      </c>
      <c r="H131" s="318">
        <v>142.11666666666667</v>
      </c>
      <c r="I131" s="318">
        <v>163.01666666666665</v>
      </c>
      <c r="J131" s="318">
        <v>167.23333333333329</v>
      </c>
      <c r="K131" s="318">
        <v>173.46666666666664</v>
      </c>
      <c r="L131" s="305">
        <v>161</v>
      </c>
      <c r="M131" s="305">
        <v>150.55000000000001</v>
      </c>
      <c r="N131" s="320">
        <v>125400000</v>
      </c>
      <c r="O131" s="321">
        <v>5.0198482488317167E-2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20485.2</v>
      </c>
      <c r="E132" s="317">
        <v>20498.5</v>
      </c>
      <c r="F132" s="318">
        <v>20246.400000000001</v>
      </c>
      <c r="G132" s="318">
        <v>20007.600000000002</v>
      </c>
      <c r="H132" s="318">
        <v>19755.500000000004</v>
      </c>
      <c r="I132" s="318">
        <v>20737.3</v>
      </c>
      <c r="J132" s="318">
        <v>20989.399999999998</v>
      </c>
      <c r="K132" s="318">
        <v>21228.199999999997</v>
      </c>
      <c r="L132" s="305">
        <v>20750.599999999999</v>
      </c>
      <c r="M132" s="305">
        <v>20259.7</v>
      </c>
      <c r="N132" s="320">
        <v>149100</v>
      </c>
      <c r="O132" s="321">
        <v>1.2907608695652174E-2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1017.7</v>
      </c>
      <c r="E133" s="317">
        <v>1017.6</v>
      </c>
      <c r="F133" s="318">
        <v>1010.2</v>
      </c>
      <c r="G133" s="318">
        <v>1002.7</v>
      </c>
      <c r="H133" s="318">
        <v>995.30000000000007</v>
      </c>
      <c r="I133" s="318">
        <v>1025.0999999999999</v>
      </c>
      <c r="J133" s="318">
        <v>1032.5</v>
      </c>
      <c r="K133" s="318">
        <v>1040</v>
      </c>
      <c r="L133" s="305">
        <v>1025</v>
      </c>
      <c r="M133" s="305">
        <v>1010.1</v>
      </c>
      <c r="N133" s="320">
        <v>2115850</v>
      </c>
      <c r="O133" s="321">
        <v>8.3879423328964611E-3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3418.9</v>
      </c>
      <c r="E134" s="317">
        <v>3420.5166666666664</v>
      </c>
      <c r="F134" s="318">
        <v>3388.2833333333328</v>
      </c>
      <c r="G134" s="318">
        <v>3357.6666666666665</v>
      </c>
      <c r="H134" s="318">
        <v>3325.4333333333329</v>
      </c>
      <c r="I134" s="318">
        <v>3451.1333333333328</v>
      </c>
      <c r="J134" s="318">
        <v>3483.3666666666663</v>
      </c>
      <c r="K134" s="318">
        <v>3513.9833333333327</v>
      </c>
      <c r="L134" s="305">
        <v>3452.75</v>
      </c>
      <c r="M134" s="305">
        <v>3389.9</v>
      </c>
      <c r="N134" s="320">
        <v>573250</v>
      </c>
      <c r="O134" s="321">
        <v>-5.8316221765913757E-2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556.70000000000005</v>
      </c>
      <c r="E135" s="317">
        <v>554.25</v>
      </c>
      <c r="F135" s="318">
        <v>541.1</v>
      </c>
      <c r="G135" s="318">
        <v>525.5</v>
      </c>
      <c r="H135" s="318">
        <v>512.35</v>
      </c>
      <c r="I135" s="318">
        <v>569.85</v>
      </c>
      <c r="J135" s="318">
        <v>583.00000000000011</v>
      </c>
      <c r="K135" s="318">
        <v>598.6</v>
      </c>
      <c r="L135" s="305">
        <v>567.4</v>
      </c>
      <c r="M135" s="305">
        <v>538.65</v>
      </c>
      <c r="N135" s="320">
        <v>3012100</v>
      </c>
      <c r="O135" s="321">
        <v>-1.8843955113275461E-2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452.05</v>
      </c>
      <c r="E136" s="317">
        <v>453.5333333333333</v>
      </c>
      <c r="F136" s="318">
        <v>442.11666666666662</v>
      </c>
      <c r="G136" s="318">
        <v>432.18333333333334</v>
      </c>
      <c r="H136" s="318">
        <v>420.76666666666665</v>
      </c>
      <c r="I136" s="318">
        <v>463.46666666666658</v>
      </c>
      <c r="J136" s="318">
        <v>474.88333333333333</v>
      </c>
      <c r="K136" s="318">
        <v>484.81666666666655</v>
      </c>
      <c r="L136" s="305">
        <v>464.95</v>
      </c>
      <c r="M136" s="305">
        <v>443.6</v>
      </c>
      <c r="N136" s="320">
        <v>41392450</v>
      </c>
      <c r="O136" s="321">
        <v>-2.3950584970105982E-2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393.2</v>
      </c>
      <c r="E137" s="317">
        <v>395.63333333333338</v>
      </c>
      <c r="F137" s="318">
        <v>387.26666666666677</v>
      </c>
      <c r="G137" s="318">
        <v>381.33333333333337</v>
      </c>
      <c r="H137" s="318">
        <v>372.96666666666675</v>
      </c>
      <c r="I137" s="318">
        <v>401.56666666666678</v>
      </c>
      <c r="J137" s="318">
        <v>409.93333333333345</v>
      </c>
      <c r="K137" s="318">
        <v>415.86666666666679</v>
      </c>
      <c r="L137" s="305">
        <v>404</v>
      </c>
      <c r="M137" s="305">
        <v>389.7</v>
      </c>
      <c r="N137" s="320">
        <v>4206900</v>
      </c>
      <c r="O137" s="321">
        <v>-2.651856994099271E-2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309.35000000000002</v>
      </c>
      <c r="E138" s="317">
        <v>306.25</v>
      </c>
      <c r="F138" s="318">
        <v>300.8</v>
      </c>
      <c r="G138" s="318">
        <v>292.25</v>
      </c>
      <c r="H138" s="318">
        <v>286.8</v>
      </c>
      <c r="I138" s="318">
        <v>314.8</v>
      </c>
      <c r="J138" s="318">
        <v>320.25000000000006</v>
      </c>
      <c r="K138" s="318">
        <v>328.8</v>
      </c>
      <c r="L138" s="305">
        <v>311.7</v>
      </c>
      <c r="M138" s="305">
        <v>297.7</v>
      </c>
      <c r="N138" s="320">
        <v>2454500</v>
      </c>
      <c r="O138" s="321">
        <v>6.6478383662828586E-2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366.3</v>
      </c>
      <c r="E139" s="317">
        <v>366.63333333333338</v>
      </c>
      <c r="F139" s="318">
        <v>360.26666666666677</v>
      </c>
      <c r="G139" s="318">
        <v>354.23333333333341</v>
      </c>
      <c r="H139" s="318">
        <v>347.86666666666679</v>
      </c>
      <c r="I139" s="318">
        <v>372.66666666666674</v>
      </c>
      <c r="J139" s="318">
        <v>379.03333333333342</v>
      </c>
      <c r="K139" s="318">
        <v>385.06666666666672</v>
      </c>
      <c r="L139" s="305">
        <v>373</v>
      </c>
      <c r="M139" s="305">
        <v>360.6</v>
      </c>
      <c r="N139" s="320">
        <v>8721000</v>
      </c>
      <c r="O139" s="321">
        <v>-3.7544696066746125E-2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84.7</v>
      </c>
      <c r="E140" s="317">
        <v>84.933333333333337</v>
      </c>
      <c r="F140" s="318">
        <v>83.716666666666669</v>
      </c>
      <c r="G140" s="318">
        <v>82.733333333333334</v>
      </c>
      <c r="H140" s="318">
        <v>81.516666666666666</v>
      </c>
      <c r="I140" s="318">
        <v>85.916666666666671</v>
      </c>
      <c r="J140" s="318">
        <v>87.13333333333334</v>
      </c>
      <c r="K140" s="318">
        <v>88.116666666666674</v>
      </c>
      <c r="L140" s="305">
        <v>86.15</v>
      </c>
      <c r="M140" s="305">
        <v>83.95</v>
      </c>
      <c r="N140" s="320">
        <v>66735600</v>
      </c>
      <c r="O140" s="321">
        <v>1.2596843354262321E-2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35.700000000000003</v>
      </c>
      <c r="E141" s="317">
        <v>35.85</v>
      </c>
      <c r="F141" s="318">
        <v>35.200000000000003</v>
      </c>
      <c r="G141" s="318">
        <v>34.700000000000003</v>
      </c>
      <c r="H141" s="318">
        <v>34.050000000000004</v>
      </c>
      <c r="I141" s="318">
        <v>36.35</v>
      </c>
      <c r="J141" s="318">
        <v>36.999999999999993</v>
      </c>
      <c r="K141" s="318">
        <v>37.5</v>
      </c>
      <c r="L141" s="305">
        <v>36.5</v>
      </c>
      <c r="M141" s="305">
        <v>35.35</v>
      </c>
      <c r="N141" s="320">
        <v>64026000</v>
      </c>
      <c r="O141" s="321">
        <v>-2.3070585004119747E-2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288.25</v>
      </c>
      <c r="E142" s="317">
        <v>286.0333333333333</v>
      </c>
      <c r="F142" s="318">
        <v>281.16666666666663</v>
      </c>
      <c r="G142" s="318">
        <v>274.08333333333331</v>
      </c>
      <c r="H142" s="318">
        <v>269.21666666666664</v>
      </c>
      <c r="I142" s="318">
        <v>293.11666666666662</v>
      </c>
      <c r="J142" s="318">
        <v>297.98333333333329</v>
      </c>
      <c r="K142" s="318">
        <v>305.06666666666661</v>
      </c>
      <c r="L142" s="305">
        <v>290.89999999999998</v>
      </c>
      <c r="M142" s="305">
        <v>278.95</v>
      </c>
      <c r="N142" s="320">
        <v>21436200</v>
      </c>
      <c r="O142" s="321">
        <v>6.8700082759170819E-2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2003.2</v>
      </c>
      <c r="E143" s="317">
        <v>1983.3833333333332</v>
      </c>
      <c r="F143" s="318">
        <v>1957.9666666666665</v>
      </c>
      <c r="G143" s="318">
        <v>1912.7333333333333</v>
      </c>
      <c r="H143" s="318">
        <v>1887.3166666666666</v>
      </c>
      <c r="I143" s="318">
        <v>2028.6166666666663</v>
      </c>
      <c r="J143" s="318">
        <v>2054.0333333333333</v>
      </c>
      <c r="K143" s="318">
        <v>2099.2666666666664</v>
      </c>
      <c r="L143" s="305">
        <v>2008.8</v>
      </c>
      <c r="M143" s="305">
        <v>1938.15</v>
      </c>
      <c r="N143" s="320">
        <v>15635550</v>
      </c>
      <c r="O143" s="321">
        <v>2.2496084438791357E-2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523.95000000000005</v>
      </c>
      <c r="E144" s="317">
        <v>520.6</v>
      </c>
      <c r="F144" s="318">
        <v>514.85</v>
      </c>
      <c r="G144" s="318">
        <v>505.75</v>
      </c>
      <c r="H144" s="318">
        <v>500</v>
      </c>
      <c r="I144" s="318">
        <v>529.70000000000005</v>
      </c>
      <c r="J144" s="318">
        <v>535.45000000000005</v>
      </c>
      <c r="K144" s="318">
        <v>544.55000000000007</v>
      </c>
      <c r="L144" s="305">
        <v>526.35</v>
      </c>
      <c r="M144" s="305">
        <v>511.5</v>
      </c>
      <c r="N144" s="320">
        <v>16328400</v>
      </c>
      <c r="O144" s="321">
        <v>-5.7723220809586442E-3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880.1</v>
      </c>
      <c r="E145" s="317">
        <v>878.13333333333321</v>
      </c>
      <c r="F145" s="318">
        <v>868.01666666666642</v>
      </c>
      <c r="G145" s="318">
        <v>855.93333333333317</v>
      </c>
      <c r="H145" s="318">
        <v>845.81666666666638</v>
      </c>
      <c r="I145" s="318">
        <v>890.21666666666647</v>
      </c>
      <c r="J145" s="318">
        <v>900.33333333333326</v>
      </c>
      <c r="K145" s="318">
        <v>912.41666666666652</v>
      </c>
      <c r="L145" s="305">
        <v>888.25</v>
      </c>
      <c r="M145" s="305">
        <v>866.05</v>
      </c>
      <c r="N145" s="320">
        <v>8334750</v>
      </c>
      <c r="O145" s="321">
        <v>-5.122513446597797E-2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2405.6999999999998</v>
      </c>
      <c r="E146" s="317">
        <v>2461.3833333333332</v>
      </c>
      <c r="F146" s="318">
        <v>2322.9666666666662</v>
      </c>
      <c r="G146" s="318">
        <v>2240.2333333333331</v>
      </c>
      <c r="H146" s="318">
        <v>2101.8166666666662</v>
      </c>
      <c r="I146" s="318">
        <v>2544.1166666666663</v>
      </c>
      <c r="J146" s="318">
        <v>2682.5333333333333</v>
      </c>
      <c r="K146" s="318">
        <v>2765.2666666666664</v>
      </c>
      <c r="L146" s="305">
        <v>2599.8000000000002</v>
      </c>
      <c r="M146" s="305">
        <v>2378.65</v>
      </c>
      <c r="N146" s="320">
        <v>1046500</v>
      </c>
      <c r="O146" s="321">
        <v>0.22828638497652581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306.39999999999998</v>
      </c>
      <c r="E147" s="317">
        <v>306.55</v>
      </c>
      <c r="F147" s="318">
        <v>303.60000000000002</v>
      </c>
      <c r="G147" s="318">
        <v>300.8</v>
      </c>
      <c r="H147" s="318">
        <v>297.85000000000002</v>
      </c>
      <c r="I147" s="318">
        <v>309.35000000000002</v>
      </c>
      <c r="J147" s="318">
        <v>312.29999999999995</v>
      </c>
      <c r="K147" s="318">
        <v>315.10000000000002</v>
      </c>
      <c r="L147" s="305">
        <v>309.5</v>
      </c>
      <c r="M147" s="305">
        <v>303.75</v>
      </c>
      <c r="N147" s="320">
        <v>2259000</v>
      </c>
      <c r="O147" s="321">
        <v>-0.16611295681063123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322.10000000000002</v>
      </c>
      <c r="E148" s="317">
        <v>318.3</v>
      </c>
      <c r="F148" s="318">
        <v>311.3</v>
      </c>
      <c r="G148" s="318">
        <v>300.5</v>
      </c>
      <c r="H148" s="318">
        <v>293.5</v>
      </c>
      <c r="I148" s="318">
        <v>329.1</v>
      </c>
      <c r="J148" s="318">
        <v>336.1</v>
      </c>
      <c r="K148" s="318">
        <v>346.90000000000003</v>
      </c>
      <c r="L148" s="305">
        <v>325.3</v>
      </c>
      <c r="M148" s="305">
        <v>307.5</v>
      </c>
      <c r="N148" s="320">
        <v>4144600</v>
      </c>
      <c r="O148" s="321">
        <v>-2.1981004070556309E-2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933.65</v>
      </c>
      <c r="E149" s="317">
        <v>929.81666666666661</v>
      </c>
      <c r="F149" s="318">
        <v>922.08333333333326</v>
      </c>
      <c r="G149" s="318">
        <v>910.51666666666665</v>
      </c>
      <c r="H149" s="318">
        <v>902.7833333333333</v>
      </c>
      <c r="I149" s="318">
        <v>941.38333333333321</v>
      </c>
      <c r="J149" s="318">
        <v>949.11666666666656</v>
      </c>
      <c r="K149" s="318">
        <v>960.68333333333317</v>
      </c>
      <c r="L149" s="305">
        <v>937.55</v>
      </c>
      <c r="M149" s="305">
        <v>918.25</v>
      </c>
      <c r="N149" s="320">
        <v>925400</v>
      </c>
      <c r="O149" s="321">
        <v>-3.2210834553440704E-2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156.1</v>
      </c>
      <c r="E150" s="317">
        <v>154.13333333333333</v>
      </c>
      <c r="F150" s="318">
        <v>150.11666666666665</v>
      </c>
      <c r="G150" s="318">
        <v>144.13333333333333</v>
      </c>
      <c r="H150" s="318">
        <v>140.11666666666665</v>
      </c>
      <c r="I150" s="318">
        <v>160.11666666666665</v>
      </c>
      <c r="J150" s="318">
        <v>164.1333333333333</v>
      </c>
      <c r="K150" s="318">
        <v>170.11666666666665</v>
      </c>
      <c r="L150" s="305">
        <v>158.15</v>
      </c>
      <c r="M150" s="305">
        <v>148.15</v>
      </c>
      <c r="N150" s="320">
        <v>5002800</v>
      </c>
      <c r="O150" s="321">
        <v>-4.1223480710630714E-2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3729.7</v>
      </c>
      <c r="E151" s="317">
        <v>3737.5833333333335</v>
      </c>
      <c r="F151" s="318">
        <v>3680.1166666666668</v>
      </c>
      <c r="G151" s="318">
        <v>3630.5333333333333</v>
      </c>
      <c r="H151" s="318">
        <v>3573.0666666666666</v>
      </c>
      <c r="I151" s="318">
        <v>3787.166666666667</v>
      </c>
      <c r="J151" s="318">
        <v>3844.6333333333332</v>
      </c>
      <c r="K151" s="318">
        <v>3894.2166666666672</v>
      </c>
      <c r="L151" s="305">
        <v>3795.05</v>
      </c>
      <c r="M151" s="305">
        <v>3688</v>
      </c>
      <c r="N151" s="320">
        <v>2497000</v>
      </c>
      <c r="O151" s="321">
        <v>-1.7779875698214147E-2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386.7</v>
      </c>
      <c r="E152" s="317">
        <v>381.68333333333334</v>
      </c>
      <c r="F152" s="318">
        <v>374.16666666666669</v>
      </c>
      <c r="G152" s="318">
        <v>361.63333333333333</v>
      </c>
      <c r="H152" s="318">
        <v>354.11666666666667</v>
      </c>
      <c r="I152" s="318">
        <v>394.2166666666667</v>
      </c>
      <c r="J152" s="318">
        <v>401.73333333333335</v>
      </c>
      <c r="K152" s="318">
        <v>414.26666666666671</v>
      </c>
      <c r="L152" s="305">
        <v>389.2</v>
      </c>
      <c r="M152" s="305">
        <v>369.15</v>
      </c>
      <c r="N152" s="320">
        <v>17782200</v>
      </c>
      <c r="O152" s="321">
        <v>-5.1079543635335178E-2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88</v>
      </c>
      <c r="E153" s="317">
        <v>87.7</v>
      </c>
      <c r="F153" s="318">
        <v>86.4</v>
      </c>
      <c r="G153" s="318">
        <v>84.8</v>
      </c>
      <c r="H153" s="318">
        <v>83.5</v>
      </c>
      <c r="I153" s="318">
        <v>89.300000000000011</v>
      </c>
      <c r="J153" s="318">
        <v>90.6</v>
      </c>
      <c r="K153" s="318">
        <v>92.200000000000017</v>
      </c>
      <c r="L153" s="305">
        <v>89</v>
      </c>
      <c r="M153" s="305">
        <v>86.1</v>
      </c>
      <c r="N153" s="320">
        <v>107138500</v>
      </c>
      <c r="O153" s="321">
        <v>-3.1537394894935615E-2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464.35</v>
      </c>
      <c r="E154" s="317">
        <v>460.06666666666666</v>
      </c>
      <c r="F154" s="318">
        <v>451.58333333333331</v>
      </c>
      <c r="G154" s="318">
        <v>438.81666666666666</v>
      </c>
      <c r="H154" s="318">
        <v>430.33333333333331</v>
      </c>
      <c r="I154" s="318">
        <v>472.83333333333331</v>
      </c>
      <c r="J154" s="318">
        <v>481.31666666666666</v>
      </c>
      <c r="K154" s="318">
        <v>494.08333333333331</v>
      </c>
      <c r="L154" s="305">
        <v>468.55</v>
      </c>
      <c r="M154" s="305">
        <v>447.3</v>
      </c>
      <c r="N154" s="320">
        <v>4048000</v>
      </c>
      <c r="O154" s="321">
        <v>-0.10104374861203642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200.8</v>
      </c>
      <c r="E155" s="317">
        <v>196.79999999999998</v>
      </c>
      <c r="F155" s="318">
        <v>191.59999999999997</v>
      </c>
      <c r="G155" s="318">
        <v>182.39999999999998</v>
      </c>
      <c r="H155" s="318">
        <v>177.19999999999996</v>
      </c>
      <c r="I155" s="318">
        <v>205.99999999999997</v>
      </c>
      <c r="J155" s="318">
        <v>211.19999999999996</v>
      </c>
      <c r="K155" s="318">
        <v>220.39999999999998</v>
      </c>
      <c r="L155" s="305">
        <v>202</v>
      </c>
      <c r="M155" s="305">
        <v>187.6</v>
      </c>
      <c r="N155" s="320">
        <v>27500800</v>
      </c>
      <c r="O155" s="321">
        <v>-8.8801752969669013E-3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27.7</v>
      </c>
      <c r="E156" s="317">
        <v>27.683333333333334</v>
      </c>
      <c r="F156" s="318">
        <v>27.416666666666668</v>
      </c>
      <c r="G156" s="318">
        <v>27.133333333333333</v>
      </c>
      <c r="H156" s="318">
        <v>26.866666666666667</v>
      </c>
      <c r="I156" s="318">
        <v>27.966666666666669</v>
      </c>
      <c r="J156" s="318">
        <v>28.233333333333334</v>
      </c>
      <c r="K156" s="318">
        <v>28.516666666666669</v>
      </c>
      <c r="L156" s="305">
        <v>27.95</v>
      </c>
      <c r="M156" s="305">
        <v>27.4</v>
      </c>
      <c r="N156" s="320">
        <v>15954400</v>
      </c>
      <c r="O156" s="321">
        <v>-0.12878423834694858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164.1</v>
      </c>
      <c r="E157" s="317">
        <v>163.9</v>
      </c>
      <c r="F157" s="318">
        <v>161.25</v>
      </c>
      <c r="G157" s="318">
        <v>158.4</v>
      </c>
      <c r="H157" s="318">
        <v>155.75</v>
      </c>
      <c r="I157" s="318">
        <v>166.75</v>
      </c>
      <c r="J157" s="318">
        <v>169.40000000000003</v>
      </c>
      <c r="K157" s="318">
        <v>172.25</v>
      </c>
      <c r="L157" s="305">
        <v>166.55</v>
      </c>
      <c r="M157" s="305">
        <v>161.05000000000001</v>
      </c>
      <c r="N157" s="320">
        <v>27702900</v>
      </c>
      <c r="O157" s="321">
        <v>-1.4156230983569804E-2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5" sqref="O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43979</v>
      </c>
    </row>
    <row r="7" spans="1:15">
      <c r="A7"/>
    </row>
    <row r="8" spans="1:15" ht="28.5" customHeight="1">
      <c r="A8" s="523" t="s">
        <v>16</v>
      </c>
      <c r="B8" s="524" t="s">
        <v>18</v>
      </c>
      <c r="C8" s="522" t="s">
        <v>19</v>
      </c>
      <c r="D8" s="522" t="s">
        <v>20</v>
      </c>
      <c r="E8" s="522" t="s">
        <v>21</v>
      </c>
      <c r="F8" s="522"/>
      <c r="G8" s="522"/>
      <c r="H8" s="522" t="s">
        <v>22</v>
      </c>
      <c r="I8" s="522"/>
      <c r="J8" s="522"/>
      <c r="K8" s="275"/>
      <c r="L8" s="283"/>
      <c r="M8" s="283"/>
    </row>
    <row r="9" spans="1:15" ht="36" customHeight="1">
      <c r="A9" s="518"/>
      <c r="B9" s="520"/>
      <c r="C9" s="525" t="s">
        <v>23</v>
      </c>
      <c r="D9" s="52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9314.9500000000007</v>
      </c>
      <c r="D10" s="304">
        <v>9217.7333333333336</v>
      </c>
      <c r="E10" s="304">
        <v>9101.4666666666672</v>
      </c>
      <c r="F10" s="304">
        <v>8887.9833333333336</v>
      </c>
      <c r="G10" s="304">
        <v>8771.7166666666672</v>
      </c>
      <c r="H10" s="304">
        <v>9431.2166666666672</v>
      </c>
      <c r="I10" s="304">
        <v>9547.4833333333336</v>
      </c>
      <c r="J10" s="304">
        <v>9760.9666666666672</v>
      </c>
      <c r="K10" s="303">
        <v>9334</v>
      </c>
      <c r="L10" s="303">
        <v>9004.25</v>
      </c>
      <c r="M10" s="308"/>
    </row>
    <row r="11" spans="1:15">
      <c r="A11" s="302">
        <v>2</v>
      </c>
      <c r="B11" s="278" t="s">
        <v>221</v>
      </c>
      <c r="C11" s="305">
        <v>18710.55</v>
      </c>
      <c r="D11" s="280">
        <v>18381.716666666667</v>
      </c>
      <c r="E11" s="280">
        <v>17889.183333333334</v>
      </c>
      <c r="F11" s="280">
        <v>17067.816666666666</v>
      </c>
      <c r="G11" s="280">
        <v>16575.283333333333</v>
      </c>
      <c r="H11" s="280">
        <v>19203.083333333336</v>
      </c>
      <c r="I11" s="280">
        <v>19695.616666666669</v>
      </c>
      <c r="J11" s="280">
        <v>20516.983333333337</v>
      </c>
      <c r="K11" s="305">
        <v>18874.25</v>
      </c>
      <c r="L11" s="305">
        <v>17560.349999999999</v>
      </c>
      <c r="M11" s="308"/>
    </row>
    <row r="12" spans="1:15">
      <c r="A12" s="302">
        <v>3</v>
      </c>
      <c r="B12" s="286" t="s">
        <v>222</v>
      </c>
      <c r="C12" s="305">
        <v>1348.05</v>
      </c>
      <c r="D12" s="280">
        <v>1338.6666666666667</v>
      </c>
      <c r="E12" s="280">
        <v>1327.7833333333335</v>
      </c>
      <c r="F12" s="280">
        <v>1307.5166666666669</v>
      </c>
      <c r="G12" s="280">
        <v>1296.6333333333337</v>
      </c>
      <c r="H12" s="280">
        <v>1358.9333333333334</v>
      </c>
      <c r="I12" s="280">
        <v>1369.8166666666666</v>
      </c>
      <c r="J12" s="280">
        <v>1390.0833333333333</v>
      </c>
      <c r="K12" s="305">
        <v>1349.55</v>
      </c>
      <c r="L12" s="305">
        <v>1318.4</v>
      </c>
      <c r="M12" s="308"/>
    </row>
    <row r="13" spans="1:15">
      <c r="A13" s="302">
        <v>4</v>
      </c>
      <c r="B13" s="278" t="s">
        <v>223</v>
      </c>
      <c r="C13" s="305">
        <v>2759.75</v>
      </c>
      <c r="D13" s="280">
        <v>2745.85</v>
      </c>
      <c r="E13" s="280">
        <v>2727.75</v>
      </c>
      <c r="F13" s="280">
        <v>2695.75</v>
      </c>
      <c r="G13" s="280">
        <v>2677.65</v>
      </c>
      <c r="H13" s="280">
        <v>2777.85</v>
      </c>
      <c r="I13" s="280">
        <v>2795.9499999999994</v>
      </c>
      <c r="J13" s="280">
        <v>2827.95</v>
      </c>
      <c r="K13" s="305">
        <v>2763.95</v>
      </c>
      <c r="L13" s="305">
        <v>2713.85</v>
      </c>
      <c r="M13" s="308"/>
    </row>
    <row r="14" spans="1:15">
      <c r="A14" s="302">
        <v>5</v>
      </c>
      <c r="B14" s="278" t="s">
        <v>224</v>
      </c>
      <c r="C14" s="305">
        <v>13952.9</v>
      </c>
      <c r="D14" s="280">
        <v>13819.349999999999</v>
      </c>
      <c r="E14" s="280">
        <v>13621.649999999998</v>
      </c>
      <c r="F14" s="280">
        <v>13290.4</v>
      </c>
      <c r="G14" s="280">
        <v>13092.699999999999</v>
      </c>
      <c r="H14" s="280">
        <v>14150.599999999997</v>
      </c>
      <c r="I14" s="280">
        <v>14348.299999999997</v>
      </c>
      <c r="J14" s="280">
        <v>14679.549999999996</v>
      </c>
      <c r="K14" s="305">
        <v>14017.05</v>
      </c>
      <c r="L14" s="305">
        <v>13488.1</v>
      </c>
      <c r="M14" s="308"/>
    </row>
    <row r="15" spans="1:15">
      <c r="A15" s="302">
        <v>6</v>
      </c>
      <c r="B15" s="278" t="s">
        <v>225</v>
      </c>
      <c r="C15" s="305">
        <v>2272</v>
      </c>
      <c r="D15" s="280">
        <v>2253.7000000000003</v>
      </c>
      <c r="E15" s="280">
        <v>2231.6000000000004</v>
      </c>
      <c r="F15" s="280">
        <v>2191.2000000000003</v>
      </c>
      <c r="G15" s="280">
        <v>2169.1000000000004</v>
      </c>
      <c r="H15" s="280">
        <v>2294.1000000000004</v>
      </c>
      <c r="I15" s="280">
        <v>2316.1999999999998</v>
      </c>
      <c r="J15" s="280">
        <v>2356.6000000000004</v>
      </c>
      <c r="K15" s="305">
        <v>2275.8000000000002</v>
      </c>
      <c r="L15" s="305">
        <v>2213.3000000000002</v>
      </c>
      <c r="M15" s="308"/>
    </row>
    <row r="16" spans="1:15">
      <c r="A16" s="302">
        <v>7</v>
      </c>
      <c r="B16" s="278" t="s">
        <v>226</v>
      </c>
      <c r="C16" s="305">
        <v>3603.6</v>
      </c>
      <c r="D16" s="280">
        <v>3581.6666666666665</v>
      </c>
      <c r="E16" s="280">
        <v>3551.6833333333329</v>
      </c>
      <c r="F16" s="280">
        <v>3499.7666666666664</v>
      </c>
      <c r="G16" s="280">
        <v>3469.7833333333328</v>
      </c>
      <c r="H16" s="280">
        <v>3633.583333333333</v>
      </c>
      <c r="I16" s="280">
        <v>3663.5666666666666</v>
      </c>
      <c r="J16" s="280">
        <v>3715.4833333333331</v>
      </c>
      <c r="K16" s="305">
        <v>3611.65</v>
      </c>
      <c r="L16" s="305">
        <v>3529.75</v>
      </c>
      <c r="M16" s="308"/>
    </row>
    <row r="17" spans="1:13">
      <c r="A17" s="302">
        <v>8</v>
      </c>
      <c r="B17" s="278" t="s">
        <v>39</v>
      </c>
      <c r="C17" s="278">
        <v>1259.55</v>
      </c>
      <c r="D17" s="280">
        <v>1263.25</v>
      </c>
      <c r="E17" s="280">
        <v>1238.5</v>
      </c>
      <c r="F17" s="280">
        <v>1217.45</v>
      </c>
      <c r="G17" s="280">
        <v>1192.7</v>
      </c>
      <c r="H17" s="280">
        <v>1284.3</v>
      </c>
      <c r="I17" s="280">
        <v>1309.05</v>
      </c>
      <c r="J17" s="280">
        <v>1330.1</v>
      </c>
      <c r="K17" s="278">
        <v>1288</v>
      </c>
      <c r="L17" s="278">
        <v>1242.2</v>
      </c>
      <c r="M17" s="278">
        <v>14.8325</v>
      </c>
    </row>
    <row r="18" spans="1:13">
      <c r="A18" s="302">
        <v>9</v>
      </c>
      <c r="B18" s="278" t="s">
        <v>227</v>
      </c>
      <c r="C18" s="278">
        <v>393.7</v>
      </c>
      <c r="D18" s="280">
        <v>386.23333333333335</v>
      </c>
      <c r="E18" s="280">
        <v>373.4666666666667</v>
      </c>
      <c r="F18" s="280">
        <v>353.23333333333335</v>
      </c>
      <c r="G18" s="280">
        <v>340.4666666666667</v>
      </c>
      <c r="H18" s="280">
        <v>406.4666666666667</v>
      </c>
      <c r="I18" s="280">
        <v>419.23333333333335</v>
      </c>
      <c r="J18" s="280">
        <v>439.4666666666667</v>
      </c>
      <c r="K18" s="278">
        <v>399</v>
      </c>
      <c r="L18" s="278">
        <v>366</v>
      </c>
      <c r="M18" s="278">
        <v>6.9025400000000001</v>
      </c>
    </row>
    <row r="19" spans="1:13">
      <c r="A19" s="302">
        <v>10</v>
      </c>
      <c r="B19" s="278" t="s">
        <v>42</v>
      </c>
      <c r="C19" s="278">
        <v>326.64999999999998</v>
      </c>
      <c r="D19" s="280">
        <v>322.71666666666664</v>
      </c>
      <c r="E19" s="280">
        <v>316.93333333333328</v>
      </c>
      <c r="F19" s="280">
        <v>307.21666666666664</v>
      </c>
      <c r="G19" s="280">
        <v>301.43333333333328</v>
      </c>
      <c r="H19" s="280">
        <v>332.43333333333328</v>
      </c>
      <c r="I19" s="280">
        <v>338.2166666666667</v>
      </c>
      <c r="J19" s="280">
        <v>347.93333333333328</v>
      </c>
      <c r="K19" s="278">
        <v>328.5</v>
      </c>
      <c r="L19" s="278">
        <v>313</v>
      </c>
      <c r="M19" s="278">
        <v>63.522460000000002</v>
      </c>
    </row>
    <row r="20" spans="1:13">
      <c r="A20" s="302">
        <v>11</v>
      </c>
      <c r="B20" s="278" t="s">
        <v>44</v>
      </c>
      <c r="C20" s="278">
        <v>37</v>
      </c>
      <c r="D20" s="280">
        <v>37.033333333333331</v>
      </c>
      <c r="E20" s="280">
        <v>35.816666666666663</v>
      </c>
      <c r="F20" s="280">
        <v>34.633333333333333</v>
      </c>
      <c r="G20" s="280">
        <v>33.416666666666664</v>
      </c>
      <c r="H20" s="280">
        <v>38.216666666666661</v>
      </c>
      <c r="I20" s="280">
        <v>39.43333333333333</v>
      </c>
      <c r="J20" s="280">
        <v>40.61666666666666</v>
      </c>
      <c r="K20" s="278">
        <v>38.25</v>
      </c>
      <c r="L20" s="278">
        <v>35.85</v>
      </c>
      <c r="M20" s="278">
        <v>351.3562</v>
      </c>
    </row>
    <row r="21" spans="1:13">
      <c r="A21" s="302">
        <v>12</v>
      </c>
      <c r="B21" s="278" t="s">
        <v>228</v>
      </c>
      <c r="C21" s="278">
        <v>44.3</v>
      </c>
      <c r="D21" s="280">
        <v>44.25</v>
      </c>
      <c r="E21" s="280">
        <v>43.45</v>
      </c>
      <c r="F21" s="280">
        <v>42.6</v>
      </c>
      <c r="G21" s="280">
        <v>41.800000000000004</v>
      </c>
      <c r="H21" s="280">
        <v>45.1</v>
      </c>
      <c r="I21" s="280">
        <v>45.9</v>
      </c>
      <c r="J21" s="280">
        <v>46.75</v>
      </c>
      <c r="K21" s="278">
        <v>45.05</v>
      </c>
      <c r="L21" s="278">
        <v>43.4</v>
      </c>
      <c r="M21" s="278">
        <v>68.681839999999994</v>
      </c>
    </row>
    <row r="22" spans="1:13">
      <c r="A22" s="302">
        <v>13</v>
      </c>
      <c r="B22" s="278" t="s">
        <v>229</v>
      </c>
      <c r="C22" s="278">
        <v>108.05</v>
      </c>
      <c r="D22" s="280">
        <v>108.16666666666667</v>
      </c>
      <c r="E22" s="280">
        <v>105.88333333333334</v>
      </c>
      <c r="F22" s="280">
        <v>103.71666666666667</v>
      </c>
      <c r="G22" s="280">
        <v>101.43333333333334</v>
      </c>
      <c r="H22" s="280">
        <v>110.33333333333334</v>
      </c>
      <c r="I22" s="280">
        <v>112.61666666666667</v>
      </c>
      <c r="J22" s="280">
        <v>114.78333333333335</v>
      </c>
      <c r="K22" s="278">
        <v>110.45</v>
      </c>
      <c r="L22" s="278">
        <v>106</v>
      </c>
      <c r="M22" s="278">
        <v>9.13124</v>
      </c>
    </row>
    <row r="23" spans="1:13">
      <c r="A23" s="302">
        <v>14</v>
      </c>
      <c r="B23" s="278" t="s">
        <v>230</v>
      </c>
      <c r="C23" s="278">
        <v>1447.75</v>
      </c>
      <c r="D23" s="280">
        <v>1466.0833333333333</v>
      </c>
      <c r="E23" s="280">
        <v>1414.6666666666665</v>
      </c>
      <c r="F23" s="280">
        <v>1381.5833333333333</v>
      </c>
      <c r="G23" s="280">
        <v>1330.1666666666665</v>
      </c>
      <c r="H23" s="280">
        <v>1499.1666666666665</v>
      </c>
      <c r="I23" s="280">
        <v>1550.583333333333</v>
      </c>
      <c r="J23" s="280">
        <v>1583.6666666666665</v>
      </c>
      <c r="K23" s="278">
        <v>1517.5</v>
      </c>
      <c r="L23" s="278">
        <v>1433</v>
      </c>
      <c r="M23" s="278">
        <v>2.7992400000000002</v>
      </c>
    </row>
    <row r="24" spans="1:13">
      <c r="A24" s="302">
        <v>15</v>
      </c>
      <c r="B24" s="278" t="s">
        <v>231</v>
      </c>
      <c r="C24" s="278">
        <v>2299.15</v>
      </c>
      <c r="D24" s="280">
        <v>2315.3833333333332</v>
      </c>
      <c r="E24" s="280">
        <v>2205.7666666666664</v>
      </c>
      <c r="F24" s="280">
        <v>2112.3833333333332</v>
      </c>
      <c r="G24" s="280">
        <v>2002.7666666666664</v>
      </c>
      <c r="H24" s="280">
        <v>2408.7666666666664</v>
      </c>
      <c r="I24" s="280">
        <v>2518.3833333333332</v>
      </c>
      <c r="J24" s="280">
        <v>2611.7666666666664</v>
      </c>
      <c r="K24" s="278">
        <v>2425</v>
      </c>
      <c r="L24" s="278">
        <v>2222</v>
      </c>
      <c r="M24" s="278">
        <v>3.5157600000000002</v>
      </c>
    </row>
    <row r="25" spans="1:13">
      <c r="A25" s="302">
        <v>16</v>
      </c>
      <c r="B25" s="278" t="s">
        <v>46</v>
      </c>
      <c r="C25" s="278">
        <v>611.20000000000005</v>
      </c>
      <c r="D25" s="280">
        <v>607.91666666666663</v>
      </c>
      <c r="E25" s="280">
        <v>601.83333333333326</v>
      </c>
      <c r="F25" s="280">
        <v>592.46666666666658</v>
      </c>
      <c r="G25" s="280">
        <v>586.38333333333321</v>
      </c>
      <c r="H25" s="280">
        <v>617.2833333333333</v>
      </c>
      <c r="I25" s="280">
        <v>623.36666666666656</v>
      </c>
      <c r="J25" s="280">
        <v>632.73333333333335</v>
      </c>
      <c r="K25" s="278">
        <v>614</v>
      </c>
      <c r="L25" s="278">
        <v>598.54999999999995</v>
      </c>
      <c r="M25" s="278">
        <v>12.77069</v>
      </c>
    </row>
    <row r="26" spans="1:13">
      <c r="A26" s="302">
        <v>17</v>
      </c>
      <c r="B26" s="278" t="s">
        <v>47</v>
      </c>
      <c r="C26" s="278">
        <v>187.45</v>
      </c>
      <c r="D26" s="280">
        <v>187.48333333333335</v>
      </c>
      <c r="E26" s="280">
        <v>185.06666666666669</v>
      </c>
      <c r="F26" s="280">
        <v>182.68333333333334</v>
      </c>
      <c r="G26" s="280">
        <v>180.26666666666668</v>
      </c>
      <c r="H26" s="280">
        <v>189.8666666666667</v>
      </c>
      <c r="I26" s="280">
        <v>192.28333333333333</v>
      </c>
      <c r="J26" s="280">
        <v>194.66666666666671</v>
      </c>
      <c r="K26" s="278">
        <v>189.9</v>
      </c>
      <c r="L26" s="278">
        <v>185.1</v>
      </c>
      <c r="M26" s="278">
        <v>31.511330000000001</v>
      </c>
    </row>
    <row r="27" spans="1:13">
      <c r="A27" s="302">
        <v>18</v>
      </c>
      <c r="B27" s="278" t="s">
        <v>48</v>
      </c>
      <c r="C27" s="278">
        <v>1337.6</v>
      </c>
      <c r="D27" s="280">
        <v>1338.3666666666666</v>
      </c>
      <c r="E27" s="280">
        <v>1317.2333333333331</v>
      </c>
      <c r="F27" s="280">
        <v>1296.8666666666666</v>
      </c>
      <c r="G27" s="280">
        <v>1275.7333333333331</v>
      </c>
      <c r="H27" s="280">
        <v>1358.7333333333331</v>
      </c>
      <c r="I27" s="280">
        <v>1379.8666666666668</v>
      </c>
      <c r="J27" s="280">
        <v>1400.2333333333331</v>
      </c>
      <c r="K27" s="278">
        <v>1359.5</v>
      </c>
      <c r="L27" s="278">
        <v>1318</v>
      </c>
      <c r="M27" s="278">
        <v>13.864570000000001</v>
      </c>
    </row>
    <row r="28" spans="1:13">
      <c r="A28" s="302">
        <v>19</v>
      </c>
      <c r="B28" s="278" t="s">
        <v>49</v>
      </c>
      <c r="C28" s="278">
        <v>94.85</v>
      </c>
      <c r="D28" s="280">
        <v>94.033333333333317</v>
      </c>
      <c r="E28" s="280">
        <v>92.516666666666637</v>
      </c>
      <c r="F28" s="280">
        <v>90.183333333333323</v>
      </c>
      <c r="G28" s="280">
        <v>88.666666666666643</v>
      </c>
      <c r="H28" s="280">
        <v>96.366666666666632</v>
      </c>
      <c r="I28" s="280">
        <v>97.883333333333312</v>
      </c>
      <c r="J28" s="280">
        <v>100.21666666666663</v>
      </c>
      <c r="K28" s="278">
        <v>95.55</v>
      </c>
      <c r="L28" s="278">
        <v>91.7</v>
      </c>
      <c r="M28" s="278">
        <v>77.128010000000003</v>
      </c>
    </row>
    <row r="29" spans="1:13">
      <c r="A29" s="302">
        <v>20</v>
      </c>
      <c r="B29" s="278" t="s">
        <v>50</v>
      </c>
      <c r="C29" s="278">
        <v>43.2</v>
      </c>
      <c r="D29" s="280">
        <v>43.433333333333337</v>
      </c>
      <c r="E29" s="280">
        <v>42.766666666666673</v>
      </c>
      <c r="F29" s="280">
        <v>42.333333333333336</v>
      </c>
      <c r="G29" s="280">
        <v>41.666666666666671</v>
      </c>
      <c r="H29" s="280">
        <v>43.866666666666674</v>
      </c>
      <c r="I29" s="280">
        <v>44.533333333333331</v>
      </c>
      <c r="J29" s="280">
        <v>44.966666666666676</v>
      </c>
      <c r="K29" s="278">
        <v>44.1</v>
      </c>
      <c r="L29" s="278">
        <v>43</v>
      </c>
      <c r="M29" s="278">
        <v>301.79665</v>
      </c>
    </row>
    <row r="30" spans="1:13">
      <c r="A30" s="302">
        <v>21</v>
      </c>
      <c r="B30" s="278" t="s">
        <v>52</v>
      </c>
      <c r="C30" s="278">
        <v>1619.45</v>
      </c>
      <c r="D30" s="280">
        <v>1617.4166666666667</v>
      </c>
      <c r="E30" s="280">
        <v>1597.9833333333336</v>
      </c>
      <c r="F30" s="280">
        <v>1576.5166666666669</v>
      </c>
      <c r="G30" s="280">
        <v>1557.0833333333337</v>
      </c>
      <c r="H30" s="280">
        <v>1638.8833333333334</v>
      </c>
      <c r="I30" s="280">
        <v>1658.3166666666664</v>
      </c>
      <c r="J30" s="280">
        <v>1679.7833333333333</v>
      </c>
      <c r="K30" s="278">
        <v>1636.85</v>
      </c>
      <c r="L30" s="278">
        <v>1595.95</v>
      </c>
      <c r="M30" s="278">
        <v>22.600570000000001</v>
      </c>
    </row>
    <row r="31" spans="1:13">
      <c r="A31" s="302">
        <v>22</v>
      </c>
      <c r="B31" s="278" t="s">
        <v>54</v>
      </c>
      <c r="C31" s="278">
        <v>713.4</v>
      </c>
      <c r="D31" s="280">
        <v>712.9666666666667</v>
      </c>
      <c r="E31" s="280">
        <v>703.53333333333342</v>
      </c>
      <c r="F31" s="280">
        <v>693.66666666666674</v>
      </c>
      <c r="G31" s="280">
        <v>684.23333333333346</v>
      </c>
      <c r="H31" s="280">
        <v>722.83333333333337</v>
      </c>
      <c r="I31" s="280">
        <v>732.26666666666677</v>
      </c>
      <c r="J31" s="280">
        <v>742.13333333333333</v>
      </c>
      <c r="K31" s="278">
        <v>722.4</v>
      </c>
      <c r="L31" s="278">
        <v>703.1</v>
      </c>
      <c r="M31" s="278">
        <v>36.56794</v>
      </c>
    </row>
    <row r="32" spans="1:13">
      <c r="A32" s="302">
        <v>23</v>
      </c>
      <c r="B32" s="278" t="s">
        <v>232</v>
      </c>
      <c r="C32" s="278">
        <v>2200.1999999999998</v>
      </c>
      <c r="D32" s="280">
        <v>2217.0666666666666</v>
      </c>
      <c r="E32" s="280">
        <v>2159.1333333333332</v>
      </c>
      <c r="F32" s="280">
        <v>2118.0666666666666</v>
      </c>
      <c r="G32" s="280">
        <v>2060.1333333333332</v>
      </c>
      <c r="H32" s="280">
        <v>2258.1333333333332</v>
      </c>
      <c r="I32" s="280">
        <v>2316.0666666666666</v>
      </c>
      <c r="J32" s="280">
        <v>2357.1333333333332</v>
      </c>
      <c r="K32" s="278">
        <v>2275</v>
      </c>
      <c r="L32" s="278">
        <v>2176</v>
      </c>
      <c r="M32" s="278">
        <v>7.5186000000000002</v>
      </c>
    </row>
    <row r="33" spans="1:13">
      <c r="A33" s="302">
        <v>24</v>
      </c>
      <c r="B33" s="278" t="s">
        <v>56</v>
      </c>
      <c r="C33" s="278">
        <v>387</v>
      </c>
      <c r="D33" s="280">
        <v>373.65000000000003</v>
      </c>
      <c r="E33" s="280">
        <v>354.85000000000008</v>
      </c>
      <c r="F33" s="280">
        <v>322.70000000000005</v>
      </c>
      <c r="G33" s="280">
        <v>303.90000000000009</v>
      </c>
      <c r="H33" s="280">
        <v>405.80000000000007</v>
      </c>
      <c r="I33" s="280">
        <v>424.6</v>
      </c>
      <c r="J33" s="280">
        <v>456.75000000000006</v>
      </c>
      <c r="K33" s="278">
        <v>392.45</v>
      </c>
      <c r="L33" s="278">
        <v>341.5</v>
      </c>
      <c r="M33" s="278">
        <v>724.45794000000001</v>
      </c>
    </row>
    <row r="34" spans="1:13">
      <c r="A34" s="302">
        <v>25</v>
      </c>
      <c r="B34" s="278" t="s">
        <v>57</v>
      </c>
      <c r="C34" s="278">
        <v>2580.5500000000002</v>
      </c>
      <c r="D34" s="280">
        <v>2575.2833333333333</v>
      </c>
      <c r="E34" s="280">
        <v>2545.5666666666666</v>
      </c>
      <c r="F34" s="280">
        <v>2510.5833333333335</v>
      </c>
      <c r="G34" s="280">
        <v>2480.8666666666668</v>
      </c>
      <c r="H34" s="280">
        <v>2610.2666666666664</v>
      </c>
      <c r="I34" s="280">
        <v>2639.9833333333327</v>
      </c>
      <c r="J34" s="280">
        <v>2674.9666666666662</v>
      </c>
      <c r="K34" s="278">
        <v>2605</v>
      </c>
      <c r="L34" s="278">
        <v>2540.3000000000002</v>
      </c>
      <c r="M34" s="278">
        <v>5.6389300000000002</v>
      </c>
    </row>
    <row r="35" spans="1:13">
      <c r="A35" s="302">
        <v>26</v>
      </c>
      <c r="B35" s="278" t="s">
        <v>60</v>
      </c>
      <c r="C35" s="278">
        <v>1936.45</v>
      </c>
      <c r="D35" s="280">
        <v>1888.4833333333333</v>
      </c>
      <c r="E35" s="280">
        <v>1830.9666666666667</v>
      </c>
      <c r="F35" s="280">
        <v>1725.4833333333333</v>
      </c>
      <c r="G35" s="280">
        <v>1667.9666666666667</v>
      </c>
      <c r="H35" s="280">
        <v>1993.9666666666667</v>
      </c>
      <c r="I35" s="280">
        <v>2051.4833333333336</v>
      </c>
      <c r="J35" s="280">
        <v>2156.9666666666667</v>
      </c>
      <c r="K35" s="278">
        <v>1946</v>
      </c>
      <c r="L35" s="278">
        <v>1783</v>
      </c>
      <c r="M35" s="278">
        <v>173.35783000000001</v>
      </c>
    </row>
    <row r="36" spans="1:13">
      <c r="A36" s="302">
        <v>27</v>
      </c>
      <c r="B36" s="278" t="s">
        <v>59</v>
      </c>
      <c r="C36" s="278">
        <v>4258.05</v>
      </c>
      <c r="D36" s="280">
        <v>4173.4333333333334</v>
      </c>
      <c r="E36" s="280">
        <v>4069.916666666667</v>
      </c>
      <c r="F36" s="280">
        <v>3881.7833333333338</v>
      </c>
      <c r="G36" s="280">
        <v>3778.2666666666673</v>
      </c>
      <c r="H36" s="280">
        <v>4361.5666666666666</v>
      </c>
      <c r="I36" s="280">
        <v>4465.083333333333</v>
      </c>
      <c r="J36" s="280">
        <v>4653.2166666666662</v>
      </c>
      <c r="K36" s="278">
        <v>4276.95</v>
      </c>
      <c r="L36" s="278">
        <v>3985.3</v>
      </c>
      <c r="M36" s="278">
        <v>24.986930000000001</v>
      </c>
    </row>
    <row r="37" spans="1:13">
      <c r="A37" s="302">
        <v>28</v>
      </c>
      <c r="B37" s="278" t="s">
        <v>233</v>
      </c>
      <c r="C37" s="278">
        <v>2003.7</v>
      </c>
      <c r="D37" s="280">
        <v>1994.7</v>
      </c>
      <c r="E37" s="280">
        <v>1959</v>
      </c>
      <c r="F37" s="280">
        <v>1914.3</v>
      </c>
      <c r="G37" s="280">
        <v>1878.6</v>
      </c>
      <c r="H37" s="280">
        <v>2039.4</v>
      </c>
      <c r="I37" s="280">
        <v>2075.1000000000004</v>
      </c>
      <c r="J37" s="280">
        <v>2119.8000000000002</v>
      </c>
      <c r="K37" s="278">
        <v>2030.4</v>
      </c>
      <c r="L37" s="278">
        <v>1950</v>
      </c>
      <c r="M37" s="278">
        <v>0.15851000000000001</v>
      </c>
    </row>
    <row r="38" spans="1:13">
      <c r="A38" s="302">
        <v>29</v>
      </c>
      <c r="B38" s="278" t="s">
        <v>61</v>
      </c>
      <c r="C38" s="278">
        <v>1076</v>
      </c>
      <c r="D38" s="280">
        <v>1064.5333333333333</v>
      </c>
      <c r="E38" s="280">
        <v>1049.0666666666666</v>
      </c>
      <c r="F38" s="280">
        <v>1022.1333333333332</v>
      </c>
      <c r="G38" s="280">
        <v>1006.6666666666665</v>
      </c>
      <c r="H38" s="280">
        <v>1091.4666666666667</v>
      </c>
      <c r="I38" s="280">
        <v>1106.9333333333334</v>
      </c>
      <c r="J38" s="280">
        <v>1133.8666666666668</v>
      </c>
      <c r="K38" s="278">
        <v>1080</v>
      </c>
      <c r="L38" s="278">
        <v>1037.5999999999999</v>
      </c>
      <c r="M38" s="278">
        <v>11.512029999999999</v>
      </c>
    </row>
    <row r="39" spans="1:13">
      <c r="A39" s="302">
        <v>30</v>
      </c>
      <c r="B39" s="278" t="s">
        <v>234</v>
      </c>
      <c r="C39" s="278">
        <v>219.15</v>
      </c>
      <c r="D39" s="280">
        <v>214</v>
      </c>
      <c r="E39" s="280">
        <v>207.15</v>
      </c>
      <c r="F39" s="280">
        <v>195.15</v>
      </c>
      <c r="G39" s="280">
        <v>188.3</v>
      </c>
      <c r="H39" s="280">
        <v>226</v>
      </c>
      <c r="I39" s="280">
        <v>232.85000000000002</v>
      </c>
      <c r="J39" s="280">
        <v>244.85</v>
      </c>
      <c r="K39" s="278">
        <v>220.85</v>
      </c>
      <c r="L39" s="278">
        <v>202</v>
      </c>
      <c r="M39" s="278">
        <v>154.36493999999999</v>
      </c>
    </row>
    <row r="40" spans="1:13">
      <c r="A40" s="302">
        <v>31</v>
      </c>
      <c r="B40" s="278" t="s">
        <v>62</v>
      </c>
      <c r="C40" s="278">
        <v>38.5</v>
      </c>
      <c r="D40" s="280">
        <v>38.050000000000004</v>
      </c>
      <c r="E40" s="280">
        <v>37.20000000000001</v>
      </c>
      <c r="F40" s="280">
        <v>35.900000000000006</v>
      </c>
      <c r="G40" s="280">
        <v>35.050000000000011</v>
      </c>
      <c r="H40" s="280">
        <v>39.350000000000009</v>
      </c>
      <c r="I40" s="280">
        <v>40.200000000000003</v>
      </c>
      <c r="J40" s="280">
        <v>41.500000000000007</v>
      </c>
      <c r="K40" s="278">
        <v>38.9</v>
      </c>
      <c r="L40" s="278">
        <v>36.75</v>
      </c>
      <c r="M40" s="278">
        <v>433.72764999999998</v>
      </c>
    </row>
    <row r="41" spans="1:13">
      <c r="A41" s="302">
        <v>32</v>
      </c>
      <c r="B41" s="278" t="s">
        <v>63</v>
      </c>
      <c r="C41" s="278">
        <v>32</v>
      </c>
      <c r="D41" s="280">
        <v>31.833333333333332</v>
      </c>
      <c r="E41" s="280">
        <v>31.466666666666661</v>
      </c>
      <c r="F41" s="280">
        <v>30.93333333333333</v>
      </c>
      <c r="G41" s="280">
        <v>30.566666666666659</v>
      </c>
      <c r="H41" s="280">
        <v>32.36666666666666</v>
      </c>
      <c r="I41" s="280">
        <v>32.733333333333334</v>
      </c>
      <c r="J41" s="280">
        <v>33.266666666666666</v>
      </c>
      <c r="K41" s="278">
        <v>32.200000000000003</v>
      </c>
      <c r="L41" s="278">
        <v>31.3</v>
      </c>
      <c r="M41" s="278">
        <v>20.44998</v>
      </c>
    </row>
    <row r="42" spans="1:13">
      <c r="A42" s="302">
        <v>33</v>
      </c>
      <c r="B42" s="278" t="s">
        <v>64</v>
      </c>
      <c r="C42" s="278">
        <v>1320.85</v>
      </c>
      <c r="D42" s="280">
        <v>1301.7333333333333</v>
      </c>
      <c r="E42" s="280">
        <v>1274.4666666666667</v>
      </c>
      <c r="F42" s="280">
        <v>1228.0833333333333</v>
      </c>
      <c r="G42" s="280">
        <v>1200.8166666666666</v>
      </c>
      <c r="H42" s="280">
        <v>1348.1166666666668</v>
      </c>
      <c r="I42" s="280">
        <v>1375.3833333333337</v>
      </c>
      <c r="J42" s="280">
        <v>1421.7666666666669</v>
      </c>
      <c r="K42" s="278">
        <v>1329</v>
      </c>
      <c r="L42" s="278">
        <v>1255.3499999999999</v>
      </c>
      <c r="M42" s="278">
        <v>16.886130000000001</v>
      </c>
    </row>
    <row r="43" spans="1:13">
      <c r="A43" s="302">
        <v>34</v>
      </c>
      <c r="B43" s="278" t="s">
        <v>67</v>
      </c>
      <c r="C43" s="278">
        <v>455.1</v>
      </c>
      <c r="D43" s="280">
        <v>451.25</v>
      </c>
      <c r="E43" s="280">
        <v>444.5</v>
      </c>
      <c r="F43" s="280">
        <v>433.9</v>
      </c>
      <c r="G43" s="280">
        <v>427.15</v>
      </c>
      <c r="H43" s="280">
        <v>461.85</v>
      </c>
      <c r="I43" s="280">
        <v>468.6</v>
      </c>
      <c r="J43" s="280">
        <v>479.20000000000005</v>
      </c>
      <c r="K43" s="278">
        <v>458</v>
      </c>
      <c r="L43" s="278">
        <v>440.65</v>
      </c>
      <c r="M43" s="278">
        <v>14.79937</v>
      </c>
    </row>
    <row r="44" spans="1:13">
      <c r="A44" s="302">
        <v>35</v>
      </c>
      <c r="B44" s="278" t="s">
        <v>66</v>
      </c>
      <c r="C44" s="278">
        <v>66.650000000000006</v>
      </c>
      <c r="D44" s="280">
        <v>65.983333333333334</v>
      </c>
      <c r="E44" s="280">
        <v>64.866666666666674</v>
      </c>
      <c r="F44" s="280">
        <v>63.083333333333343</v>
      </c>
      <c r="G44" s="280">
        <v>61.966666666666683</v>
      </c>
      <c r="H44" s="280">
        <v>67.766666666666666</v>
      </c>
      <c r="I44" s="280">
        <v>68.883333333333312</v>
      </c>
      <c r="J44" s="280">
        <v>70.666666666666657</v>
      </c>
      <c r="K44" s="278">
        <v>67.099999999999994</v>
      </c>
      <c r="L44" s="278">
        <v>64.2</v>
      </c>
      <c r="M44" s="278">
        <v>160.20567</v>
      </c>
    </row>
    <row r="45" spans="1:13">
      <c r="A45" s="302">
        <v>36</v>
      </c>
      <c r="B45" s="278" t="s">
        <v>68</v>
      </c>
      <c r="C45" s="278">
        <v>288.35000000000002</v>
      </c>
      <c r="D45" s="280">
        <v>292.43333333333334</v>
      </c>
      <c r="E45" s="280">
        <v>283.06666666666666</v>
      </c>
      <c r="F45" s="280">
        <v>277.7833333333333</v>
      </c>
      <c r="G45" s="280">
        <v>268.41666666666663</v>
      </c>
      <c r="H45" s="280">
        <v>297.7166666666667</v>
      </c>
      <c r="I45" s="280">
        <v>307.08333333333337</v>
      </c>
      <c r="J45" s="280">
        <v>312.36666666666673</v>
      </c>
      <c r="K45" s="278">
        <v>301.8</v>
      </c>
      <c r="L45" s="278">
        <v>287.14999999999998</v>
      </c>
      <c r="M45" s="278">
        <v>43.100160000000002</v>
      </c>
    </row>
    <row r="46" spans="1:13">
      <c r="A46" s="302">
        <v>37</v>
      </c>
      <c r="B46" s="278" t="s">
        <v>71</v>
      </c>
      <c r="C46" s="278">
        <v>25.2</v>
      </c>
      <c r="D46" s="280">
        <v>25.099999999999998</v>
      </c>
      <c r="E46" s="280">
        <v>24.849999999999994</v>
      </c>
      <c r="F46" s="280">
        <v>24.499999999999996</v>
      </c>
      <c r="G46" s="280">
        <v>24.249999999999993</v>
      </c>
      <c r="H46" s="280">
        <v>25.449999999999996</v>
      </c>
      <c r="I46" s="280">
        <v>25.700000000000003</v>
      </c>
      <c r="J46" s="280">
        <v>26.049999999999997</v>
      </c>
      <c r="K46" s="278">
        <v>25.35</v>
      </c>
      <c r="L46" s="278">
        <v>24.75</v>
      </c>
      <c r="M46" s="278">
        <v>384.48153000000002</v>
      </c>
    </row>
    <row r="47" spans="1:13">
      <c r="A47" s="302">
        <v>38</v>
      </c>
      <c r="B47" s="278" t="s">
        <v>75</v>
      </c>
      <c r="C47" s="278">
        <v>329.45</v>
      </c>
      <c r="D47" s="280">
        <v>324.5333333333333</v>
      </c>
      <c r="E47" s="280">
        <v>317.66666666666663</v>
      </c>
      <c r="F47" s="280">
        <v>305.88333333333333</v>
      </c>
      <c r="G47" s="280">
        <v>299.01666666666665</v>
      </c>
      <c r="H47" s="280">
        <v>336.31666666666661</v>
      </c>
      <c r="I47" s="280">
        <v>343.18333333333328</v>
      </c>
      <c r="J47" s="280">
        <v>354.96666666666658</v>
      </c>
      <c r="K47" s="278">
        <v>331.4</v>
      </c>
      <c r="L47" s="278">
        <v>312.75</v>
      </c>
      <c r="M47" s="278">
        <v>90.653379999999999</v>
      </c>
    </row>
    <row r="48" spans="1:13">
      <c r="A48" s="302">
        <v>39</v>
      </c>
      <c r="B48" s="278" t="s">
        <v>70</v>
      </c>
      <c r="C48" s="278">
        <v>563.1</v>
      </c>
      <c r="D48" s="280">
        <v>560.83333333333337</v>
      </c>
      <c r="E48" s="280">
        <v>556.11666666666679</v>
      </c>
      <c r="F48" s="280">
        <v>549.13333333333344</v>
      </c>
      <c r="G48" s="280">
        <v>544.41666666666686</v>
      </c>
      <c r="H48" s="280">
        <v>567.81666666666672</v>
      </c>
      <c r="I48" s="280">
        <v>572.53333333333319</v>
      </c>
      <c r="J48" s="280">
        <v>579.51666666666665</v>
      </c>
      <c r="K48" s="278">
        <v>565.54999999999995</v>
      </c>
      <c r="L48" s="278">
        <v>553.85</v>
      </c>
      <c r="M48" s="278">
        <v>225.28009</v>
      </c>
    </row>
    <row r="49" spans="1:13">
      <c r="A49" s="302">
        <v>40</v>
      </c>
      <c r="B49" s="278" t="s">
        <v>126</v>
      </c>
      <c r="C49" s="278">
        <v>216.7</v>
      </c>
      <c r="D49" s="280">
        <v>214.41666666666666</v>
      </c>
      <c r="E49" s="280">
        <v>210.33333333333331</v>
      </c>
      <c r="F49" s="280">
        <v>203.96666666666667</v>
      </c>
      <c r="G49" s="280">
        <v>199.88333333333333</v>
      </c>
      <c r="H49" s="280">
        <v>220.7833333333333</v>
      </c>
      <c r="I49" s="280">
        <v>224.86666666666662</v>
      </c>
      <c r="J49" s="280">
        <v>231.23333333333329</v>
      </c>
      <c r="K49" s="278">
        <v>218.5</v>
      </c>
      <c r="L49" s="278">
        <v>208.05</v>
      </c>
      <c r="M49" s="278">
        <v>67.419619999999995</v>
      </c>
    </row>
    <row r="50" spans="1:13">
      <c r="A50" s="302">
        <v>41</v>
      </c>
      <c r="B50" s="278" t="s">
        <v>72</v>
      </c>
      <c r="C50" s="278">
        <v>350.85</v>
      </c>
      <c r="D50" s="280">
        <v>353.81666666666666</v>
      </c>
      <c r="E50" s="280">
        <v>344.33333333333331</v>
      </c>
      <c r="F50" s="280">
        <v>337.81666666666666</v>
      </c>
      <c r="G50" s="280">
        <v>328.33333333333331</v>
      </c>
      <c r="H50" s="280">
        <v>360.33333333333331</v>
      </c>
      <c r="I50" s="280">
        <v>369.81666666666666</v>
      </c>
      <c r="J50" s="280">
        <v>376.33333333333331</v>
      </c>
      <c r="K50" s="278">
        <v>363.3</v>
      </c>
      <c r="L50" s="278">
        <v>347.3</v>
      </c>
      <c r="M50" s="278">
        <v>72.970799999999997</v>
      </c>
    </row>
    <row r="51" spans="1:13">
      <c r="A51" s="302">
        <v>42</v>
      </c>
      <c r="B51" s="278" t="s">
        <v>235</v>
      </c>
      <c r="C51" s="278">
        <v>832.45</v>
      </c>
      <c r="D51" s="280">
        <v>829.4666666666667</v>
      </c>
      <c r="E51" s="280">
        <v>813.93333333333339</v>
      </c>
      <c r="F51" s="280">
        <v>795.41666666666674</v>
      </c>
      <c r="G51" s="280">
        <v>779.88333333333344</v>
      </c>
      <c r="H51" s="280">
        <v>847.98333333333335</v>
      </c>
      <c r="I51" s="280">
        <v>863.51666666666665</v>
      </c>
      <c r="J51" s="280">
        <v>882.0333333333333</v>
      </c>
      <c r="K51" s="278">
        <v>845</v>
      </c>
      <c r="L51" s="278">
        <v>810.95</v>
      </c>
      <c r="M51" s="278">
        <v>0.39067000000000002</v>
      </c>
    </row>
    <row r="52" spans="1:13">
      <c r="A52" s="302">
        <v>43</v>
      </c>
      <c r="B52" s="278" t="s">
        <v>73</v>
      </c>
      <c r="C52" s="278">
        <v>9431.2999999999993</v>
      </c>
      <c r="D52" s="280">
        <v>9393.8333333333339</v>
      </c>
      <c r="E52" s="280">
        <v>9288.6666666666679</v>
      </c>
      <c r="F52" s="280">
        <v>9146.0333333333347</v>
      </c>
      <c r="G52" s="280">
        <v>9040.8666666666686</v>
      </c>
      <c r="H52" s="280">
        <v>9536.4666666666672</v>
      </c>
      <c r="I52" s="280">
        <v>9641.633333333335</v>
      </c>
      <c r="J52" s="280">
        <v>9784.2666666666664</v>
      </c>
      <c r="K52" s="278">
        <v>9499</v>
      </c>
      <c r="L52" s="278">
        <v>9251.2000000000007</v>
      </c>
      <c r="M52" s="278">
        <v>0.28681000000000001</v>
      </c>
    </row>
    <row r="53" spans="1:13">
      <c r="A53" s="302">
        <v>44</v>
      </c>
      <c r="B53" s="278" t="s">
        <v>76</v>
      </c>
      <c r="C53" s="278">
        <v>3220.3</v>
      </c>
      <c r="D53" s="280">
        <v>3200.0833333333335</v>
      </c>
      <c r="E53" s="280">
        <v>3161.2166666666672</v>
      </c>
      <c r="F53" s="280">
        <v>3102.1333333333337</v>
      </c>
      <c r="G53" s="280">
        <v>3063.2666666666673</v>
      </c>
      <c r="H53" s="280">
        <v>3259.166666666667</v>
      </c>
      <c r="I53" s="280">
        <v>3298.0333333333328</v>
      </c>
      <c r="J53" s="280">
        <v>3357.1166666666668</v>
      </c>
      <c r="K53" s="278">
        <v>3238.95</v>
      </c>
      <c r="L53" s="278">
        <v>3141</v>
      </c>
      <c r="M53" s="278">
        <v>7.3932799999999999</v>
      </c>
    </row>
    <row r="54" spans="1:13">
      <c r="A54" s="302">
        <v>45</v>
      </c>
      <c r="B54" s="278" t="s">
        <v>82</v>
      </c>
      <c r="C54" s="278">
        <v>561.6</v>
      </c>
      <c r="D54" s="280">
        <v>563.43333333333339</v>
      </c>
      <c r="E54" s="280">
        <v>555.16666666666674</v>
      </c>
      <c r="F54" s="280">
        <v>548.73333333333335</v>
      </c>
      <c r="G54" s="280">
        <v>540.4666666666667</v>
      </c>
      <c r="H54" s="280">
        <v>569.86666666666679</v>
      </c>
      <c r="I54" s="280">
        <v>578.13333333333344</v>
      </c>
      <c r="J54" s="280">
        <v>584.56666666666683</v>
      </c>
      <c r="K54" s="278">
        <v>571.70000000000005</v>
      </c>
      <c r="L54" s="278">
        <v>557</v>
      </c>
      <c r="M54" s="278">
        <v>10.08835</v>
      </c>
    </row>
    <row r="55" spans="1:13">
      <c r="A55" s="302">
        <v>46</v>
      </c>
      <c r="B55" s="278" t="s">
        <v>77</v>
      </c>
      <c r="C55" s="278">
        <v>337.6</v>
      </c>
      <c r="D55" s="280">
        <v>337.09999999999997</v>
      </c>
      <c r="E55" s="280">
        <v>333.49999999999994</v>
      </c>
      <c r="F55" s="280">
        <v>329.4</v>
      </c>
      <c r="G55" s="280">
        <v>325.79999999999995</v>
      </c>
      <c r="H55" s="280">
        <v>341.19999999999993</v>
      </c>
      <c r="I55" s="280">
        <v>344.79999999999995</v>
      </c>
      <c r="J55" s="280">
        <v>348.89999999999992</v>
      </c>
      <c r="K55" s="278">
        <v>340.7</v>
      </c>
      <c r="L55" s="278">
        <v>333</v>
      </c>
      <c r="M55" s="278">
        <v>28.995920000000002</v>
      </c>
    </row>
    <row r="56" spans="1:13">
      <c r="A56" s="302">
        <v>47</v>
      </c>
      <c r="B56" s="278" t="s">
        <v>78</v>
      </c>
      <c r="C56" s="278">
        <v>83.65</v>
      </c>
      <c r="D56" s="280">
        <v>82.166666666666671</v>
      </c>
      <c r="E56" s="280">
        <v>80.183333333333337</v>
      </c>
      <c r="F56" s="280">
        <v>76.716666666666669</v>
      </c>
      <c r="G56" s="280">
        <v>74.733333333333334</v>
      </c>
      <c r="H56" s="280">
        <v>85.63333333333334</v>
      </c>
      <c r="I56" s="280">
        <v>87.61666666666666</v>
      </c>
      <c r="J56" s="280">
        <v>91.083333333333343</v>
      </c>
      <c r="K56" s="278">
        <v>84.15</v>
      </c>
      <c r="L56" s="278">
        <v>78.7</v>
      </c>
      <c r="M56" s="278">
        <v>134.76076</v>
      </c>
    </row>
    <row r="57" spans="1:13">
      <c r="A57" s="302">
        <v>48</v>
      </c>
      <c r="B57" s="278" t="s">
        <v>79</v>
      </c>
      <c r="C57" s="278">
        <v>113</v>
      </c>
      <c r="D57" s="280">
        <v>113.63333333333333</v>
      </c>
      <c r="E57" s="280">
        <v>111.36666666666665</v>
      </c>
      <c r="F57" s="280">
        <v>109.73333333333332</v>
      </c>
      <c r="G57" s="280">
        <v>107.46666666666664</v>
      </c>
      <c r="H57" s="280">
        <v>115.26666666666665</v>
      </c>
      <c r="I57" s="280">
        <v>117.53333333333333</v>
      </c>
      <c r="J57" s="280">
        <v>119.16666666666666</v>
      </c>
      <c r="K57" s="278">
        <v>115.9</v>
      </c>
      <c r="L57" s="278">
        <v>112</v>
      </c>
      <c r="M57" s="278">
        <v>14.130940000000001</v>
      </c>
    </row>
    <row r="58" spans="1:13">
      <c r="A58" s="302">
        <v>49</v>
      </c>
      <c r="B58" s="278" t="s">
        <v>83</v>
      </c>
      <c r="C58" s="278">
        <v>135.30000000000001</v>
      </c>
      <c r="D58" s="280">
        <v>131.93333333333337</v>
      </c>
      <c r="E58" s="280">
        <v>123.46666666666673</v>
      </c>
      <c r="F58" s="280">
        <v>111.63333333333335</v>
      </c>
      <c r="G58" s="280">
        <v>103.16666666666671</v>
      </c>
      <c r="H58" s="280">
        <v>143.76666666666674</v>
      </c>
      <c r="I58" s="280">
        <v>152.23333333333338</v>
      </c>
      <c r="J58" s="280">
        <v>164.06666666666675</v>
      </c>
      <c r="K58" s="278">
        <v>140.4</v>
      </c>
      <c r="L58" s="278">
        <v>120.1</v>
      </c>
      <c r="M58" s="278">
        <v>218.92617999999999</v>
      </c>
    </row>
    <row r="59" spans="1:13">
      <c r="A59" s="302">
        <v>50</v>
      </c>
      <c r="B59" s="278" t="s">
        <v>84</v>
      </c>
      <c r="C59" s="278">
        <v>633.04999999999995</v>
      </c>
      <c r="D59" s="280">
        <v>632.21666666666658</v>
      </c>
      <c r="E59" s="280">
        <v>626.63333333333321</v>
      </c>
      <c r="F59" s="280">
        <v>620.21666666666658</v>
      </c>
      <c r="G59" s="280">
        <v>614.63333333333321</v>
      </c>
      <c r="H59" s="280">
        <v>638.63333333333321</v>
      </c>
      <c r="I59" s="280">
        <v>644.21666666666647</v>
      </c>
      <c r="J59" s="280">
        <v>650.63333333333321</v>
      </c>
      <c r="K59" s="278">
        <v>637.79999999999995</v>
      </c>
      <c r="L59" s="278">
        <v>625.79999999999995</v>
      </c>
      <c r="M59" s="278">
        <v>77.101100000000002</v>
      </c>
    </row>
    <row r="60" spans="1:13">
      <c r="A60" s="302">
        <v>51</v>
      </c>
      <c r="B60" s="278" t="s">
        <v>236</v>
      </c>
      <c r="C60" s="278">
        <v>125</v>
      </c>
      <c r="D60" s="280">
        <v>124.53333333333335</v>
      </c>
      <c r="E60" s="280">
        <v>122.56666666666669</v>
      </c>
      <c r="F60" s="280">
        <v>120.13333333333334</v>
      </c>
      <c r="G60" s="280">
        <v>118.16666666666669</v>
      </c>
      <c r="H60" s="280">
        <v>126.9666666666667</v>
      </c>
      <c r="I60" s="280">
        <v>128.93333333333337</v>
      </c>
      <c r="J60" s="280">
        <v>131.3666666666667</v>
      </c>
      <c r="K60" s="278">
        <v>126.5</v>
      </c>
      <c r="L60" s="278">
        <v>122.1</v>
      </c>
      <c r="M60" s="278">
        <v>17.970189999999999</v>
      </c>
    </row>
    <row r="61" spans="1:13">
      <c r="A61" s="302">
        <v>52</v>
      </c>
      <c r="B61" s="278" t="s">
        <v>85</v>
      </c>
      <c r="C61" s="278">
        <v>130.80000000000001</v>
      </c>
      <c r="D61" s="280">
        <v>129.38333333333333</v>
      </c>
      <c r="E61" s="280">
        <v>127.41666666666666</v>
      </c>
      <c r="F61" s="280">
        <v>124.03333333333333</v>
      </c>
      <c r="G61" s="280">
        <v>122.06666666666666</v>
      </c>
      <c r="H61" s="280">
        <v>132.76666666666665</v>
      </c>
      <c r="I61" s="280">
        <v>134.73333333333335</v>
      </c>
      <c r="J61" s="280">
        <v>138.11666666666665</v>
      </c>
      <c r="K61" s="278">
        <v>131.35</v>
      </c>
      <c r="L61" s="278">
        <v>126</v>
      </c>
      <c r="M61" s="278">
        <v>60.842660000000002</v>
      </c>
    </row>
    <row r="62" spans="1:13">
      <c r="A62" s="302">
        <v>53</v>
      </c>
      <c r="B62" s="278" t="s">
        <v>86</v>
      </c>
      <c r="C62" s="278">
        <v>1278.55</v>
      </c>
      <c r="D62" s="280">
        <v>1272.6499999999999</v>
      </c>
      <c r="E62" s="280">
        <v>1262.9499999999998</v>
      </c>
      <c r="F62" s="280">
        <v>1247.3499999999999</v>
      </c>
      <c r="G62" s="280">
        <v>1237.6499999999999</v>
      </c>
      <c r="H62" s="280">
        <v>1288.2499999999998</v>
      </c>
      <c r="I62" s="280">
        <v>1297.95</v>
      </c>
      <c r="J62" s="280">
        <v>1313.5499999999997</v>
      </c>
      <c r="K62" s="278">
        <v>1282.3499999999999</v>
      </c>
      <c r="L62" s="278">
        <v>1257.05</v>
      </c>
      <c r="M62" s="278">
        <v>14.23648</v>
      </c>
    </row>
    <row r="63" spans="1:13">
      <c r="A63" s="302">
        <v>54</v>
      </c>
      <c r="B63" s="278" t="s">
        <v>87</v>
      </c>
      <c r="C63" s="278">
        <v>350.15</v>
      </c>
      <c r="D63" s="280">
        <v>348.31666666666666</v>
      </c>
      <c r="E63" s="280">
        <v>341.13333333333333</v>
      </c>
      <c r="F63" s="280">
        <v>332.11666666666667</v>
      </c>
      <c r="G63" s="280">
        <v>324.93333333333334</v>
      </c>
      <c r="H63" s="280">
        <v>357.33333333333331</v>
      </c>
      <c r="I63" s="280">
        <v>364.51666666666659</v>
      </c>
      <c r="J63" s="280">
        <v>373.5333333333333</v>
      </c>
      <c r="K63" s="278">
        <v>355.5</v>
      </c>
      <c r="L63" s="278">
        <v>339.3</v>
      </c>
      <c r="M63" s="278">
        <v>12.131019999999999</v>
      </c>
    </row>
    <row r="64" spans="1:13">
      <c r="A64" s="302">
        <v>55</v>
      </c>
      <c r="B64" s="278" t="s">
        <v>237</v>
      </c>
      <c r="C64" s="278">
        <v>660.6</v>
      </c>
      <c r="D64" s="280">
        <v>670.66666666666663</v>
      </c>
      <c r="E64" s="280">
        <v>642.43333333333328</v>
      </c>
      <c r="F64" s="280">
        <v>624.26666666666665</v>
      </c>
      <c r="G64" s="280">
        <v>596.0333333333333</v>
      </c>
      <c r="H64" s="280">
        <v>688.83333333333326</v>
      </c>
      <c r="I64" s="280">
        <v>717.06666666666661</v>
      </c>
      <c r="J64" s="280">
        <v>735.23333333333323</v>
      </c>
      <c r="K64" s="278">
        <v>698.9</v>
      </c>
      <c r="L64" s="278">
        <v>652.5</v>
      </c>
      <c r="M64" s="278">
        <v>15.365780000000001</v>
      </c>
    </row>
    <row r="65" spans="1:13">
      <c r="A65" s="302">
        <v>56</v>
      </c>
      <c r="B65" s="278" t="s">
        <v>238</v>
      </c>
      <c r="C65" s="278">
        <v>215.05</v>
      </c>
      <c r="D65" s="280">
        <v>215.58333333333334</v>
      </c>
      <c r="E65" s="280">
        <v>210.01666666666668</v>
      </c>
      <c r="F65" s="280">
        <v>204.98333333333335</v>
      </c>
      <c r="G65" s="280">
        <v>199.41666666666669</v>
      </c>
      <c r="H65" s="280">
        <v>220.61666666666667</v>
      </c>
      <c r="I65" s="280">
        <v>226.18333333333334</v>
      </c>
      <c r="J65" s="280">
        <v>231.21666666666667</v>
      </c>
      <c r="K65" s="278">
        <v>221.15</v>
      </c>
      <c r="L65" s="278">
        <v>210.55</v>
      </c>
      <c r="M65" s="278">
        <v>9.39236</v>
      </c>
    </row>
    <row r="66" spans="1:13">
      <c r="A66" s="302">
        <v>57</v>
      </c>
      <c r="B66" s="278" t="s">
        <v>88</v>
      </c>
      <c r="C66" s="278">
        <v>345.05</v>
      </c>
      <c r="D66" s="280">
        <v>343.5</v>
      </c>
      <c r="E66" s="280">
        <v>340</v>
      </c>
      <c r="F66" s="280">
        <v>334.95</v>
      </c>
      <c r="G66" s="280">
        <v>331.45</v>
      </c>
      <c r="H66" s="280">
        <v>348.55</v>
      </c>
      <c r="I66" s="280">
        <v>352.05</v>
      </c>
      <c r="J66" s="280">
        <v>357.1</v>
      </c>
      <c r="K66" s="278">
        <v>347</v>
      </c>
      <c r="L66" s="278">
        <v>338.45</v>
      </c>
      <c r="M66" s="278">
        <v>8.9115099999999998</v>
      </c>
    </row>
    <row r="67" spans="1:13">
      <c r="A67" s="302">
        <v>58</v>
      </c>
      <c r="B67" s="278" t="s">
        <v>94</v>
      </c>
      <c r="C67" s="278">
        <v>137.65</v>
      </c>
      <c r="D67" s="280">
        <v>136.88333333333335</v>
      </c>
      <c r="E67" s="280">
        <v>135.56666666666672</v>
      </c>
      <c r="F67" s="280">
        <v>133.48333333333338</v>
      </c>
      <c r="G67" s="280">
        <v>132.16666666666674</v>
      </c>
      <c r="H67" s="280">
        <v>138.9666666666667</v>
      </c>
      <c r="I67" s="280">
        <v>140.28333333333336</v>
      </c>
      <c r="J67" s="280">
        <v>142.36666666666667</v>
      </c>
      <c r="K67" s="278">
        <v>138.19999999999999</v>
      </c>
      <c r="L67" s="278">
        <v>134.80000000000001</v>
      </c>
      <c r="M67" s="278">
        <v>48.649209999999997</v>
      </c>
    </row>
    <row r="68" spans="1:13">
      <c r="A68" s="302">
        <v>59</v>
      </c>
      <c r="B68" s="278" t="s">
        <v>89</v>
      </c>
      <c r="C68" s="278">
        <v>428.95</v>
      </c>
      <c r="D68" s="280">
        <v>429.3</v>
      </c>
      <c r="E68" s="280">
        <v>423.75</v>
      </c>
      <c r="F68" s="280">
        <v>418.55</v>
      </c>
      <c r="G68" s="280">
        <v>413</v>
      </c>
      <c r="H68" s="280">
        <v>434.5</v>
      </c>
      <c r="I68" s="280">
        <v>440.05000000000007</v>
      </c>
      <c r="J68" s="280">
        <v>445.25</v>
      </c>
      <c r="K68" s="278">
        <v>434.85</v>
      </c>
      <c r="L68" s="278">
        <v>424.1</v>
      </c>
      <c r="M68" s="278">
        <v>58.295589999999997</v>
      </c>
    </row>
    <row r="69" spans="1:13">
      <c r="A69" s="302">
        <v>60</v>
      </c>
      <c r="B69" s="278" t="s">
        <v>239</v>
      </c>
      <c r="C69" s="278">
        <v>527.95000000000005</v>
      </c>
      <c r="D69" s="280">
        <v>528.44999999999993</v>
      </c>
      <c r="E69" s="280">
        <v>510.34999999999991</v>
      </c>
      <c r="F69" s="280">
        <v>492.75</v>
      </c>
      <c r="G69" s="280">
        <v>474.65</v>
      </c>
      <c r="H69" s="280">
        <v>546.04999999999984</v>
      </c>
      <c r="I69" s="280">
        <v>564.15</v>
      </c>
      <c r="J69" s="280">
        <v>581.74999999999977</v>
      </c>
      <c r="K69" s="278">
        <v>546.54999999999995</v>
      </c>
      <c r="L69" s="278">
        <v>510.85</v>
      </c>
      <c r="M69" s="278">
        <v>6.7626600000000003</v>
      </c>
    </row>
    <row r="70" spans="1:13">
      <c r="A70" s="302">
        <v>61</v>
      </c>
      <c r="B70" s="278" t="s">
        <v>92</v>
      </c>
      <c r="C70" s="278">
        <v>2290.4</v>
      </c>
      <c r="D70" s="280">
        <v>2290.1333333333332</v>
      </c>
      <c r="E70" s="280">
        <v>2260.2666666666664</v>
      </c>
      <c r="F70" s="280">
        <v>2230.1333333333332</v>
      </c>
      <c r="G70" s="280">
        <v>2200.2666666666664</v>
      </c>
      <c r="H70" s="280">
        <v>2320.2666666666664</v>
      </c>
      <c r="I70" s="280">
        <v>2350.1333333333332</v>
      </c>
      <c r="J70" s="280">
        <v>2380.2666666666664</v>
      </c>
      <c r="K70" s="278">
        <v>2320</v>
      </c>
      <c r="L70" s="278">
        <v>2260</v>
      </c>
      <c r="M70" s="278">
        <v>7.20221</v>
      </c>
    </row>
    <row r="71" spans="1:13">
      <c r="A71" s="302">
        <v>62</v>
      </c>
      <c r="B71" s="278" t="s">
        <v>95</v>
      </c>
      <c r="C71" s="278">
        <v>3883</v>
      </c>
      <c r="D71" s="280">
        <v>3865.6666666666665</v>
      </c>
      <c r="E71" s="280">
        <v>3831.333333333333</v>
      </c>
      <c r="F71" s="280">
        <v>3779.6666666666665</v>
      </c>
      <c r="G71" s="280">
        <v>3745.333333333333</v>
      </c>
      <c r="H71" s="280">
        <v>3917.333333333333</v>
      </c>
      <c r="I71" s="280">
        <v>3951.6666666666661</v>
      </c>
      <c r="J71" s="280">
        <v>4003.333333333333</v>
      </c>
      <c r="K71" s="278">
        <v>3900</v>
      </c>
      <c r="L71" s="278">
        <v>3814</v>
      </c>
      <c r="M71" s="278">
        <v>8.6166800000000006</v>
      </c>
    </row>
    <row r="72" spans="1:13">
      <c r="A72" s="302">
        <v>63</v>
      </c>
      <c r="B72" s="278" t="s">
        <v>240</v>
      </c>
      <c r="C72" s="278">
        <v>46.8</v>
      </c>
      <c r="D72" s="280">
        <v>46.1</v>
      </c>
      <c r="E72" s="280">
        <v>45.400000000000006</v>
      </c>
      <c r="F72" s="280">
        <v>44.000000000000007</v>
      </c>
      <c r="G72" s="280">
        <v>43.300000000000011</v>
      </c>
      <c r="H72" s="280">
        <v>47.5</v>
      </c>
      <c r="I72" s="280">
        <v>48.2</v>
      </c>
      <c r="J72" s="280">
        <v>49.599999999999994</v>
      </c>
      <c r="K72" s="278">
        <v>46.8</v>
      </c>
      <c r="L72" s="278">
        <v>44.7</v>
      </c>
      <c r="M72" s="278">
        <v>12.79444</v>
      </c>
    </row>
    <row r="73" spans="1:13">
      <c r="A73" s="302">
        <v>64</v>
      </c>
      <c r="B73" s="278" t="s">
        <v>96</v>
      </c>
      <c r="C73" s="278">
        <v>14966.95</v>
      </c>
      <c r="D73" s="280">
        <v>14863.983333333332</v>
      </c>
      <c r="E73" s="280">
        <v>14607.966666666664</v>
      </c>
      <c r="F73" s="280">
        <v>14248.983333333332</v>
      </c>
      <c r="G73" s="280">
        <v>13992.966666666664</v>
      </c>
      <c r="H73" s="280">
        <v>15222.966666666664</v>
      </c>
      <c r="I73" s="280">
        <v>15478.98333333333</v>
      </c>
      <c r="J73" s="280">
        <v>15837.966666666664</v>
      </c>
      <c r="K73" s="278">
        <v>15120</v>
      </c>
      <c r="L73" s="278">
        <v>14505</v>
      </c>
      <c r="M73" s="278">
        <v>3.0178799999999999</v>
      </c>
    </row>
    <row r="74" spans="1:13">
      <c r="A74" s="302">
        <v>65</v>
      </c>
      <c r="B74" s="278" t="s">
        <v>241</v>
      </c>
      <c r="C74" s="278">
        <v>195.7</v>
      </c>
      <c r="D74" s="280">
        <v>198.95000000000002</v>
      </c>
      <c r="E74" s="280">
        <v>191.85000000000002</v>
      </c>
      <c r="F74" s="280">
        <v>188</v>
      </c>
      <c r="G74" s="280">
        <v>180.9</v>
      </c>
      <c r="H74" s="280">
        <v>202.80000000000004</v>
      </c>
      <c r="I74" s="280">
        <v>209.9</v>
      </c>
      <c r="J74" s="280">
        <v>213.75000000000006</v>
      </c>
      <c r="K74" s="278">
        <v>206.05</v>
      </c>
      <c r="L74" s="278">
        <v>195.1</v>
      </c>
      <c r="M74" s="278">
        <v>4.0694600000000003</v>
      </c>
    </row>
    <row r="75" spans="1:13">
      <c r="A75" s="302">
        <v>66</v>
      </c>
      <c r="B75" s="278" t="s">
        <v>242</v>
      </c>
      <c r="C75" s="278">
        <v>657.7</v>
      </c>
      <c r="D75" s="280">
        <v>650.55000000000007</v>
      </c>
      <c r="E75" s="280">
        <v>642.15000000000009</v>
      </c>
      <c r="F75" s="280">
        <v>626.6</v>
      </c>
      <c r="G75" s="280">
        <v>618.20000000000005</v>
      </c>
      <c r="H75" s="280">
        <v>666.10000000000014</v>
      </c>
      <c r="I75" s="280">
        <v>674.5</v>
      </c>
      <c r="J75" s="280">
        <v>690.05000000000018</v>
      </c>
      <c r="K75" s="278">
        <v>658.95</v>
      </c>
      <c r="L75" s="278">
        <v>635</v>
      </c>
      <c r="M75" s="278">
        <v>0.64554999999999996</v>
      </c>
    </row>
    <row r="76" spans="1:13">
      <c r="A76" s="302">
        <v>67</v>
      </c>
      <c r="B76" s="278" t="s">
        <v>243</v>
      </c>
      <c r="C76" s="278">
        <v>61.7</v>
      </c>
      <c r="D76" s="280">
        <v>61.783333333333331</v>
      </c>
      <c r="E76" s="280">
        <v>61.166666666666664</v>
      </c>
      <c r="F76" s="280">
        <v>60.633333333333333</v>
      </c>
      <c r="G76" s="280">
        <v>60.016666666666666</v>
      </c>
      <c r="H76" s="280">
        <v>62.316666666666663</v>
      </c>
      <c r="I76" s="280">
        <v>62.933333333333337</v>
      </c>
      <c r="J76" s="280">
        <v>63.466666666666661</v>
      </c>
      <c r="K76" s="278">
        <v>62.4</v>
      </c>
      <c r="L76" s="278">
        <v>61.25</v>
      </c>
      <c r="M76" s="278">
        <v>5.1529600000000002</v>
      </c>
    </row>
    <row r="77" spans="1:13">
      <c r="A77" s="302">
        <v>68</v>
      </c>
      <c r="B77" s="278" t="s">
        <v>98</v>
      </c>
      <c r="C77" s="278">
        <v>873.5</v>
      </c>
      <c r="D77" s="280">
        <v>868.25</v>
      </c>
      <c r="E77" s="280">
        <v>856.8</v>
      </c>
      <c r="F77" s="280">
        <v>840.09999999999991</v>
      </c>
      <c r="G77" s="280">
        <v>828.64999999999986</v>
      </c>
      <c r="H77" s="280">
        <v>884.95</v>
      </c>
      <c r="I77" s="280">
        <v>896.40000000000009</v>
      </c>
      <c r="J77" s="280">
        <v>913.10000000000014</v>
      </c>
      <c r="K77" s="278">
        <v>879.7</v>
      </c>
      <c r="L77" s="278">
        <v>851.55</v>
      </c>
      <c r="M77" s="278">
        <v>22.147459999999999</v>
      </c>
    </row>
    <row r="78" spans="1:13">
      <c r="A78" s="302">
        <v>69</v>
      </c>
      <c r="B78" s="278" t="s">
        <v>99</v>
      </c>
      <c r="C78" s="278">
        <v>156</v>
      </c>
      <c r="D78" s="280">
        <v>156.91666666666666</v>
      </c>
      <c r="E78" s="280">
        <v>153.23333333333332</v>
      </c>
      <c r="F78" s="280">
        <v>150.46666666666667</v>
      </c>
      <c r="G78" s="280">
        <v>146.78333333333333</v>
      </c>
      <c r="H78" s="280">
        <v>159.68333333333331</v>
      </c>
      <c r="I78" s="280">
        <v>163.36666666666665</v>
      </c>
      <c r="J78" s="280">
        <v>166.1333333333333</v>
      </c>
      <c r="K78" s="278">
        <v>160.6</v>
      </c>
      <c r="L78" s="278">
        <v>154.15</v>
      </c>
      <c r="M78" s="278">
        <v>25.772210000000001</v>
      </c>
    </row>
    <row r="79" spans="1:13">
      <c r="A79" s="302">
        <v>70</v>
      </c>
      <c r="B79" s="278" t="s">
        <v>100</v>
      </c>
      <c r="C79" s="278">
        <v>40.950000000000003</v>
      </c>
      <c r="D79" s="280">
        <v>40.18333333333333</v>
      </c>
      <c r="E79" s="280">
        <v>38.716666666666661</v>
      </c>
      <c r="F79" s="280">
        <v>36.483333333333334</v>
      </c>
      <c r="G79" s="280">
        <v>35.016666666666666</v>
      </c>
      <c r="H79" s="280">
        <v>42.416666666666657</v>
      </c>
      <c r="I79" s="280">
        <v>43.883333333333326</v>
      </c>
      <c r="J79" s="280">
        <v>46.116666666666653</v>
      </c>
      <c r="K79" s="278">
        <v>41.65</v>
      </c>
      <c r="L79" s="278">
        <v>37.950000000000003</v>
      </c>
      <c r="M79" s="278">
        <v>429.61160000000001</v>
      </c>
    </row>
    <row r="80" spans="1:13">
      <c r="A80" s="302">
        <v>71</v>
      </c>
      <c r="B80" s="278" t="s">
        <v>371</v>
      </c>
      <c r="C80" s="278">
        <v>113.5</v>
      </c>
      <c r="D80" s="280">
        <v>114.09999999999998</v>
      </c>
      <c r="E80" s="280">
        <v>112.74999999999996</v>
      </c>
      <c r="F80" s="280">
        <v>111.99999999999997</v>
      </c>
      <c r="G80" s="280">
        <v>110.64999999999995</v>
      </c>
      <c r="H80" s="280">
        <v>114.84999999999997</v>
      </c>
      <c r="I80" s="280">
        <v>116.19999999999999</v>
      </c>
      <c r="J80" s="280">
        <v>116.94999999999997</v>
      </c>
      <c r="K80" s="278">
        <v>115.45</v>
      </c>
      <c r="L80" s="278">
        <v>113.35</v>
      </c>
      <c r="M80" s="278">
        <v>14.75258</v>
      </c>
    </row>
    <row r="81" spans="1:13">
      <c r="A81" s="302">
        <v>72</v>
      </c>
      <c r="B81" s="278" t="s">
        <v>244</v>
      </c>
      <c r="C81" s="278">
        <v>8.15</v>
      </c>
      <c r="D81" s="280">
        <v>8.0666666666666682</v>
      </c>
      <c r="E81" s="280">
        <v>7.9833333333333361</v>
      </c>
      <c r="F81" s="280">
        <v>7.8166666666666682</v>
      </c>
      <c r="G81" s="280">
        <v>7.7333333333333361</v>
      </c>
      <c r="H81" s="280">
        <v>8.2333333333333361</v>
      </c>
      <c r="I81" s="280">
        <v>8.3166666666666682</v>
      </c>
      <c r="J81" s="280">
        <v>8.4833333333333361</v>
      </c>
      <c r="K81" s="278">
        <v>8.15</v>
      </c>
      <c r="L81" s="278">
        <v>7.9</v>
      </c>
      <c r="M81" s="278">
        <v>49.497959999999999</v>
      </c>
    </row>
    <row r="82" spans="1:13">
      <c r="A82" s="302">
        <v>73</v>
      </c>
      <c r="B82" s="278" t="s">
        <v>245</v>
      </c>
      <c r="C82" s="278">
        <v>77.05</v>
      </c>
      <c r="D82" s="280">
        <v>76.566666666666663</v>
      </c>
      <c r="E82" s="280">
        <v>76.083333333333329</v>
      </c>
      <c r="F82" s="280">
        <v>75.11666666666666</v>
      </c>
      <c r="G82" s="280">
        <v>74.633333333333326</v>
      </c>
      <c r="H82" s="280">
        <v>77.533333333333331</v>
      </c>
      <c r="I82" s="280">
        <v>78.01666666666668</v>
      </c>
      <c r="J82" s="280">
        <v>78.983333333333334</v>
      </c>
      <c r="K82" s="278">
        <v>77.05</v>
      </c>
      <c r="L82" s="278">
        <v>75.599999999999994</v>
      </c>
      <c r="M82" s="278">
        <v>5.0509399999999998</v>
      </c>
    </row>
    <row r="83" spans="1:13">
      <c r="A83" s="302">
        <v>74</v>
      </c>
      <c r="B83" s="278" t="s">
        <v>101</v>
      </c>
      <c r="C83" s="278">
        <v>88.6</v>
      </c>
      <c r="D83" s="280">
        <v>88.05</v>
      </c>
      <c r="E83" s="280">
        <v>87.1</v>
      </c>
      <c r="F83" s="280">
        <v>85.6</v>
      </c>
      <c r="G83" s="280">
        <v>84.649999999999991</v>
      </c>
      <c r="H83" s="280">
        <v>89.55</v>
      </c>
      <c r="I83" s="280">
        <v>90.500000000000014</v>
      </c>
      <c r="J83" s="280">
        <v>92</v>
      </c>
      <c r="K83" s="278">
        <v>89</v>
      </c>
      <c r="L83" s="278">
        <v>86.55</v>
      </c>
      <c r="M83" s="278">
        <v>86.889709999999994</v>
      </c>
    </row>
    <row r="84" spans="1:13">
      <c r="A84" s="302">
        <v>75</v>
      </c>
      <c r="B84" s="278" t="s">
        <v>104</v>
      </c>
      <c r="C84" s="278">
        <v>17.25</v>
      </c>
      <c r="D84" s="280">
        <v>17.266666666666666</v>
      </c>
      <c r="E84" s="280">
        <v>16.983333333333331</v>
      </c>
      <c r="F84" s="280">
        <v>16.716666666666665</v>
      </c>
      <c r="G84" s="280">
        <v>16.43333333333333</v>
      </c>
      <c r="H84" s="280">
        <v>17.533333333333331</v>
      </c>
      <c r="I84" s="280">
        <v>17.816666666666663</v>
      </c>
      <c r="J84" s="280">
        <v>18.083333333333332</v>
      </c>
      <c r="K84" s="278">
        <v>17.55</v>
      </c>
      <c r="L84" s="278">
        <v>17</v>
      </c>
      <c r="M84" s="278">
        <v>35.215539999999997</v>
      </c>
    </row>
    <row r="85" spans="1:13">
      <c r="A85" s="302">
        <v>76</v>
      </c>
      <c r="B85" s="278" t="s">
        <v>246</v>
      </c>
      <c r="C85" s="278">
        <v>126.85</v>
      </c>
      <c r="D85" s="280">
        <v>124.46666666666665</v>
      </c>
      <c r="E85" s="280">
        <v>121.18333333333331</v>
      </c>
      <c r="F85" s="280">
        <v>115.51666666666665</v>
      </c>
      <c r="G85" s="280">
        <v>112.23333333333331</v>
      </c>
      <c r="H85" s="280">
        <v>130.13333333333333</v>
      </c>
      <c r="I85" s="280">
        <v>133.41666666666663</v>
      </c>
      <c r="J85" s="280">
        <v>139.08333333333331</v>
      </c>
      <c r="K85" s="278">
        <v>127.75</v>
      </c>
      <c r="L85" s="278">
        <v>118.8</v>
      </c>
      <c r="M85" s="278">
        <v>1.06795</v>
      </c>
    </row>
    <row r="86" spans="1:13">
      <c r="A86" s="302">
        <v>77</v>
      </c>
      <c r="B86" s="278" t="s">
        <v>102</v>
      </c>
      <c r="C86" s="278">
        <v>349</v>
      </c>
      <c r="D86" s="280">
        <v>348.68333333333334</v>
      </c>
      <c r="E86" s="280">
        <v>344.36666666666667</v>
      </c>
      <c r="F86" s="280">
        <v>339.73333333333335</v>
      </c>
      <c r="G86" s="280">
        <v>335.41666666666669</v>
      </c>
      <c r="H86" s="280">
        <v>353.31666666666666</v>
      </c>
      <c r="I86" s="280">
        <v>357.63333333333338</v>
      </c>
      <c r="J86" s="280">
        <v>362.26666666666665</v>
      </c>
      <c r="K86" s="278">
        <v>353</v>
      </c>
      <c r="L86" s="278">
        <v>344.05</v>
      </c>
      <c r="M86" s="278">
        <v>30.469249999999999</v>
      </c>
    </row>
    <row r="87" spans="1:13">
      <c r="A87" s="302">
        <v>78</v>
      </c>
      <c r="B87" s="278" t="s">
        <v>247</v>
      </c>
      <c r="C87" s="278">
        <v>363.75</v>
      </c>
      <c r="D87" s="280">
        <v>363.36666666666662</v>
      </c>
      <c r="E87" s="280">
        <v>360.38333333333321</v>
      </c>
      <c r="F87" s="280">
        <v>357.01666666666659</v>
      </c>
      <c r="G87" s="280">
        <v>354.03333333333319</v>
      </c>
      <c r="H87" s="280">
        <v>366.73333333333323</v>
      </c>
      <c r="I87" s="280">
        <v>369.7166666666667</v>
      </c>
      <c r="J87" s="280">
        <v>373.08333333333326</v>
      </c>
      <c r="K87" s="278">
        <v>366.35</v>
      </c>
      <c r="L87" s="278">
        <v>360</v>
      </c>
      <c r="M87" s="278">
        <v>1.48342</v>
      </c>
    </row>
    <row r="88" spans="1:13">
      <c r="A88" s="302">
        <v>79</v>
      </c>
      <c r="B88" s="278" t="s">
        <v>105</v>
      </c>
      <c r="C88" s="278">
        <v>574.85</v>
      </c>
      <c r="D88" s="280">
        <v>574.63333333333333</v>
      </c>
      <c r="E88" s="280">
        <v>568.36666666666667</v>
      </c>
      <c r="F88" s="280">
        <v>561.88333333333333</v>
      </c>
      <c r="G88" s="280">
        <v>555.61666666666667</v>
      </c>
      <c r="H88" s="280">
        <v>581.11666666666667</v>
      </c>
      <c r="I88" s="280">
        <v>587.38333333333333</v>
      </c>
      <c r="J88" s="280">
        <v>593.86666666666667</v>
      </c>
      <c r="K88" s="278">
        <v>580.9</v>
      </c>
      <c r="L88" s="278">
        <v>568.15</v>
      </c>
      <c r="M88" s="278">
        <v>8.1857799999999994</v>
      </c>
    </row>
    <row r="89" spans="1:13">
      <c r="A89" s="302">
        <v>80</v>
      </c>
      <c r="B89" s="278" t="s">
        <v>248</v>
      </c>
      <c r="C89" s="278">
        <v>310.14999999999998</v>
      </c>
      <c r="D89" s="280">
        <v>300.0333333333333</v>
      </c>
      <c r="E89" s="280">
        <v>284.06666666666661</v>
      </c>
      <c r="F89" s="280">
        <v>257.98333333333329</v>
      </c>
      <c r="G89" s="280">
        <v>242.01666666666659</v>
      </c>
      <c r="H89" s="280">
        <v>326.11666666666662</v>
      </c>
      <c r="I89" s="280">
        <v>342.08333333333331</v>
      </c>
      <c r="J89" s="280">
        <v>368.16666666666663</v>
      </c>
      <c r="K89" s="278">
        <v>316</v>
      </c>
      <c r="L89" s="278">
        <v>273.95</v>
      </c>
      <c r="M89" s="278">
        <v>26.129370000000002</v>
      </c>
    </row>
    <row r="90" spans="1:13">
      <c r="A90" s="302">
        <v>81</v>
      </c>
      <c r="B90" s="278" t="s">
        <v>249</v>
      </c>
      <c r="C90" s="278">
        <v>637.5</v>
      </c>
      <c r="D90" s="280">
        <v>627.9666666666667</v>
      </c>
      <c r="E90" s="280">
        <v>610.53333333333342</v>
      </c>
      <c r="F90" s="280">
        <v>583.56666666666672</v>
      </c>
      <c r="G90" s="280">
        <v>566.13333333333344</v>
      </c>
      <c r="H90" s="280">
        <v>654.93333333333339</v>
      </c>
      <c r="I90" s="280">
        <v>672.36666666666679</v>
      </c>
      <c r="J90" s="280">
        <v>699.33333333333337</v>
      </c>
      <c r="K90" s="278">
        <v>645.4</v>
      </c>
      <c r="L90" s="278">
        <v>601</v>
      </c>
      <c r="M90" s="278">
        <v>12.57194</v>
      </c>
    </row>
    <row r="91" spans="1:13">
      <c r="A91" s="302">
        <v>82</v>
      </c>
      <c r="B91" s="278" t="s">
        <v>250</v>
      </c>
      <c r="C91" s="278">
        <v>181.7</v>
      </c>
      <c r="D91" s="280">
        <v>182.08333333333334</v>
      </c>
      <c r="E91" s="280">
        <v>176.61666666666667</v>
      </c>
      <c r="F91" s="280">
        <v>171.53333333333333</v>
      </c>
      <c r="G91" s="280">
        <v>166.06666666666666</v>
      </c>
      <c r="H91" s="280">
        <v>187.16666666666669</v>
      </c>
      <c r="I91" s="280">
        <v>192.63333333333333</v>
      </c>
      <c r="J91" s="280">
        <v>197.7166666666667</v>
      </c>
      <c r="K91" s="278">
        <v>187.55</v>
      </c>
      <c r="L91" s="278">
        <v>177</v>
      </c>
      <c r="M91" s="278">
        <v>5.7023000000000001</v>
      </c>
    </row>
    <row r="92" spans="1:13">
      <c r="A92" s="302">
        <v>83</v>
      </c>
      <c r="B92" s="278" t="s">
        <v>106</v>
      </c>
      <c r="C92" s="278">
        <v>566.65</v>
      </c>
      <c r="D92" s="280">
        <v>555.1</v>
      </c>
      <c r="E92" s="280">
        <v>540.6</v>
      </c>
      <c r="F92" s="280">
        <v>514.54999999999995</v>
      </c>
      <c r="G92" s="280">
        <v>500.04999999999995</v>
      </c>
      <c r="H92" s="280">
        <v>581.15000000000009</v>
      </c>
      <c r="I92" s="280">
        <v>595.65000000000009</v>
      </c>
      <c r="J92" s="280">
        <v>621.70000000000016</v>
      </c>
      <c r="K92" s="278">
        <v>569.6</v>
      </c>
      <c r="L92" s="278">
        <v>529.04999999999995</v>
      </c>
      <c r="M92" s="278">
        <v>47.352870000000003</v>
      </c>
    </row>
    <row r="93" spans="1:13">
      <c r="A93" s="302">
        <v>84</v>
      </c>
      <c r="B93" s="278" t="s">
        <v>251</v>
      </c>
      <c r="C93" s="278">
        <v>191.9</v>
      </c>
      <c r="D93" s="280">
        <v>191.11666666666665</v>
      </c>
      <c r="E93" s="280">
        <v>188.98333333333329</v>
      </c>
      <c r="F93" s="280">
        <v>186.06666666666663</v>
      </c>
      <c r="G93" s="280">
        <v>183.93333333333328</v>
      </c>
      <c r="H93" s="280">
        <v>194.0333333333333</v>
      </c>
      <c r="I93" s="280">
        <v>196.16666666666669</v>
      </c>
      <c r="J93" s="280">
        <v>199.08333333333331</v>
      </c>
      <c r="K93" s="278">
        <v>193.25</v>
      </c>
      <c r="L93" s="278">
        <v>188.2</v>
      </c>
      <c r="M93" s="278">
        <v>8.0355399999999992</v>
      </c>
    </row>
    <row r="94" spans="1:13">
      <c r="A94" s="302">
        <v>85</v>
      </c>
      <c r="B94" s="278" t="s">
        <v>252</v>
      </c>
      <c r="C94" s="278">
        <v>747.15</v>
      </c>
      <c r="D94" s="280">
        <v>744.05000000000007</v>
      </c>
      <c r="E94" s="280">
        <v>725.10000000000014</v>
      </c>
      <c r="F94" s="280">
        <v>703.05000000000007</v>
      </c>
      <c r="G94" s="280">
        <v>684.10000000000014</v>
      </c>
      <c r="H94" s="280">
        <v>766.10000000000014</v>
      </c>
      <c r="I94" s="280">
        <v>785.05000000000018</v>
      </c>
      <c r="J94" s="280">
        <v>807.10000000000014</v>
      </c>
      <c r="K94" s="278">
        <v>763</v>
      </c>
      <c r="L94" s="278">
        <v>722</v>
      </c>
      <c r="M94" s="278">
        <v>2.7607599999999999</v>
      </c>
    </row>
    <row r="95" spans="1:13">
      <c r="A95" s="302">
        <v>86</v>
      </c>
      <c r="B95" s="278" t="s">
        <v>109</v>
      </c>
      <c r="C95" s="278">
        <v>530.95000000000005</v>
      </c>
      <c r="D95" s="280">
        <v>526.94999999999993</v>
      </c>
      <c r="E95" s="280">
        <v>519.99999999999989</v>
      </c>
      <c r="F95" s="280">
        <v>509.04999999999995</v>
      </c>
      <c r="G95" s="280">
        <v>502.09999999999991</v>
      </c>
      <c r="H95" s="280">
        <v>537.89999999999986</v>
      </c>
      <c r="I95" s="280">
        <v>544.84999999999991</v>
      </c>
      <c r="J95" s="280">
        <v>555.79999999999984</v>
      </c>
      <c r="K95" s="278">
        <v>533.9</v>
      </c>
      <c r="L95" s="278">
        <v>516</v>
      </c>
      <c r="M95" s="278">
        <v>48.28848</v>
      </c>
    </row>
    <row r="96" spans="1:13">
      <c r="A96" s="302">
        <v>87</v>
      </c>
      <c r="B96" s="278" t="s">
        <v>253</v>
      </c>
      <c r="C96" s="278">
        <v>2450.85</v>
      </c>
      <c r="D96" s="280">
        <v>2437.75</v>
      </c>
      <c r="E96" s="280">
        <v>2405.5</v>
      </c>
      <c r="F96" s="280">
        <v>2360.15</v>
      </c>
      <c r="G96" s="280">
        <v>2327.9</v>
      </c>
      <c r="H96" s="280">
        <v>2483.1</v>
      </c>
      <c r="I96" s="280">
        <v>2515.35</v>
      </c>
      <c r="J96" s="280">
        <v>2560.6999999999998</v>
      </c>
      <c r="K96" s="278">
        <v>2470</v>
      </c>
      <c r="L96" s="278">
        <v>2392.4</v>
      </c>
      <c r="M96" s="278">
        <v>1.59833</v>
      </c>
    </row>
    <row r="97" spans="1:13">
      <c r="A97" s="302">
        <v>88</v>
      </c>
      <c r="B97" s="278" t="s">
        <v>111</v>
      </c>
      <c r="C97" s="278">
        <v>903.65</v>
      </c>
      <c r="D97" s="280">
        <v>890.19999999999993</v>
      </c>
      <c r="E97" s="280">
        <v>870.59999999999991</v>
      </c>
      <c r="F97" s="280">
        <v>837.55</v>
      </c>
      <c r="G97" s="280">
        <v>817.94999999999993</v>
      </c>
      <c r="H97" s="280">
        <v>923.24999999999989</v>
      </c>
      <c r="I97" s="280">
        <v>942.85</v>
      </c>
      <c r="J97" s="280">
        <v>975.89999999999986</v>
      </c>
      <c r="K97" s="278">
        <v>909.8</v>
      </c>
      <c r="L97" s="278">
        <v>857.15</v>
      </c>
      <c r="M97" s="278">
        <v>280.13227000000001</v>
      </c>
    </row>
    <row r="98" spans="1:13">
      <c r="A98" s="302">
        <v>89</v>
      </c>
      <c r="B98" s="278" t="s">
        <v>254</v>
      </c>
      <c r="C98" s="278">
        <v>503.3</v>
      </c>
      <c r="D98" s="280">
        <v>502.84999999999997</v>
      </c>
      <c r="E98" s="280">
        <v>495.69999999999993</v>
      </c>
      <c r="F98" s="280">
        <v>488.09999999999997</v>
      </c>
      <c r="G98" s="280">
        <v>480.94999999999993</v>
      </c>
      <c r="H98" s="280">
        <v>510.44999999999993</v>
      </c>
      <c r="I98" s="280">
        <v>517.59999999999991</v>
      </c>
      <c r="J98" s="280">
        <v>525.19999999999993</v>
      </c>
      <c r="K98" s="278">
        <v>510</v>
      </c>
      <c r="L98" s="278">
        <v>495.25</v>
      </c>
      <c r="M98" s="278">
        <v>18.59761</v>
      </c>
    </row>
    <row r="99" spans="1:13">
      <c r="A99" s="302">
        <v>90</v>
      </c>
      <c r="B99" s="278" t="s">
        <v>107</v>
      </c>
      <c r="C99" s="278">
        <v>470.65</v>
      </c>
      <c r="D99" s="280">
        <v>468.33333333333331</v>
      </c>
      <c r="E99" s="280">
        <v>456.61666666666662</v>
      </c>
      <c r="F99" s="280">
        <v>442.58333333333331</v>
      </c>
      <c r="G99" s="280">
        <v>430.86666666666662</v>
      </c>
      <c r="H99" s="280">
        <v>482.36666666666662</v>
      </c>
      <c r="I99" s="280">
        <v>494.08333333333331</v>
      </c>
      <c r="J99" s="280">
        <v>508.11666666666662</v>
      </c>
      <c r="K99" s="278">
        <v>480.05</v>
      </c>
      <c r="L99" s="278">
        <v>454.3</v>
      </c>
      <c r="M99" s="278">
        <v>20.290749999999999</v>
      </c>
    </row>
    <row r="100" spans="1:13">
      <c r="A100" s="302">
        <v>91</v>
      </c>
      <c r="B100" s="278" t="s">
        <v>112</v>
      </c>
      <c r="C100" s="278">
        <v>2175.65</v>
      </c>
      <c r="D100" s="280">
        <v>2159.2999999999997</v>
      </c>
      <c r="E100" s="280">
        <v>2131.5999999999995</v>
      </c>
      <c r="F100" s="280">
        <v>2087.5499999999997</v>
      </c>
      <c r="G100" s="280">
        <v>2059.8499999999995</v>
      </c>
      <c r="H100" s="280">
        <v>2203.3499999999995</v>
      </c>
      <c r="I100" s="280">
        <v>2231.0499999999993</v>
      </c>
      <c r="J100" s="280">
        <v>2275.0999999999995</v>
      </c>
      <c r="K100" s="278">
        <v>2187</v>
      </c>
      <c r="L100" s="278">
        <v>2115.25</v>
      </c>
      <c r="M100" s="278">
        <v>14.036210000000001</v>
      </c>
    </row>
    <row r="101" spans="1:13">
      <c r="A101" s="302">
        <v>92</v>
      </c>
      <c r="B101" s="278" t="s">
        <v>113</v>
      </c>
      <c r="C101" s="278">
        <v>238.6</v>
      </c>
      <c r="D101" s="280">
        <v>238.70000000000002</v>
      </c>
      <c r="E101" s="280">
        <v>234.00000000000003</v>
      </c>
      <c r="F101" s="280">
        <v>229.4</v>
      </c>
      <c r="G101" s="280">
        <v>224.70000000000002</v>
      </c>
      <c r="H101" s="280">
        <v>243.30000000000004</v>
      </c>
      <c r="I101" s="280">
        <v>248.00000000000003</v>
      </c>
      <c r="J101" s="280">
        <v>252.60000000000005</v>
      </c>
      <c r="K101" s="278">
        <v>243.4</v>
      </c>
      <c r="L101" s="278">
        <v>234.1</v>
      </c>
      <c r="M101" s="278">
        <v>3.3645700000000001</v>
      </c>
    </row>
    <row r="102" spans="1:13">
      <c r="A102" s="302">
        <v>93</v>
      </c>
      <c r="B102" s="278" t="s">
        <v>115</v>
      </c>
      <c r="C102" s="278">
        <v>133.30000000000001</v>
      </c>
      <c r="D102" s="280">
        <v>132.70000000000002</v>
      </c>
      <c r="E102" s="280">
        <v>130.60000000000002</v>
      </c>
      <c r="F102" s="280">
        <v>127.9</v>
      </c>
      <c r="G102" s="280">
        <v>125.80000000000001</v>
      </c>
      <c r="H102" s="280">
        <v>135.40000000000003</v>
      </c>
      <c r="I102" s="280">
        <v>137.5</v>
      </c>
      <c r="J102" s="280">
        <v>140.20000000000005</v>
      </c>
      <c r="K102" s="278">
        <v>134.80000000000001</v>
      </c>
      <c r="L102" s="278">
        <v>130</v>
      </c>
      <c r="M102" s="278">
        <v>324.23471999999998</v>
      </c>
    </row>
    <row r="103" spans="1:13">
      <c r="A103" s="302">
        <v>94</v>
      </c>
      <c r="B103" s="278" t="s">
        <v>116</v>
      </c>
      <c r="C103" s="278">
        <v>185.75</v>
      </c>
      <c r="D103" s="280">
        <v>183.68333333333331</v>
      </c>
      <c r="E103" s="280">
        <v>180.86666666666662</v>
      </c>
      <c r="F103" s="280">
        <v>175.98333333333332</v>
      </c>
      <c r="G103" s="280">
        <v>173.16666666666663</v>
      </c>
      <c r="H103" s="280">
        <v>188.56666666666661</v>
      </c>
      <c r="I103" s="280">
        <v>191.38333333333327</v>
      </c>
      <c r="J103" s="280">
        <v>196.26666666666659</v>
      </c>
      <c r="K103" s="278">
        <v>186.5</v>
      </c>
      <c r="L103" s="278">
        <v>178.8</v>
      </c>
      <c r="M103" s="278">
        <v>38.374189999999999</v>
      </c>
    </row>
    <row r="104" spans="1:13">
      <c r="A104" s="302">
        <v>95</v>
      </c>
      <c r="B104" s="278" t="s">
        <v>117</v>
      </c>
      <c r="C104" s="278">
        <v>1998.1</v>
      </c>
      <c r="D104" s="280">
        <v>1988.0666666666666</v>
      </c>
      <c r="E104" s="280">
        <v>1971.0333333333333</v>
      </c>
      <c r="F104" s="280">
        <v>1943.9666666666667</v>
      </c>
      <c r="G104" s="280">
        <v>1926.9333333333334</v>
      </c>
      <c r="H104" s="280">
        <v>2015.1333333333332</v>
      </c>
      <c r="I104" s="280">
        <v>2032.1666666666665</v>
      </c>
      <c r="J104" s="280">
        <v>2059.2333333333331</v>
      </c>
      <c r="K104" s="278">
        <v>2005.1</v>
      </c>
      <c r="L104" s="278">
        <v>1961</v>
      </c>
      <c r="M104" s="278">
        <v>42.616459999999996</v>
      </c>
    </row>
    <row r="105" spans="1:13">
      <c r="A105" s="302">
        <v>96</v>
      </c>
      <c r="B105" s="278" t="s">
        <v>255</v>
      </c>
      <c r="C105" s="278">
        <v>164.75</v>
      </c>
      <c r="D105" s="280">
        <v>165.63333333333333</v>
      </c>
      <c r="E105" s="280">
        <v>163.31666666666666</v>
      </c>
      <c r="F105" s="280">
        <v>161.88333333333333</v>
      </c>
      <c r="G105" s="280">
        <v>159.56666666666666</v>
      </c>
      <c r="H105" s="280">
        <v>167.06666666666666</v>
      </c>
      <c r="I105" s="280">
        <v>169.38333333333333</v>
      </c>
      <c r="J105" s="280">
        <v>170.81666666666666</v>
      </c>
      <c r="K105" s="278">
        <v>167.95</v>
      </c>
      <c r="L105" s="278">
        <v>164.2</v>
      </c>
      <c r="M105" s="278">
        <v>4.7972299999999999</v>
      </c>
    </row>
    <row r="106" spans="1:13">
      <c r="A106" s="302">
        <v>97</v>
      </c>
      <c r="B106" s="278" t="s">
        <v>256</v>
      </c>
      <c r="C106" s="278">
        <v>22.85</v>
      </c>
      <c r="D106" s="280">
        <v>22.733333333333334</v>
      </c>
      <c r="E106" s="280">
        <v>21.81666666666667</v>
      </c>
      <c r="F106" s="280">
        <v>20.783333333333335</v>
      </c>
      <c r="G106" s="280">
        <v>19.866666666666671</v>
      </c>
      <c r="H106" s="280">
        <v>23.766666666666669</v>
      </c>
      <c r="I106" s="280">
        <v>24.683333333333334</v>
      </c>
      <c r="J106" s="280">
        <v>25.716666666666669</v>
      </c>
      <c r="K106" s="278">
        <v>23.65</v>
      </c>
      <c r="L106" s="278">
        <v>21.7</v>
      </c>
      <c r="M106" s="278">
        <v>22.637409999999999</v>
      </c>
    </row>
    <row r="107" spans="1:13">
      <c r="A107" s="302">
        <v>98</v>
      </c>
      <c r="B107" s="278" t="s">
        <v>110</v>
      </c>
      <c r="C107" s="278">
        <v>1570.4</v>
      </c>
      <c r="D107" s="280">
        <v>1546.1333333333332</v>
      </c>
      <c r="E107" s="280">
        <v>1514.2666666666664</v>
      </c>
      <c r="F107" s="280">
        <v>1458.1333333333332</v>
      </c>
      <c r="G107" s="280">
        <v>1426.2666666666664</v>
      </c>
      <c r="H107" s="280">
        <v>1602.2666666666664</v>
      </c>
      <c r="I107" s="280">
        <v>1634.1333333333332</v>
      </c>
      <c r="J107" s="280">
        <v>1690.2666666666664</v>
      </c>
      <c r="K107" s="278">
        <v>1578</v>
      </c>
      <c r="L107" s="278">
        <v>1490</v>
      </c>
      <c r="M107" s="278">
        <v>124.28431999999999</v>
      </c>
    </row>
    <row r="108" spans="1:13">
      <c r="A108" s="302">
        <v>99</v>
      </c>
      <c r="B108" s="278" t="s">
        <v>119</v>
      </c>
      <c r="C108" s="278">
        <v>318.85000000000002</v>
      </c>
      <c r="D108" s="280">
        <v>311.88333333333333</v>
      </c>
      <c r="E108" s="280">
        <v>301.81666666666666</v>
      </c>
      <c r="F108" s="280">
        <v>284.78333333333336</v>
      </c>
      <c r="G108" s="280">
        <v>274.7166666666667</v>
      </c>
      <c r="H108" s="280">
        <v>328.91666666666663</v>
      </c>
      <c r="I108" s="280">
        <v>338.98333333333323</v>
      </c>
      <c r="J108" s="280">
        <v>356.01666666666659</v>
      </c>
      <c r="K108" s="278">
        <v>321.95</v>
      </c>
      <c r="L108" s="278">
        <v>294.85000000000002</v>
      </c>
      <c r="M108" s="278">
        <v>805.43561</v>
      </c>
    </row>
    <row r="109" spans="1:13">
      <c r="A109" s="302">
        <v>100</v>
      </c>
      <c r="B109" s="278" t="s">
        <v>257</v>
      </c>
      <c r="C109" s="278">
        <v>1232.55</v>
      </c>
      <c r="D109" s="280">
        <v>1232.5166666666667</v>
      </c>
      <c r="E109" s="280">
        <v>1220.0333333333333</v>
      </c>
      <c r="F109" s="280">
        <v>1207.5166666666667</v>
      </c>
      <c r="G109" s="280">
        <v>1195.0333333333333</v>
      </c>
      <c r="H109" s="280">
        <v>1245.0333333333333</v>
      </c>
      <c r="I109" s="280">
        <v>1257.5166666666664</v>
      </c>
      <c r="J109" s="280">
        <v>1270.0333333333333</v>
      </c>
      <c r="K109" s="278">
        <v>1245</v>
      </c>
      <c r="L109" s="278">
        <v>1220</v>
      </c>
      <c r="M109" s="278">
        <v>7.4906499999999996</v>
      </c>
    </row>
    <row r="110" spans="1:13">
      <c r="A110" s="302">
        <v>101</v>
      </c>
      <c r="B110" s="278" t="s">
        <v>120</v>
      </c>
      <c r="C110" s="278">
        <v>353.9</v>
      </c>
      <c r="D110" s="280">
        <v>350.4666666666667</v>
      </c>
      <c r="E110" s="280">
        <v>345.53333333333342</v>
      </c>
      <c r="F110" s="280">
        <v>337.16666666666674</v>
      </c>
      <c r="G110" s="280">
        <v>332.23333333333346</v>
      </c>
      <c r="H110" s="280">
        <v>358.83333333333337</v>
      </c>
      <c r="I110" s="280">
        <v>363.76666666666665</v>
      </c>
      <c r="J110" s="280">
        <v>372.13333333333333</v>
      </c>
      <c r="K110" s="278">
        <v>355.4</v>
      </c>
      <c r="L110" s="278">
        <v>342.1</v>
      </c>
      <c r="M110" s="278">
        <v>43.208260000000003</v>
      </c>
    </row>
    <row r="111" spans="1:13">
      <c r="A111" s="302">
        <v>102</v>
      </c>
      <c r="B111" s="278" t="s">
        <v>258</v>
      </c>
      <c r="C111" s="278">
        <v>19.850000000000001</v>
      </c>
      <c r="D111" s="280">
        <v>19.750000000000004</v>
      </c>
      <c r="E111" s="280">
        <v>19.450000000000006</v>
      </c>
      <c r="F111" s="280">
        <v>19.050000000000004</v>
      </c>
      <c r="G111" s="280">
        <v>18.750000000000007</v>
      </c>
      <c r="H111" s="280">
        <v>20.150000000000006</v>
      </c>
      <c r="I111" s="280">
        <v>20.450000000000003</v>
      </c>
      <c r="J111" s="280">
        <v>20.850000000000005</v>
      </c>
      <c r="K111" s="278">
        <v>20.05</v>
      </c>
      <c r="L111" s="278">
        <v>19.350000000000001</v>
      </c>
      <c r="M111" s="278">
        <v>9.9196200000000001</v>
      </c>
    </row>
    <row r="112" spans="1:13">
      <c r="A112" s="302">
        <v>103</v>
      </c>
      <c r="B112" s="278" t="s">
        <v>122</v>
      </c>
      <c r="C112" s="278">
        <v>20.399999999999999</v>
      </c>
      <c r="D112" s="280">
        <v>20.25</v>
      </c>
      <c r="E112" s="280">
        <v>19.75</v>
      </c>
      <c r="F112" s="280">
        <v>19.100000000000001</v>
      </c>
      <c r="G112" s="280">
        <v>18.600000000000001</v>
      </c>
      <c r="H112" s="280">
        <v>20.9</v>
      </c>
      <c r="I112" s="280">
        <v>21.4</v>
      </c>
      <c r="J112" s="280">
        <v>22.049999999999997</v>
      </c>
      <c r="K112" s="278">
        <v>20.75</v>
      </c>
      <c r="L112" s="278">
        <v>19.600000000000001</v>
      </c>
      <c r="M112" s="278">
        <v>590.13903000000005</v>
      </c>
    </row>
    <row r="113" spans="1:13">
      <c r="A113" s="302">
        <v>104</v>
      </c>
      <c r="B113" s="278" t="s">
        <v>129</v>
      </c>
      <c r="C113" s="278">
        <v>192.15</v>
      </c>
      <c r="D113" s="280">
        <v>190.98333333333335</v>
      </c>
      <c r="E113" s="280">
        <v>188.06666666666669</v>
      </c>
      <c r="F113" s="280">
        <v>183.98333333333335</v>
      </c>
      <c r="G113" s="280">
        <v>181.06666666666669</v>
      </c>
      <c r="H113" s="280">
        <v>195.06666666666669</v>
      </c>
      <c r="I113" s="280">
        <v>197.98333333333332</v>
      </c>
      <c r="J113" s="280">
        <v>202.06666666666669</v>
      </c>
      <c r="K113" s="278">
        <v>193.9</v>
      </c>
      <c r="L113" s="278">
        <v>186.9</v>
      </c>
      <c r="M113" s="278">
        <v>245.46312</v>
      </c>
    </row>
    <row r="114" spans="1:13">
      <c r="A114" s="302">
        <v>105</v>
      </c>
      <c r="B114" s="278" t="s">
        <v>118</v>
      </c>
      <c r="C114" s="278">
        <v>121.8</v>
      </c>
      <c r="D114" s="280">
        <v>120.46666666666665</v>
      </c>
      <c r="E114" s="280">
        <v>116.98333333333331</v>
      </c>
      <c r="F114" s="280">
        <v>112.16666666666666</v>
      </c>
      <c r="G114" s="280">
        <v>108.68333333333331</v>
      </c>
      <c r="H114" s="280">
        <v>125.2833333333333</v>
      </c>
      <c r="I114" s="280">
        <v>128.76666666666665</v>
      </c>
      <c r="J114" s="280">
        <v>133.58333333333331</v>
      </c>
      <c r="K114" s="278">
        <v>123.95</v>
      </c>
      <c r="L114" s="278">
        <v>115.65</v>
      </c>
      <c r="M114" s="278">
        <v>245.35873000000001</v>
      </c>
    </row>
    <row r="115" spans="1:13">
      <c r="A115" s="302">
        <v>106</v>
      </c>
      <c r="B115" s="278" t="s">
        <v>259</v>
      </c>
      <c r="C115" s="278">
        <v>69.650000000000006</v>
      </c>
      <c r="D115" s="280">
        <v>67.600000000000009</v>
      </c>
      <c r="E115" s="280">
        <v>65.550000000000011</v>
      </c>
      <c r="F115" s="280">
        <v>61.45</v>
      </c>
      <c r="G115" s="280">
        <v>59.400000000000006</v>
      </c>
      <c r="H115" s="280">
        <v>71.700000000000017</v>
      </c>
      <c r="I115" s="280">
        <v>73.75</v>
      </c>
      <c r="J115" s="280">
        <v>77.850000000000023</v>
      </c>
      <c r="K115" s="278">
        <v>69.650000000000006</v>
      </c>
      <c r="L115" s="278">
        <v>63.5</v>
      </c>
      <c r="M115" s="278">
        <v>20.955860000000001</v>
      </c>
    </row>
    <row r="116" spans="1:13">
      <c r="A116" s="302">
        <v>107</v>
      </c>
      <c r="B116" s="278" t="s">
        <v>260</v>
      </c>
      <c r="C116" s="278">
        <v>43.9</v>
      </c>
      <c r="D116" s="280">
        <v>44.033333333333339</v>
      </c>
      <c r="E116" s="280">
        <v>43.566666666666677</v>
      </c>
      <c r="F116" s="280">
        <v>43.233333333333341</v>
      </c>
      <c r="G116" s="280">
        <v>42.76666666666668</v>
      </c>
      <c r="H116" s="280">
        <v>44.366666666666674</v>
      </c>
      <c r="I116" s="280">
        <v>44.833333333333329</v>
      </c>
      <c r="J116" s="280">
        <v>45.166666666666671</v>
      </c>
      <c r="K116" s="278">
        <v>44.5</v>
      </c>
      <c r="L116" s="278">
        <v>43.7</v>
      </c>
      <c r="M116" s="278">
        <v>26.5688</v>
      </c>
    </row>
    <row r="117" spans="1:13">
      <c r="A117" s="302">
        <v>108</v>
      </c>
      <c r="B117" s="278" t="s">
        <v>261</v>
      </c>
      <c r="C117" s="278">
        <v>67.7</v>
      </c>
      <c r="D117" s="280">
        <v>68.033333333333346</v>
      </c>
      <c r="E117" s="280">
        <v>66.366666666666688</v>
      </c>
      <c r="F117" s="280">
        <v>65.033333333333346</v>
      </c>
      <c r="G117" s="280">
        <v>63.366666666666688</v>
      </c>
      <c r="H117" s="280">
        <v>69.366666666666688</v>
      </c>
      <c r="I117" s="280">
        <v>71.033333333333346</v>
      </c>
      <c r="J117" s="280">
        <v>72.366666666666688</v>
      </c>
      <c r="K117" s="278">
        <v>69.7</v>
      </c>
      <c r="L117" s="278">
        <v>66.7</v>
      </c>
      <c r="M117" s="278">
        <v>11.59962</v>
      </c>
    </row>
    <row r="118" spans="1:13">
      <c r="A118" s="302">
        <v>109</v>
      </c>
      <c r="B118" s="278" t="s">
        <v>128</v>
      </c>
      <c r="C118" s="278">
        <v>77.55</v>
      </c>
      <c r="D118" s="280">
        <v>77.166666666666671</v>
      </c>
      <c r="E118" s="280">
        <v>76.38333333333334</v>
      </c>
      <c r="F118" s="280">
        <v>75.216666666666669</v>
      </c>
      <c r="G118" s="280">
        <v>74.433333333333337</v>
      </c>
      <c r="H118" s="280">
        <v>78.333333333333343</v>
      </c>
      <c r="I118" s="280">
        <v>79.116666666666674</v>
      </c>
      <c r="J118" s="280">
        <v>80.283333333333346</v>
      </c>
      <c r="K118" s="278">
        <v>77.95</v>
      </c>
      <c r="L118" s="278">
        <v>76</v>
      </c>
      <c r="M118" s="278">
        <v>143.15335999999999</v>
      </c>
    </row>
    <row r="119" spans="1:13">
      <c r="A119" s="302">
        <v>110</v>
      </c>
      <c r="B119" s="278" t="s">
        <v>123</v>
      </c>
      <c r="C119" s="278">
        <v>456.4</v>
      </c>
      <c r="D119" s="280">
        <v>462.3</v>
      </c>
      <c r="E119" s="280">
        <v>446.75</v>
      </c>
      <c r="F119" s="280">
        <v>437.09999999999997</v>
      </c>
      <c r="G119" s="280">
        <v>421.54999999999995</v>
      </c>
      <c r="H119" s="280">
        <v>471.95000000000005</v>
      </c>
      <c r="I119" s="280">
        <v>487.50000000000011</v>
      </c>
      <c r="J119" s="280">
        <v>497.15000000000009</v>
      </c>
      <c r="K119" s="278">
        <v>477.85</v>
      </c>
      <c r="L119" s="278">
        <v>452.65</v>
      </c>
      <c r="M119" s="278">
        <v>30.12687</v>
      </c>
    </row>
    <row r="120" spans="1:13">
      <c r="A120" s="302">
        <v>111</v>
      </c>
      <c r="B120" s="278" t="s">
        <v>125</v>
      </c>
      <c r="C120" s="278">
        <v>368.95</v>
      </c>
      <c r="D120" s="280">
        <v>364.01666666666665</v>
      </c>
      <c r="E120" s="280">
        <v>352.58333333333331</v>
      </c>
      <c r="F120" s="280">
        <v>336.21666666666664</v>
      </c>
      <c r="G120" s="280">
        <v>324.7833333333333</v>
      </c>
      <c r="H120" s="280">
        <v>380.38333333333333</v>
      </c>
      <c r="I120" s="280">
        <v>391.81666666666672</v>
      </c>
      <c r="J120" s="280">
        <v>408.18333333333334</v>
      </c>
      <c r="K120" s="278">
        <v>375.45</v>
      </c>
      <c r="L120" s="278">
        <v>347.65</v>
      </c>
      <c r="M120" s="278">
        <v>344.15996000000001</v>
      </c>
    </row>
    <row r="121" spans="1:13">
      <c r="A121" s="302">
        <v>112</v>
      </c>
      <c r="B121" s="278" t="s">
        <v>262</v>
      </c>
      <c r="C121" s="278">
        <v>2431.9</v>
      </c>
      <c r="D121" s="280">
        <v>2402.4333333333334</v>
      </c>
      <c r="E121" s="280">
        <v>2364.4666666666667</v>
      </c>
      <c r="F121" s="280">
        <v>2297.0333333333333</v>
      </c>
      <c r="G121" s="280">
        <v>2259.0666666666666</v>
      </c>
      <c r="H121" s="280">
        <v>2469.8666666666668</v>
      </c>
      <c r="I121" s="280">
        <v>2507.8333333333339</v>
      </c>
      <c r="J121" s="280">
        <v>2575.2666666666669</v>
      </c>
      <c r="K121" s="278">
        <v>2440.4</v>
      </c>
      <c r="L121" s="278">
        <v>2335</v>
      </c>
      <c r="M121" s="278">
        <v>3.43527</v>
      </c>
    </row>
    <row r="122" spans="1:13">
      <c r="A122" s="302">
        <v>113</v>
      </c>
      <c r="B122" s="278" t="s">
        <v>127</v>
      </c>
      <c r="C122" s="278">
        <v>705.45</v>
      </c>
      <c r="D122" s="280">
        <v>696.55000000000007</v>
      </c>
      <c r="E122" s="280">
        <v>683.90000000000009</v>
      </c>
      <c r="F122" s="280">
        <v>662.35</v>
      </c>
      <c r="G122" s="280">
        <v>649.70000000000005</v>
      </c>
      <c r="H122" s="280">
        <v>718.10000000000014</v>
      </c>
      <c r="I122" s="280">
        <v>730.75</v>
      </c>
      <c r="J122" s="280">
        <v>752.30000000000018</v>
      </c>
      <c r="K122" s="278">
        <v>709.2</v>
      </c>
      <c r="L122" s="278">
        <v>675</v>
      </c>
      <c r="M122" s="278">
        <v>87.746939999999995</v>
      </c>
    </row>
    <row r="123" spans="1:13">
      <c r="A123" s="302">
        <v>114</v>
      </c>
      <c r="B123" s="278" t="s">
        <v>124</v>
      </c>
      <c r="C123" s="278">
        <v>953.9</v>
      </c>
      <c r="D123" s="280">
        <v>943.85</v>
      </c>
      <c r="E123" s="280">
        <v>930.55000000000007</v>
      </c>
      <c r="F123" s="280">
        <v>907.2</v>
      </c>
      <c r="G123" s="280">
        <v>893.90000000000009</v>
      </c>
      <c r="H123" s="280">
        <v>967.2</v>
      </c>
      <c r="I123" s="280">
        <v>980.5</v>
      </c>
      <c r="J123" s="280">
        <v>1003.85</v>
      </c>
      <c r="K123" s="278">
        <v>957.15</v>
      </c>
      <c r="L123" s="278">
        <v>920.5</v>
      </c>
      <c r="M123" s="278">
        <v>25.637129999999999</v>
      </c>
    </row>
    <row r="124" spans="1:13">
      <c r="A124" s="302">
        <v>115</v>
      </c>
      <c r="B124" s="278" t="s">
        <v>263</v>
      </c>
      <c r="C124" s="278">
        <v>1548.1</v>
      </c>
      <c r="D124" s="280">
        <v>1570.3666666666668</v>
      </c>
      <c r="E124" s="280">
        <v>1520.7333333333336</v>
      </c>
      <c r="F124" s="280">
        <v>1493.3666666666668</v>
      </c>
      <c r="G124" s="280">
        <v>1443.7333333333336</v>
      </c>
      <c r="H124" s="280">
        <v>1597.7333333333336</v>
      </c>
      <c r="I124" s="280">
        <v>1647.3666666666668</v>
      </c>
      <c r="J124" s="280">
        <v>1674.7333333333336</v>
      </c>
      <c r="K124" s="278">
        <v>1620</v>
      </c>
      <c r="L124" s="278">
        <v>1543</v>
      </c>
      <c r="M124" s="278">
        <v>6.56088</v>
      </c>
    </row>
    <row r="125" spans="1:13">
      <c r="A125" s="302">
        <v>116</v>
      </c>
      <c r="B125" s="278" t="s">
        <v>264</v>
      </c>
      <c r="C125" s="278">
        <v>40.9</v>
      </c>
      <c r="D125" s="280">
        <v>40.366666666666667</v>
      </c>
      <c r="E125" s="280">
        <v>39.433333333333337</v>
      </c>
      <c r="F125" s="280">
        <v>37.966666666666669</v>
      </c>
      <c r="G125" s="280">
        <v>37.033333333333339</v>
      </c>
      <c r="H125" s="280">
        <v>41.833333333333336</v>
      </c>
      <c r="I125" s="280">
        <v>42.766666666666659</v>
      </c>
      <c r="J125" s="280">
        <v>44.233333333333334</v>
      </c>
      <c r="K125" s="278">
        <v>41.3</v>
      </c>
      <c r="L125" s="278">
        <v>38.9</v>
      </c>
      <c r="M125" s="278">
        <v>68.770480000000006</v>
      </c>
    </row>
    <row r="126" spans="1:13">
      <c r="A126" s="302">
        <v>117</v>
      </c>
      <c r="B126" s="278" t="s">
        <v>131</v>
      </c>
      <c r="C126" s="278">
        <v>184.8</v>
      </c>
      <c r="D126" s="280">
        <v>182.65</v>
      </c>
      <c r="E126" s="280">
        <v>176.3</v>
      </c>
      <c r="F126" s="280">
        <v>167.8</v>
      </c>
      <c r="G126" s="280">
        <v>161.45000000000002</v>
      </c>
      <c r="H126" s="280">
        <v>191.15</v>
      </c>
      <c r="I126" s="280">
        <v>197.49999999999997</v>
      </c>
      <c r="J126" s="280">
        <v>206</v>
      </c>
      <c r="K126" s="278">
        <v>189</v>
      </c>
      <c r="L126" s="278">
        <v>174.15</v>
      </c>
      <c r="M126" s="278">
        <v>204.03834000000001</v>
      </c>
    </row>
    <row r="127" spans="1:13">
      <c r="A127" s="302">
        <v>118</v>
      </c>
      <c r="B127" s="278" t="s">
        <v>130</v>
      </c>
      <c r="C127" s="278">
        <v>115.05</v>
      </c>
      <c r="D127" s="280">
        <v>112.63333333333333</v>
      </c>
      <c r="E127" s="280">
        <v>108.91666666666666</v>
      </c>
      <c r="F127" s="280">
        <v>102.78333333333333</v>
      </c>
      <c r="G127" s="280">
        <v>99.066666666666663</v>
      </c>
      <c r="H127" s="280">
        <v>118.76666666666665</v>
      </c>
      <c r="I127" s="280">
        <v>122.48333333333332</v>
      </c>
      <c r="J127" s="280">
        <v>128.61666666666665</v>
      </c>
      <c r="K127" s="278">
        <v>116.35</v>
      </c>
      <c r="L127" s="278">
        <v>106.5</v>
      </c>
      <c r="M127" s="278">
        <v>375.06243000000001</v>
      </c>
    </row>
    <row r="128" spans="1:13">
      <c r="A128" s="302">
        <v>119</v>
      </c>
      <c r="B128" s="278" t="s">
        <v>132</v>
      </c>
      <c r="C128" s="278">
        <v>1689.3</v>
      </c>
      <c r="D128" s="280">
        <v>1679.8500000000001</v>
      </c>
      <c r="E128" s="280">
        <v>1659.7000000000003</v>
      </c>
      <c r="F128" s="280">
        <v>1630.1000000000001</v>
      </c>
      <c r="G128" s="280">
        <v>1609.9500000000003</v>
      </c>
      <c r="H128" s="280">
        <v>1709.4500000000003</v>
      </c>
      <c r="I128" s="280">
        <v>1729.6000000000004</v>
      </c>
      <c r="J128" s="280">
        <v>1759.2000000000003</v>
      </c>
      <c r="K128" s="278">
        <v>1700</v>
      </c>
      <c r="L128" s="278">
        <v>1650.25</v>
      </c>
      <c r="M128" s="278">
        <v>11.23292</v>
      </c>
    </row>
    <row r="129" spans="1:13">
      <c r="A129" s="302">
        <v>120</v>
      </c>
      <c r="B129" s="278" t="s">
        <v>265</v>
      </c>
      <c r="C129" s="278">
        <v>430.85</v>
      </c>
      <c r="D129" s="280">
        <v>435.2833333333333</v>
      </c>
      <c r="E129" s="280">
        <v>425.56666666666661</v>
      </c>
      <c r="F129" s="280">
        <v>420.2833333333333</v>
      </c>
      <c r="G129" s="280">
        <v>410.56666666666661</v>
      </c>
      <c r="H129" s="280">
        <v>440.56666666666661</v>
      </c>
      <c r="I129" s="280">
        <v>450.2833333333333</v>
      </c>
      <c r="J129" s="280">
        <v>455.56666666666661</v>
      </c>
      <c r="K129" s="278">
        <v>445</v>
      </c>
      <c r="L129" s="278">
        <v>430</v>
      </c>
      <c r="M129" s="278">
        <v>1.93451</v>
      </c>
    </row>
    <row r="130" spans="1:13">
      <c r="A130" s="302">
        <v>121</v>
      </c>
      <c r="B130" s="278" t="s">
        <v>134</v>
      </c>
      <c r="C130" s="278">
        <v>1217.55</v>
      </c>
      <c r="D130" s="280">
        <v>1207.1833333333334</v>
      </c>
      <c r="E130" s="280">
        <v>1171.3666666666668</v>
      </c>
      <c r="F130" s="280">
        <v>1125.1833333333334</v>
      </c>
      <c r="G130" s="280">
        <v>1089.3666666666668</v>
      </c>
      <c r="H130" s="280">
        <v>1253.3666666666668</v>
      </c>
      <c r="I130" s="280">
        <v>1289.1833333333334</v>
      </c>
      <c r="J130" s="280">
        <v>1335.3666666666668</v>
      </c>
      <c r="K130" s="278">
        <v>1243</v>
      </c>
      <c r="L130" s="278">
        <v>1161</v>
      </c>
      <c r="M130" s="278">
        <v>117.46762</v>
      </c>
    </row>
    <row r="131" spans="1:13">
      <c r="A131" s="302">
        <v>122</v>
      </c>
      <c r="B131" s="278" t="s">
        <v>135</v>
      </c>
      <c r="C131" s="278">
        <v>53.85</v>
      </c>
      <c r="D131" s="280">
        <v>52.95000000000001</v>
      </c>
      <c r="E131" s="280">
        <v>51.700000000000017</v>
      </c>
      <c r="F131" s="280">
        <v>49.550000000000004</v>
      </c>
      <c r="G131" s="280">
        <v>48.300000000000011</v>
      </c>
      <c r="H131" s="280">
        <v>55.100000000000023</v>
      </c>
      <c r="I131" s="280">
        <v>56.350000000000009</v>
      </c>
      <c r="J131" s="280">
        <v>58.500000000000028</v>
      </c>
      <c r="K131" s="278">
        <v>54.2</v>
      </c>
      <c r="L131" s="278">
        <v>50.8</v>
      </c>
      <c r="M131" s="278">
        <v>209.74954</v>
      </c>
    </row>
    <row r="132" spans="1:13">
      <c r="A132" s="302">
        <v>123</v>
      </c>
      <c r="B132" s="278" t="s">
        <v>266</v>
      </c>
      <c r="C132" s="278">
        <v>1121.6500000000001</v>
      </c>
      <c r="D132" s="280">
        <v>1126.9833333333333</v>
      </c>
      <c r="E132" s="280">
        <v>1110.1166666666668</v>
      </c>
      <c r="F132" s="280">
        <v>1098.5833333333335</v>
      </c>
      <c r="G132" s="280">
        <v>1081.7166666666669</v>
      </c>
      <c r="H132" s="280">
        <v>1138.5166666666667</v>
      </c>
      <c r="I132" s="280">
        <v>1155.383333333333</v>
      </c>
      <c r="J132" s="280">
        <v>1166.9166666666665</v>
      </c>
      <c r="K132" s="278">
        <v>1143.8499999999999</v>
      </c>
      <c r="L132" s="278">
        <v>1115.45</v>
      </c>
      <c r="M132" s="278">
        <v>0.71847000000000005</v>
      </c>
    </row>
    <row r="133" spans="1:13">
      <c r="A133" s="302">
        <v>124</v>
      </c>
      <c r="B133" s="278" t="s">
        <v>136</v>
      </c>
      <c r="C133" s="278">
        <v>248.3</v>
      </c>
      <c r="D133" s="280">
        <v>244.68333333333331</v>
      </c>
      <c r="E133" s="280">
        <v>238.06666666666661</v>
      </c>
      <c r="F133" s="280">
        <v>227.83333333333329</v>
      </c>
      <c r="G133" s="280">
        <v>221.21666666666658</v>
      </c>
      <c r="H133" s="280">
        <v>254.91666666666663</v>
      </c>
      <c r="I133" s="280">
        <v>261.53333333333336</v>
      </c>
      <c r="J133" s="280">
        <v>271.76666666666665</v>
      </c>
      <c r="K133" s="278">
        <v>251.3</v>
      </c>
      <c r="L133" s="278">
        <v>234.45</v>
      </c>
      <c r="M133" s="278">
        <v>84.445160000000001</v>
      </c>
    </row>
    <row r="134" spans="1:13">
      <c r="A134" s="302">
        <v>125</v>
      </c>
      <c r="B134" s="278" t="s">
        <v>267</v>
      </c>
      <c r="C134" s="278">
        <v>1794.2</v>
      </c>
      <c r="D134" s="280">
        <v>1796.75</v>
      </c>
      <c r="E134" s="280">
        <v>1784.45</v>
      </c>
      <c r="F134" s="280">
        <v>1774.7</v>
      </c>
      <c r="G134" s="280">
        <v>1762.4</v>
      </c>
      <c r="H134" s="280">
        <v>1806.5</v>
      </c>
      <c r="I134" s="280">
        <v>1818.8000000000002</v>
      </c>
      <c r="J134" s="280">
        <v>1828.55</v>
      </c>
      <c r="K134" s="278">
        <v>1809.05</v>
      </c>
      <c r="L134" s="278">
        <v>1787</v>
      </c>
      <c r="M134" s="278">
        <v>1.1302000000000001</v>
      </c>
    </row>
    <row r="135" spans="1:13">
      <c r="A135" s="302">
        <v>126</v>
      </c>
      <c r="B135" s="278" t="s">
        <v>137</v>
      </c>
      <c r="C135" s="278">
        <v>850.85</v>
      </c>
      <c r="D135" s="280">
        <v>845.01666666666677</v>
      </c>
      <c r="E135" s="280">
        <v>832.83333333333348</v>
      </c>
      <c r="F135" s="280">
        <v>814.81666666666672</v>
      </c>
      <c r="G135" s="280">
        <v>802.63333333333344</v>
      </c>
      <c r="H135" s="280">
        <v>863.03333333333353</v>
      </c>
      <c r="I135" s="280">
        <v>875.2166666666667</v>
      </c>
      <c r="J135" s="280">
        <v>893.23333333333358</v>
      </c>
      <c r="K135" s="278">
        <v>857.2</v>
      </c>
      <c r="L135" s="278">
        <v>827</v>
      </c>
      <c r="M135" s="278">
        <v>51.593029999999999</v>
      </c>
    </row>
    <row r="136" spans="1:13">
      <c r="A136" s="302">
        <v>127</v>
      </c>
      <c r="B136" s="278" t="s">
        <v>138</v>
      </c>
      <c r="C136" s="278">
        <v>894.55</v>
      </c>
      <c r="D136" s="280">
        <v>897.5</v>
      </c>
      <c r="E136" s="280">
        <v>885.05</v>
      </c>
      <c r="F136" s="280">
        <v>875.55</v>
      </c>
      <c r="G136" s="280">
        <v>863.09999999999991</v>
      </c>
      <c r="H136" s="280">
        <v>907</v>
      </c>
      <c r="I136" s="280">
        <v>919.45</v>
      </c>
      <c r="J136" s="280">
        <v>928.95</v>
      </c>
      <c r="K136" s="278">
        <v>909.95</v>
      </c>
      <c r="L136" s="278">
        <v>888</v>
      </c>
      <c r="M136" s="278">
        <v>24.93383</v>
      </c>
    </row>
    <row r="137" spans="1:13">
      <c r="A137" s="302">
        <v>128</v>
      </c>
      <c r="B137" s="278" t="s">
        <v>149</v>
      </c>
      <c r="C137" s="278">
        <v>58078.8</v>
      </c>
      <c r="D137" s="280">
        <v>57926.266666666663</v>
      </c>
      <c r="E137" s="280">
        <v>57652.533333333326</v>
      </c>
      <c r="F137" s="280">
        <v>57226.266666666663</v>
      </c>
      <c r="G137" s="280">
        <v>56952.533333333326</v>
      </c>
      <c r="H137" s="280">
        <v>58352.533333333326</v>
      </c>
      <c r="I137" s="280">
        <v>58626.266666666663</v>
      </c>
      <c r="J137" s="280">
        <v>59052.533333333326</v>
      </c>
      <c r="K137" s="278">
        <v>58200</v>
      </c>
      <c r="L137" s="278">
        <v>57500</v>
      </c>
      <c r="M137" s="278">
        <v>5.4300000000000001E-2</v>
      </c>
    </row>
    <row r="138" spans="1:13">
      <c r="A138" s="302">
        <v>129</v>
      </c>
      <c r="B138" s="278" t="s">
        <v>146</v>
      </c>
      <c r="C138" s="278">
        <v>917.7</v>
      </c>
      <c r="D138" s="280">
        <v>927.33333333333337</v>
      </c>
      <c r="E138" s="280">
        <v>905.36666666666679</v>
      </c>
      <c r="F138" s="280">
        <v>893.03333333333342</v>
      </c>
      <c r="G138" s="280">
        <v>871.06666666666683</v>
      </c>
      <c r="H138" s="280">
        <v>939.66666666666674</v>
      </c>
      <c r="I138" s="280">
        <v>961.63333333333321</v>
      </c>
      <c r="J138" s="280">
        <v>973.9666666666667</v>
      </c>
      <c r="K138" s="278">
        <v>949.3</v>
      </c>
      <c r="L138" s="278">
        <v>915</v>
      </c>
      <c r="M138" s="278">
        <v>6.0688199999999997</v>
      </c>
    </row>
    <row r="139" spans="1:13">
      <c r="A139" s="302">
        <v>130</v>
      </c>
      <c r="B139" s="278" t="s">
        <v>140</v>
      </c>
      <c r="C139" s="278">
        <v>138.5</v>
      </c>
      <c r="D139" s="280">
        <v>136.51666666666665</v>
      </c>
      <c r="E139" s="280">
        <v>133.08333333333331</v>
      </c>
      <c r="F139" s="280">
        <v>127.66666666666666</v>
      </c>
      <c r="G139" s="280">
        <v>124.23333333333332</v>
      </c>
      <c r="H139" s="280">
        <v>141.93333333333331</v>
      </c>
      <c r="I139" s="280">
        <v>145.36666666666665</v>
      </c>
      <c r="J139" s="280">
        <v>150.7833333333333</v>
      </c>
      <c r="K139" s="278">
        <v>139.94999999999999</v>
      </c>
      <c r="L139" s="278">
        <v>131.1</v>
      </c>
      <c r="M139" s="278">
        <v>131.50573</v>
      </c>
    </row>
    <row r="140" spans="1:13">
      <c r="A140" s="302">
        <v>131</v>
      </c>
      <c r="B140" s="278" t="s">
        <v>139</v>
      </c>
      <c r="C140" s="278">
        <v>432.5</v>
      </c>
      <c r="D140" s="280">
        <v>427.48333333333335</v>
      </c>
      <c r="E140" s="280">
        <v>420.01666666666671</v>
      </c>
      <c r="F140" s="280">
        <v>407.53333333333336</v>
      </c>
      <c r="G140" s="280">
        <v>400.06666666666672</v>
      </c>
      <c r="H140" s="280">
        <v>439.9666666666667</v>
      </c>
      <c r="I140" s="280">
        <v>447.43333333333339</v>
      </c>
      <c r="J140" s="280">
        <v>459.91666666666669</v>
      </c>
      <c r="K140" s="278">
        <v>434.95</v>
      </c>
      <c r="L140" s="278">
        <v>415</v>
      </c>
      <c r="M140" s="278">
        <v>75.913780000000003</v>
      </c>
    </row>
    <row r="141" spans="1:13">
      <c r="A141" s="302">
        <v>132</v>
      </c>
      <c r="B141" s="278" t="s">
        <v>141</v>
      </c>
      <c r="C141" s="278">
        <v>119.75</v>
      </c>
      <c r="D141" s="280">
        <v>117.83333333333333</v>
      </c>
      <c r="E141" s="280">
        <v>114.16666666666666</v>
      </c>
      <c r="F141" s="280">
        <v>108.58333333333333</v>
      </c>
      <c r="G141" s="280">
        <v>104.91666666666666</v>
      </c>
      <c r="H141" s="280">
        <v>123.41666666666666</v>
      </c>
      <c r="I141" s="280">
        <v>127.08333333333331</v>
      </c>
      <c r="J141" s="280">
        <v>132.66666666666666</v>
      </c>
      <c r="K141" s="278">
        <v>121.5</v>
      </c>
      <c r="L141" s="278">
        <v>112.25</v>
      </c>
      <c r="M141" s="278">
        <v>151.78442000000001</v>
      </c>
    </row>
    <row r="142" spans="1:13">
      <c r="A142" s="302">
        <v>133</v>
      </c>
      <c r="B142" s="278" t="s">
        <v>268</v>
      </c>
      <c r="C142" s="278">
        <v>26.65</v>
      </c>
      <c r="D142" s="280">
        <v>26.683333333333334</v>
      </c>
      <c r="E142" s="280">
        <v>26.166666666666668</v>
      </c>
      <c r="F142" s="280">
        <v>25.683333333333334</v>
      </c>
      <c r="G142" s="280">
        <v>25.166666666666668</v>
      </c>
      <c r="H142" s="280">
        <v>27.166666666666668</v>
      </c>
      <c r="I142" s="280">
        <v>27.683333333333334</v>
      </c>
      <c r="J142" s="280">
        <v>28.166666666666668</v>
      </c>
      <c r="K142" s="278">
        <v>27.2</v>
      </c>
      <c r="L142" s="278">
        <v>26.2</v>
      </c>
      <c r="M142" s="278">
        <v>4.6089500000000001</v>
      </c>
    </row>
    <row r="143" spans="1:13">
      <c r="A143" s="302">
        <v>134</v>
      </c>
      <c r="B143" s="278" t="s">
        <v>142</v>
      </c>
      <c r="C143" s="278">
        <v>323.25</v>
      </c>
      <c r="D143" s="280">
        <v>322.18333333333334</v>
      </c>
      <c r="E143" s="280">
        <v>319.56666666666666</v>
      </c>
      <c r="F143" s="280">
        <v>315.88333333333333</v>
      </c>
      <c r="G143" s="280">
        <v>313.26666666666665</v>
      </c>
      <c r="H143" s="280">
        <v>325.86666666666667</v>
      </c>
      <c r="I143" s="280">
        <v>328.48333333333335</v>
      </c>
      <c r="J143" s="280">
        <v>332.16666666666669</v>
      </c>
      <c r="K143" s="278">
        <v>324.8</v>
      </c>
      <c r="L143" s="278">
        <v>318.5</v>
      </c>
      <c r="M143" s="278">
        <v>30.61656</v>
      </c>
    </row>
    <row r="144" spans="1:13">
      <c r="A144" s="302">
        <v>135</v>
      </c>
      <c r="B144" s="278" t="s">
        <v>143</v>
      </c>
      <c r="C144" s="278">
        <v>5244.4</v>
      </c>
      <c r="D144" s="280">
        <v>5223.5999999999995</v>
      </c>
      <c r="E144" s="280">
        <v>5156.1999999999989</v>
      </c>
      <c r="F144" s="280">
        <v>5067.9999999999991</v>
      </c>
      <c r="G144" s="280">
        <v>5000.5999999999985</v>
      </c>
      <c r="H144" s="280">
        <v>5311.7999999999993</v>
      </c>
      <c r="I144" s="280">
        <v>5379.1999999999989</v>
      </c>
      <c r="J144" s="280">
        <v>5467.4</v>
      </c>
      <c r="K144" s="278">
        <v>5291</v>
      </c>
      <c r="L144" s="278">
        <v>5135.3999999999996</v>
      </c>
      <c r="M144" s="278">
        <v>15.34657</v>
      </c>
    </row>
    <row r="145" spans="1:13">
      <c r="A145" s="302">
        <v>136</v>
      </c>
      <c r="B145" s="278" t="s">
        <v>145</v>
      </c>
      <c r="C145" s="278">
        <v>443.7</v>
      </c>
      <c r="D145" s="280">
        <v>435.13333333333338</v>
      </c>
      <c r="E145" s="280">
        <v>421.56666666666678</v>
      </c>
      <c r="F145" s="280">
        <v>399.43333333333339</v>
      </c>
      <c r="G145" s="280">
        <v>385.86666666666679</v>
      </c>
      <c r="H145" s="280">
        <v>457.26666666666677</v>
      </c>
      <c r="I145" s="280">
        <v>470.83333333333337</v>
      </c>
      <c r="J145" s="280">
        <v>492.96666666666675</v>
      </c>
      <c r="K145" s="278">
        <v>448.7</v>
      </c>
      <c r="L145" s="278">
        <v>413</v>
      </c>
      <c r="M145" s="278">
        <v>34.148479999999999</v>
      </c>
    </row>
    <row r="146" spans="1:13">
      <c r="A146" s="302">
        <v>137</v>
      </c>
      <c r="B146" s="278" t="s">
        <v>147</v>
      </c>
      <c r="C146" s="278">
        <v>891.45</v>
      </c>
      <c r="D146" s="280">
        <v>885.33333333333337</v>
      </c>
      <c r="E146" s="280">
        <v>872.66666666666674</v>
      </c>
      <c r="F146" s="280">
        <v>853.88333333333333</v>
      </c>
      <c r="G146" s="280">
        <v>841.2166666666667</v>
      </c>
      <c r="H146" s="280">
        <v>904.11666666666679</v>
      </c>
      <c r="I146" s="280">
        <v>916.78333333333353</v>
      </c>
      <c r="J146" s="280">
        <v>935.56666666666683</v>
      </c>
      <c r="K146" s="278">
        <v>898</v>
      </c>
      <c r="L146" s="278">
        <v>866.55</v>
      </c>
      <c r="M146" s="278">
        <v>7.2152200000000004</v>
      </c>
    </row>
    <row r="147" spans="1:13">
      <c r="A147" s="302">
        <v>138</v>
      </c>
      <c r="B147" s="278" t="s">
        <v>148</v>
      </c>
      <c r="C147" s="278">
        <v>86.6</v>
      </c>
      <c r="D147" s="280">
        <v>85.633333333333326</v>
      </c>
      <c r="E147" s="280">
        <v>84.366666666666646</v>
      </c>
      <c r="F147" s="280">
        <v>82.133333333333326</v>
      </c>
      <c r="G147" s="280">
        <v>80.866666666666646</v>
      </c>
      <c r="H147" s="280">
        <v>87.866666666666646</v>
      </c>
      <c r="I147" s="280">
        <v>89.133333333333326</v>
      </c>
      <c r="J147" s="280">
        <v>91.366666666666646</v>
      </c>
      <c r="K147" s="278">
        <v>86.9</v>
      </c>
      <c r="L147" s="278">
        <v>83.4</v>
      </c>
      <c r="M147" s="278">
        <v>202.36004</v>
      </c>
    </row>
    <row r="148" spans="1:13">
      <c r="A148" s="302">
        <v>139</v>
      </c>
      <c r="B148" s="278" t="s">
        <v>269</v>
      </c>
      <c r="C148" s="278">
        <v>846.6</v>
      </c>
      <c r="D148" s="280">
        <v>857.7833333333333</v>
      </c>
      <c r="E148" s="280">
        <v>826.81666666666661</v>
      </c>
      <c r="F148" s="280">
        <v>807.0333333333333</v>
      </c>
      <c r="G148" s="280">
        <v>776.06666666666661</v>
      </c>
      <c r="H148" s="280">
        <v>877.56666666666661</v>
      </c>
      <c r="I148" s="280">
        <v>908.5333333333333</v>
      </c>
      <c r="J148" s="280">
        <v>928.31666666666661</v>
      </c>
      <c r="K148" s="278">
        <v>888.75</v>
      </c>
      <c r="L148" s="278">
        <v>838</v>
      </c>
      <c r="M148" s="278">
        <v>2.68791</v>
      </c>
    </row>
    <row r="149" spans="1:13">
      <c r="A149" s="302">
        <v>140</v>
      </c>
      <c r="B149" s="278" t="s">
        <v>150</v>
      </c>
      <c r="C149" s="278">
        <v>844.15</v>
      </c>
      <c r="D149" s="280">
        <v>826.01666666666677</v>
      </c>
      <c r="E149" s="280">
        <v>804.13333333333355</v>
      </c>
      <c r="F149" s="280">
        <v>764.11666666666679</v>
      </c>
      <c r="G149" s="280">
        <v>742.23333333333358</v>
      </c>
      <c r="H149" s="280">
        <v>866.03333333333353</v>
      </c>
      <c r="I149" s="280">
        <v>887.91666666666674</v>
      </c>
      <c r="J149" s="280">
        <v>927.93333333333351</v>
      </c>
      <c r="K149" s="278">
        <v>847.9</v>
      </c>
      <c r="L149" s="278">
        <v>786</v>
      </c>
      <c r="M149" s="278">
        <v>24.08888</v>
      </c>
    </row>
    <row r="150" spans="1:13">
      <c r="A150" s="302">
        <v>141</v>
      </c>
      <c r="B150" s="278" t="s">
        <v>270</v>
      </c>
      <c r="C150" s="278">
        <v>581.35</v>
      </c>
      <c r="D150" s="280">
        <v>584.25</v>
      </c>
      <c r="E150" s="280">
        <v>572.45000000000005</v>
      </c>
      <c r="F150" s="280">
        <v>563.55000000000007</v>
      </c>
      <c r="G150" s="280">
        <v>551.75000000000011</v>
      </c>
      <c r="H150" s="280">
        <v>593.15</v>
      </c>
      <c r="I150" s="280">
        <v>604.94999999999993</v>
      </c>
      <c r="J150" s="280">
        <v>613.84999999999991</v>
      </c>
      <c r="K150" s="278">
        <v>596.04999999999995</v>
      </c>
      <c r="L150" s="278">
        <v>575.35</v>
      </c>
      <c r="M150" s="278">
        <v>5.1991699999999996</v>
      </c>
    </row>
    <row r="151" spans="1:13">
      <c r="A151" s="302">
        <v>142</v>
      </c>
      <c r="B151" s="278" t="s">
        <v>152</v>
      </c>
      <c r="C151" s="278">
        <v>17.149999999999999</v>
      </c>
      <c r="D151" s="280">
        <v>17.099999999999998</v>
      </c>
      <c r="E151" s="280">
        <v>16.949999999999996</v>
      </c>
      <c r="F151" s="280">
        <v>16.749999999999996</v>
      </c>
      <c r="G151" s="280">
        <v>16.599999999999994</v>
      </c>
      <c r="H151" s="280">
        <v>17.299999999999997</v>
      </c>
      <c r="I151" s="280">
        <v>17.449999999999996</v>
      </c>
      <c r="J151" s="280">
        <v>17.649999999999999</v>
      </c>
      <c r="K151" s="278">
        <v>17.25</v>
      </c>
      <c r="L151" s="278">
        <v>16.899999999999999</v>
      </c>
      <c r="M151" s="278">
        <v>33.548520000000003</v>
      </c>
    </row>
    <row r="152" spans="1:13">
      <c r="A152" s="302">
        <v>143</v>
      </c>
      <c r="B152" s="278" t="s">
        <v>271</v>
      </c>
      <c r="C152" s="278">
        <v>19.899999999999999</v>
      </c>
      <c r="D152" s="280">
        <v>19.816666666666666</v>
      </c>
      <c r="E152" s="280">
        <v>19.683333333333334</v>
      </c>
      <c r="F152" s="280">
        <v>19.466666666666669</v>
      </c>
      <c r="G152" s="280">
        <v>19.333333333333336</v>
      </c>
      <c r="H152" s="280">
        <v>20.033333333333331</v>
      </c>
      <c r="I152" s="280">
        <v>20.166666666666664</v>
      </c>
      <c r="J152" s="280">
        <v>20.383333333333329</v>
      </c>
      <c r="K152" s="278">
        <v>19.95</v>
      </c>
      <c r="L152" s="278">
        <v>19.600000000000001</v>
      </c>
      <c r="M152" s="278">
        <v>42.456139999999998</v>
      </c>
    </row>
    <row r="153" spans="1:13">
      <c r="A153" s="302">
        <v>144</v>
      </c>
      <c r="B153" s="278" t="s">
        <v>156</v>
      </c>
      <c r="C153" s="278">
        <v>75.05</v>
      </c>
      <c r="D153" s="280">
        <v>74.683333333333337</v>
      </c>
      <c r="E153" s="280">
        <v>73.866666666666674</v>
      </c>
      <c r="F153" s="280">
        <v>72.683333333333337</v>
      </c>
      <c r="G153" s="280">
        <v>71.866666666666674</v>
      </c>
      <c r="H153" s="280">
        <v>75.866666666666674</v>
      </c>
      <c r="I153" s="280">
        <v>76.683333333333337</v>
      </c>
      <c r="J153" s="280">
        <v>77.866666666666674</v>
      </c>
      <c r="K153" s="278">
        <v>75.5</v>
      </c>
      <c r="L153" s="278">
        <v>73.5</v>
      </c>
      <c r="M153" s="278">
        <v>34.608350000000002</v>
      </c>
    </row>
    <row r="154" spans="1:13">
      <c r="A154" s="302">
        <v>145</v>
      </c>
      <c r="B154" s="278" t="s">
        <v>157</v>
      </c>
      <c r="C154" s="278">
        <v>94.7</v>
      </c>
      <c r="D154" s="280">
        <v>93.683333333333337</v>
      </c>
      <c r="E154" s="280">
        <v>92.166666666666671</v>
      </c>
      <c r="F154" s="280">
        <v>89.63333333333334</v>
      </c>
      <c r="G154" s="280">
        <v>88.116666666666674</v>
      </c>
      <c r="H154" s="280">
        <v>96.216666666666669</v>
      </c>
      <c r="I154" s="280">
        <v>97.73333333333332</v>
      </c>
      <c r="J154" s="280">
        <v>100.26666666666667</v>
      </c>
      <c r="K154" s="278">
        <v>95.2</v>
      </c>
      <c r="L154" s="278">
        <v>91.15</v>
      </c>
      <c r="M154" s="278">
        <v>116.84732</v>
      </c>
    </row>
    <row r="155" spans="1:13">
      <c r="A155" s="302">
        <v>146</v>
      </c>
      <c r="B155" s="278" t="s">
        <v>151</v>
      </c>
      <c r="C155" s="278">
        <v>29.05</v>
      </c>
      <c r="D155" s="280">
        <v>28.716666666666669</v>
      </c>
      <c r="E155" s="280">
        <v>28.133333333333336</v>
      </c>
      <c r="F155" s="280">
        <v>27.216666666666669</v>
      </c>
      <c r="G155" s="280">
        <v>26.633333333333336</v>
      </c>
      <c r="H155" s="280">
        <v>29.633333333333336</v>
      </c>
      <c r="I155" s="280">
        <v>30.216666666666665</v>
      </c>
      <c r="J155" s="280">
        <v>31.133333333333336</v>
      </c>
      <c r="K155" s="278">
        <v>29.3</v>
      </c>
      <c r="L155" s="278">
        <v>27.8</v>
      </c>
      <c r="M155" s="278">
        <v>89.998480000000001</v>
      </c>
    </row>
    <row r="156" spans="1:13">
      <c r="A156" s="302">
        <v>147</v>
      </c>
      <c r="B156" s="278" t="s">
        <v>154</v>
      </c>
      <c r="C156" s="278">
        <v>16716.5</v>
      </c>
      <c r="D156" s="280">
        <v>16674.533333333333</v>
      </c>
      <c r="E156" s="280">
        <v>16529.066666666666</v>
      </c>
      <c r="F156" s="280">
        <v>16341.633333333331</v>
      </c>
      <c r="G156" s="280">
        <v>16196.166666666664</v>
      </c>
      <c r="H156" s="280">
        <v>16861.966666666667</v>
      </c>
      <c r="I156" s="280">
        <v>17007.433333333334</v>
      </c>
      <c r="J156" s="280">
        <v>17194.866666666669</v>
      </c>
      <c r="K156" s="278">
        <v>16820</v>
      </c>
      <c r="L156" s="278">
        <v>16487.099999999999</v>
      </c>
      <c r="M156" s="278">
        <v>1.67533</v>
      </c>
    </row>
    <row r="157" spans="1:13">
      <c r="A157" s="302">
        <v>148</v>
      </c>
      <c r="B157" s="278" t="s">
        <v>3163</v>
      </c>
      <c r="C157" s="278">
        <v>238.25</v>
      </c>
      <c r="D157" s="280">
        <v>237.08333333333334</v>
      </c>
      <c r="E157" s="280">
        <v>234.4666666666667</v>
      </c>
      <c r="F157" s="280">
        <v>230.68333333333337</v>
      </c>
      <c r="G157" s="280">
        <v>228.06666666666672</v>
      </c>
      <c r="H157" s="280">
        <v>240.86666666666667</v>
      </c>
      <c r="I157" s="280">
        <v>243.48333333333329</v>
      </c>
      <c r="J157" s="280">
        <v>247.26666666666665</v>
      </c>
      <c r="K157" s="278">
        <v>239.7</v>
      </c>
      <c r="L157" s="278">
        <v>233.3</v>
      </c>
      <c r="M157" s="278">
        <v>5.2881600000000004</v>
      </c>
    </row>
    <row r="158" spans="1:13">
      <c r="A158" s="302">
        <v>149</v>
      </c>
      <c r="B158" s="278" t="s">
        <v>272</v>
      </c>
      <c r="C158" s="278">
        <v>303.5</v>
      </c>
      <c r="D158" s="280">
        <v>305.65000000000003</v>
      </c>
      <c r="E158" s="280">
        <v>297.90000000000009</v>
      </c>
      <c r="F158" s="280">
        <v>292.30000000000007</v>
      </c>
      <c r="G158" s="280">
        <v>284.55000000000013</v>
      </c>
      <c r="H158" s="280">
        <v>311.25000000000006</v>
      </c>
      <c r="I158" s="280">
        <v>318.99999999999994</v>
      </c>
      <c r="J158" s="280">
        <v>324.60000000000002</v>
      </c>
      <c r="K158" s="278">
        <v>313.39999999999998</v>
      </c>
      <c r="L158" s="278">
        <v>300.05</v>
      </c>
      <c r="M158" s="278">
        <v>5.7882699999999998</v>
      </c>
    </row>
    <row r="159" spans="1:13">
      <c r="A159" s="302">
        <v>150</v>
      </c>
      <c r="B159" s="278" t="s">
        <v>159</v>
      </c>
      <c r="C159" s="278">
        <v>77.95</v>
      </c>
      <c r="D159" s="280">
        <v>77.350000000000009</v>
      </c>
      <c r="E159" s="280">
        <v>76.500000000000014</v>
      </c>
      <c r="F159" s="280">
        <v>75.050000000000011</v>
      </c>
      <c r="G159" s="280">
        <v>74.200000000000017</v>
      </c>
      <c r="H159" s="280">
        <v>78.800000000000011</v>
      </c>
      <c r="I159" s="280">
        <v>79.650000000000006</v>
      </c>
      <c r="J159" s="280">
        <v>81.100000000000009</v>
      </c>
      <c r="K159" s="278">
        <v>78.2</v>
      </c>
      <c r="L159" s="278">
        <v>75.900000000000006</v>
      </c>
      <c r="M159" s="278">
        <v>116.56180000000001</v>
      </c>
    </row>
    <row r="160" spans="1:13">
      <c r="A160" s="302">
        <v>151</v>
      </c>
      <c r="B160" s="278" t="s">
        <v>158</v>
      </c>
      <c r="C160" s="278">
        <v>82.75</v>
      </c>
      <c r="D160" s="280">
        <v>82.649999999999991</v>
      </c>
      <c r="E160" s="280">
        <v>81.399999999999977</v>
      </c>
      <c r="F160" s="280">
        <v>80.049999999999983</v>
      </c>
      <c r="G160" s="280">
        <v>78.799999999999969</v>
      </c>
      <c r="H160" s="280">
        <v>83.999999999999986</v>
      </c>
      <c r="I160" s="280">
        <v>85.250000000000014</v>
      </c>
      <c r="J160" s="280">
        <v>86.6</v>
      </c>
      <c r="K160" s="278">
        <v>83.9</v>
      </c>
      <c r="L160" s="278">
        <v>81.3</v>
      </c>
      <c r="M160" s="278">
        <v>12.22329</v>
      </c>
    </row>
    <row r="161" spans="1:13">
      <c r="A161" s="302">
        <v>152</v>
      </c>
      <c r="B161" s="278" t="s">
        <v>273</v>
      </c>
      <c r="C161" s="278">
        <v>2415.75</v>
      </c>
      <c r="D161" s="280">
        <v>2386</v>
      </c>
      <c r="E161" s="280">
        <v>2351.1</v>
      </c>
      <c r="F161" s="280">
        <v>2286.4499999999998</v>
      </c>
      <c r="G161" s="280">
        <v>2251.5499999999997</v>
      </c>
      <c r="H161" s="280">
        <v>2450.65</v>
      </c>
      <c r="I161" s="280">
        <v>2485.5499999999997</v>
      </c>
      <c r="J161" s="280">
        <v>2550.2000000000003</v>
      </c>
      <c r="K161" s="278">
        <v>2420.9</v>
      </c>
      <c r="L161" s="278">
        <v>2321.35</v>
      </c>
      <c r="M161" s="278">
        <v>1.0889899999999999</v>
      </c>
    </row>
    <row r="162" spans="1:13">
      <c r="A162" s="302">
        <v>153</v>
      </c>
      <c r="B162" s="278" t="s">
        <v>274</v>
      </c>
      <c r="C162" s="278">
        <v>1546.95</v>
      </c>
      <c r="D162" s="280">
        <v>1559.55</v>
      </c>
      <c r="E162" s="280">
        <v>1515.1499999999999</v>
      </c>
      <c r="F162" s="280">
        <v>1483.35</v>
      </c>
      <c r="G162" s="280">
        <v>1438.9499999999998</v>
      </c>
      <c r="H162" s="280">
        <v>1591.35</v>
      </c>
      <c r="I162" s="280">
        <v>1635.75</v>
      </c>
      <c r="J162" s="280">
        <v>1667.55</v>
      </c>
      <c r="K162" s="278">
        <v>1603.95</v>
      </c>
      <c r="L162" s="278">
        <v>1527.75</v>
      </c>
      <c r="M162" s="278">
        <v>2.2886700000000002</v>
      </c>
    </row>
    <row r="163" spans="1:13">
      <c r="A163" s="302">
        <v>154</v>
      </c>
      <c r="B163" s="278" t="s">
        <v>275</v>
      </c>
      <c r="C163" s="278">
        <v>171.2</v>
      </c>
      <c r="D163" s="280">
        <v>169.93333333333331</v>
      </c>
      <c r="E163" s="280">
        <v>166.36666666666662</v>
      </c>
      <c r="F163" s="280">
        <v>161.5333333333333</v>
      </c>
      <c r="G163" s="280">
        <v>157.96666666666661</v>
      </c>
      <c r="H163" s="280">
        <v>174.76666666666662</v>
      </c>
      <c r="I163" s="280">
        <v>178.33333333333329</v>
      </c>
      <c r="J163" s="280">
        <v>183.16666666666663</v>
      </c>
      <c r="K163" s="278">
        <v>173.5</v>
      </c>
      <c r="L163" s="278">
        <v>165.1</v>
      </c>
      <c r="M163" s="278">
        <v>1.60162</v>
      </c>
    </row>
    <row r="164" spans="1:13">
      <c r="A164" s="302">
        <v>155</v>
      </c>
      <c r="B164" s="278" t="s">
        <v>160</v>
      </c>
      <c r="C164" s="278">
        <v>18587.150000000001</v>
      </c>
      <c r="D164" s="280">
        <v>18591.883333333335</v>
      </c>
      <c r="E164" s="280">
        <v>18407.816666666669</v>
      </c>
      <c r="F164" s="280">
        <v>18228.483333333334</v>
      </c>
      <c r="G164" s="280">
        <v>18044.416666666668</v>
      </c>
      <c r="H164" s="280">
        <v>18771.216666666671</v>
      </c>
      <c r="I164" s="280">
        <v>18955.283333333336</v>
      </c>
      <c r="J164" s="280">
        <v>19134.616666666672</v>
      </c>
      <c r="K164" s="278">
        <v>18775.95</v>
      </c>
      <c r="L164" s="278">
        <v>18412.55</v>
      </c>
      <c r="M164" s="278">
        <v>0.52412999999999998</v>
      </c>
    </row>
    <row r="165" spans="1:13">
      <c r="A165" s="302">
        <v>156</v>
      </c>
      <c r="B165" s="278" t="s">
        <v>162</v>
      </c>
      <c r="C165" s="278">
        <v>234.25</v>
      </c>
      <c r="D165" s="280">
        <v>233.85</v>
      </c>
      <c r="E165" s="280">
        <v>230.64999999999998</v>
      </c>
      <c r="F165" s="280">
        <v>227.04999999999998</v>
      </c>
      <c r="G165" s="280">
        <v>223.84999999999997</v>
      </c>
      <c r="H165" s="280">
        <v>237.45</v>
      </c>
      <c r="I165" s="280">
        <v>240.64999999999998</v>
      </c>
      <c r="J165" s="280">
        <v>244.25</v>
      </c>
      <c r="K165" s="278">
        <v>237.05</v>
      </c>
      <c r="L165" s="278">
        <v>230.25</v>
      </c>
      <c r="M165" s="278">
        <v>14.750109999999999</v>
      </c>
    </row>
    <row r="166" spans="1:13">
      <c r="A166" s="302">
        <v>157</v>
      </c>
      <c r="B166" s="278" t="s">
        <v>276</v>
      </c>
      <c r="C166" s="278">
        <v>4209.95</v>
      </c>
      <c r="D166" s="280">
        <v>4206.7333333333336</v>
      </c>
      <c r="E166" s="280">
        <v>4184.4666666666672</v>
      </c>
      <c r="F166" s="280">
        <v>4158.9833333333336</v>
      </c>
      <c r="G166" s="280">
        <v>4136.7166666666672</v>
      </c>
      <c r="H166" s="280">
        <v>4232.2166666666672</v>
      </c>
      <c r="I166" s="280">
        <v>4254.4833333333336</v>
      </c>
      <c r="J166" s="280">
        <v>4279.9666666666672</v>
      </c>
      <c r="K166" s="278">
        <v>4229</v>
      </c>
      <c r="L166" s="278">
        <v>4181.25</v>
      </c>
      <c r="M166" s="278">
        <v>0.30148000000000003</v>
      </c>
    </row>
    <row r="167" spans="1:13">
      <c r="A167" s="302">
        <v>158</v>
      </c>
      <c r="B167" s="278" t="s">
        <v>164</v>
      </c>
      <c r="C167" s="278">
        <v>1402.8</v>
      </c>
      <c r="D167" s="280">
        <v>1408.55</v>
      </c>
      <c r="E167" s="280">
        <v>1389.25</v>
      </c>
      <c r="F167" s="280">
        <v>1375.7</v>
      </c>
      <c r="G167" s="280">
        <v>1356.4</v>
      </c>
      <c r="H167" s="280">
        <v>1422.1</v>
      </c>
      <c r="I167" s="280">
        <v>1441.3999999999996</v>
      </c>
      <c r="J167" s="280">
        <v>1454.9499999999998</v>
      </c>
      <c r="K167" s="278">
        <v>1427.85</v>
      </c>
      <c r="L167" s="278">
        <v>1395</v>
      </c>
      <c r="M167" s="278">
        <v>5.7176999999999998</v>
      </c>
    </row>
    <row r="168" spans="1:13">
      <c r="A168" s="302">
        <v>159</v>
      </c>
      <c r="B168" s="278" t="s">
        <v>161</v>
      </c>
      <c r="C168" s="278">
        <v>957.5</v>
      </c>
      <c r="D168" s="280">
        <v>943.6</v>
      </c>
      <c r="E168" s="280">
        <v>924.2</v>
      </c>
      <c r="F168" s="280">
        <v>890.9</v>
      </c>
      <c r="G168" s="280">
        <v>871.5</v>
      </c>
      <c r="H168" s="280">
        <v>976.90000000000009</v>
      </c>
      <c r="I168" s="280">
        <v>996.3</v>
      </c>
      <c r="J168" s="280">
        <v>1029.6000000000001</v>
      </c>
      <c r="K168" s="278">
        <v>963</v>
      </c>
      <c r="L168" s="278">
        <v>910.3</v>
      </c>
      <c r="M168" s="278">
        <v>19.407109999999999</v>
      </c>
    </row>
    <row r="169" spans="1:13">
      <c r="A169" s="302">
        <v>160</v>
      </c>
      <c r="B169" s="278" t="s">
        <v>163</v>
      </c>
      <c r="C169" s="278">
        <v>76.900000000000006</v>
      </c>
      <c r="D169" s="280">
        <v>76.066666666666677</v>
      </c>
      <c r="E169" s="280">
        <v>74.983333333333348</v>
      </c>
      <c r="F169" s="280">
        <v>73.066666666666677</v>
      </c>
      <c r="G169" s="280">
        <v>71.983333333333348</v>
      </c>
      <c r="H169" s="280">
        <v>77.983333333333348</v>
      </c>
      <c r="I169" s="280">
        <v>79.066666666666691</v>
      </c>
      <c r="J169" s="280">
        <v>80.983333333333348</v>
      </c>
      <c r="K169" s="278">
        <v>77.150000000000006</v>
      </c>
      <c r="L169" s="278">
        <v>74.150000000000006</v>
      </c>
      <c r="M169" s="278">
        <v>90.314310000000006</v>
      </c>
    </row>
    <row r="170" spans="1:13">
      <c r="A170" s="302">
        <v>161</v>
      </c>
      <c r="B170" s="278" t="s">
        <v>166</v>
      </c>
      <c r="C170" s="278">
        <v>157.15</v>
      </c>
      <c r="D170" s="280">
        <v>156.93333333333334</v>
      </c>
      <c r="E170" s="280">
        <v>155.96666666666667</v>
      </c>
      <c r="F170" s="280">
        <v>154.78333333333333</v>
      </c>
      <c r="G170" s="280">
        <v>153.81666666666666</v>
      </c>
      <c r="H170" s="280">
        <v>158.11666666666667</v>
      </c>
      <c r="I170" s="280">
        <v>159.08333333333337</v>
      </c>
      <c r="J170" s="280">
        <v>160.26666666666668</v>
      </c>
      <c r="K170" s="278">
        <v>157.9</v>
      </c>
      <c r="L170" s="278">
        <v>155.75</v>
      </c>
      <c r="M170" s="278">
        <v>127.43495</v>
      </c>
    </row>
    <row r="171" spans="1:13">
      <c r="A171" s="302">
        <v>162</v>
      </c>
      <c r="B171" s="278" t="s">
        <v>277</v>
      </c>
      <c r="C171" s="278">
        <v>140.44999999999999</v>
      </c>
      <c r="D171" s="280">
        <v>140.31666666666669</v>
      </c>
      <c r="E171" s="280">
        <v>136.23333333333338</v>
      </c>
      <c r="F171" s="280">
        <v>132.01666666666668</v>
      </c>
      <c r="G171" s="280">
        <v>127.93333333333337</v>
      </c>
      <c r="H171" s="280">
        <v>144.53333333333339</v>
      </c>
      <c r="I171" s="280">
        <v>148.6166666666667</v>
      </c>
      <c r="J171" s="280">
        <v>152.8333333333334</v>
      </c>
      <c r="K171" s="278">
        <v>144.4</v>
      </c>
      <c r="L171" s="278">
        <v>136.1</v>
      </c>
      <c r="M171" s="278">
        <v>7.4103000000000003</v>
      </c>
    </row>
    <row r="172" spans="1:13">
      <c r="A172" s="302">
        <v>163</v>
      </c>
      <c r="B172" s="278" t="s">
        <v>278</v>
      </c>
      <c r="C172" s="278">
        <v>9910.25</v>
      </c>
      <c r="D172" s="280">
        <v>9986.75</v>
      </c>
      <c r="E172" s="280">
        <v>9823.5499999999993</v>
      </c>
      <c r="F172" s="280">
        <v>9736.8499999999985</v>
      </c>
      <c r="G172" s="280">
        <v>9573.6499999999978</v>
      </c>
      <c r="H172" s="280">
        <v>10073.450000000001</v>
      </c>
      <c r="I172" s="280">
        <v>10236.650000000001</v>
      </c>
      <c r="J172" s="280">
        <v>10323.350000000002</v>
      </c>
      <c r="K172" s="278">
        <v>10149.950000000001</v>
      </c>
      <c r="L172" s="278">
        <v>9900.0499999999993</v>
      </c>
      <c r="M172" s="278">
        <v>5.6750000000000002E-2</v>
      </c>
    </row>
    <row r="173" spans="1:13">
      <c r="A173" s="302">
        <v>164</v>
      </c>
      <c r="B173" s="278" t="s">
        <v>165</v>
      </c>
      <c r="C173" s="278">
        <v>27.5</v>
      </c>
      <c r="D173" s="280">
        <v>27.233333333333334</v>
      </c>
      <c r="E173" s="280">
        <v>26.81666666666667</v>
      </c>
      <c r="F173" s="280">
        <v>26.133333333333336</v>
      </c>
      <c r="G173" s="280">
        <v>25.716666666666672</v>
      </c>
      <c r="H173" s="280">
        <v>27.916666666666668</v>
      </c>
      <c r="I173" s="280">
        <v>28.333333333333332</v>
      </c>
      <c r="J173" s="280">
        <v>29.016666666666666</v>
      </c>
      <c r="K173" s="278">
        <v>27.65</v>
      </c>
      <c r="L173" s="278">
        <v>26.55</v>
      </c>
      <c r="M173" s="278">
        <v>270.38152000000002</v>
      </c>
    </row>
    <row r="174" spans="1:13">
      <c r="A174" s="302">
        <v>165</v>
      </c>
      <c r="B174" s="278" t="s">
        <v>279</v>
      </c>
      <c r="C174" s="278">
        <v>201.75</v>
      </c>
      <c r="D174" s="280">
        <v>202.15</v>
      </c>
      <c r="E174" s="280">
        <v>194.60000000000002</v>
      </c>
      <c r="F174" s="280">
        <v>187.45000000000002</v>
      </c>
      <c r="G174" s="280">
        <v>179.90000000000003</v>
      </c>
      <c r="H174" s="280">
        <v>209.3</v>
      </c>
      <c r="I174" s="280">
        <v>216.85000000000002</v>
      </c>
      <c r="J174" s="280">
        <v>224</v>
      </c>
      <c r="K174" s="278">
        <v>209.7</v>
      </c>
      <c r="L174" s="278">
        <v>195</v>
      </c>
      <c r="M174" s="278">
        <v>4.5902700000000003</v>
      </c>
    </row>
    <row r="175" spans="1:13">
      <c r="A175" s="302">
        <v>166</v>
      </c>
      <c r="B175" s="278" t="s">
        <v>169</v>
      </c>
      <c r="C175" s="278">
        <v>118.15</v>
      </c>
      <c r="D175" s="280">
        <v>115.66666666666667</v>
      </c>
      <c r="E175" s="280">
        <v>112.53333333333335</v>
      </c>
      <c r="F175" s="280">
        <v>106.91666666666667</v>
      </c>
      <c r="G175" s="280">
        <v>103.78333333333335</v>
      </c>
      <c r="H175" s="280">
        <v>121.28333333333335</v>
      </c>
      <c r="I175" s="280">
        <v>124.41666666666667</v>
      </c>
      <c r="J175" s="280">
        <v>130.03333333333336</v>
      </c>
      <c r="K175" s="278">
        <v>118.8</v>
      </c>
      <c r="L175" s="278">
        <v>110.05</v>
      </c>
      <c r="M175" s="278">
        <v>348.08738</v>
      </c>
    </row>
    <row r="176" spans="1:13">
      <c r="A176" s="302">
        <v>167</v>
      </c>
      <c r="B176" s="278" t="s">
        <v>170</v>
      </c>
      <c r="C176" s="278">
        <v>86.25</v>
      </c>
      <c r="D176" s="280">
        <v>85.666666666666671</v>
      </c>
      <c r="E176" s="280">
        <v>84.733333333333348</v>
      </c>
      <c r="F176" s="280">
        <v>83.216666666666683</v>
      </c>
      <c r="G176" s="280">
        <v>82.28333333333336</v>
      </c>
      <c r="H176" s="280">
        <v>87.183333333333337</v>
      </c>
      <c r="I176" s="280">
        <v>88.116666666666646</v>
      </c>
      <c r="J176" s="280">
        <v>89.633333333333326</v>
      </c>
      <c r="K176" s="278">
        <v>86.6</v>
      </c>
      <c r="L176" s="278">
        <v>84.15</v>
      </c>
      <c r="M176" s="278">
        <v>62.618810000000003</v>
      </c>
    </row>
    <row r="177" spans="1:13">
      <c r="A177" s="302">
        <v>168</v>
      </c>
      <c r="B177" s="278" t="s">
        <v>280</v>
      </c>
      <c r="C177" s="278">
        <v>506.5</v>
      </c>
      <c r="D177" s="280">
        <v>508.2166666666667</v>
      </c>
      <c r="E177" s="280">
        <v>503.53333333333342</v>
      </c>
      <c r="F177" s="280">
        <v>500.56666666666672</v>
      </c>
      <c r="G177" s="280">
        <v>495.88333333333344</v>
      </c>
      <c r="H177" s="280">
        <v>511.18333333333339</v>
      </c>
      <c r="I177" s="280">
        <v>515.86666666666667</v>
      </c>
      <c r="J177" s="280">
        <v>518.83333333333337</v>
      </c>
      <c r="K177" s="278">
        <v>512.9</v>
      </c>
      <c r="L177" s="278">
        <v>505.25</v>
      </c>
      <c r="M177" s="278">
        <v>0.43247000000000002</v>
      </c>
    </row>
    <row r="178" spans="1:13">
      <c r="A178" s="302">
        <v>169</v>
      </c>
      <c r="B178" s="278" t="s">
        <v>171</v>
      </c>
      <c r="C178" s="278">
        <v>1445.55</v>
      </c>
      <c r="D178" s="280">
        <v>1437.1833333333334</v>
      </c>
      <c r="E178" s="280">
        <v>1420.3666666666668</v>
      </c>
      <c r="F178" s="280">
        <v>1395.1833333333334</v>
      </c>
      <c r="G178" s="280">
        <v>1378.3666666666668</v>
      </c>
      <c r="H178" s="280">
        <v>1462.3666666666668</v>
      </c>
      <c r="I178" s="280">
        <v>1479.1833333333334</v>
      </c>
      <c r="J178" s="280">
        <v>1504.3666666666668</v>
      </c>
      <c r="K178" s="278">
        <v>1454</v>
      </c>
      <c r="L178" s="278">
        <v>1412</v>
      </c>
      <c r="M178" s="278">
        <v>164.60764</v>
      </c>
    </row>
    <row r="179" spans="1:13">
      <c r="A179" s="302">
        <v>170</v>
      </c>
      <c r="B179" s="278" t="s">
        <v>281</v>
      </c>
      <c r="C179" s="278">
        <v>741.15</v>
      </c>
      <c r="D179" s="280">
        <v>744.25</v>
      </c>
      <c r="E179" s="280">
        <v>734.1</v>
      </c>
      <c r="F179" s="280">
        <v>727.05000000000007</v>
      </c>
      <c r="G179" s="280">
        <v>716.90000000000009</v>
      </c>
      <c r="H179" s="280">
        <v>751.3</v>
      </c>
      <c r="I179" s="280">
        <v>761.45</v>
      </c>
      <c r="J179" s="280">
        <v>768.49999999999989</v>
      </c>
      <c r="K179" s="278">
        <v>754.4</v>
      </c>
      <c r="L179" s="278">
        <v>737.2</v>
      </c>
      <c r="M179" s="278">
        <v>6.8280399999999997</v>
      </c>
    </row>
    <row r="180" spans="1:13">
      <c r="A180" s="302">
        <v>171</v>
      </c>
      <c r="B180" s="278" t="s">
        <v>176</v>
      </c>
      <c r="C180" s="278">
        <v>3426.2</v>
      </c>
      <c r="D180" s="280">
        <v>3429.0833333333335</v>
      </c>
      <c r="E180" s="280">
        <v>3398.166666666667</v>
      </c>
      <c r="F180" s="280">
        <v>3370.1333333333337</v>
      </c>
      <c r="G180" s="280">
        <v>3339.2166666666672</v>
      </c>
      <c r="H180" s="280">
        <v>3457.1166666666668</v>
      </c>
      <c r="I180" s="280">
        <v>3488.0333333333338</v>
      </c>
      <c r="J180" s="280">
        <v>3516.0666666666666</v>
      </c>
      <c r="K180" s="278">
        <v>3460</v>
      </c>
      <c r="L180" s="278">
        <v>3401.05</v>
      </c>
      <c r="M180" s="278">
        <v>1.00305</v>
      </c>
    </row>
    <row r="181" spans="1:13">
      <c r="A181" s="302">
        <v>172</v>
      </c>
      <c r="B181" s="278" t="s">
        <v>174</v>
      </c>
      <c r="C181" s="278">
        <v>20477.55</v>
      </c>
      <c r="D181" s="280">
        <v>20559.183333333334</v>
      </c>
      <c r="E181" s="280">
        <v>20218.366666666669</v>
      </c>
      <c r="F181" s="280">
        <v>19959.183333333334</v>
      </c>
      <c r="G181" s="280">
        <v>19618.366666666669</v>
      </c>
      <c r="H181" s="280">
        <v>20818.366666666669</v>
      </c>
      <c r="I181" s="280">
        <v>21159.183333333334</v>
      </c>
      <c r="J181" s="280">
        <v>21418.366666666669</v>
      </c>
      <c r="K181" s="278">
        <v>20900</v>
      </c>
      <c r="L181" s="278">
        <v>20300</v>
      </c>
      <c r="M181" s="278">
        <v>0.81015000000000004</v>
      </c>
    </row>
    <row r="182" spans="1:13">
      <c r="A182" s="302">
        <v>173</v>
      </c>
      <c r="B182" s="278" t="s">
        <v>177</v>
      </c>
      <c r="C182" s="278">
        <v>555</v>
      </c>
      <c r="D182" s="280">
        <v>552.70000000000005</v>
      </c>
      <c r="E182" s="280">
        <v>539.00000000000011</v>
      </c>
      <c r="F182" s="280">
        <v>523.00000000000011</v>
      </c>
      <c r="G182" s="280">
        <v>509.30000000000018</v>
      </c>
      <c r="H182" s="280">
        <v>568.70000000000005</v>
      </c>
      <c r="I182" s="280">
        <v>582.39999999999986</v>
      </c>
      <c r="J182" s="280">
        <v>598.4</v>
      </c>
      <c r="K182" s="278">
        <v>566.4</v>
      </c>
      <c r="L182" s="278">
        <v>536.70000000000005</v>
      </c>
      <c r="M182" s="278">
        <v>69.542820000000006</v>
      </c>
    </row>
    <row r="183" spans="1:13">
      <c r="A183" s="302">
        <v>174</v>
      </c>
      <c r="B183" s="278" t="s">
        <v>175</v>
      </c>
      <c r="C183" s="278">
        <v>1018.8</v>
      </c>
      <c r="D183" s="280">
        <v>1018.9</v>
      </c>
      <c r="E183" s="280">
        <v>1010.3999999999999</v>
      </c>
      <c r="F183" s="280">
        <v>1001.9999999999999</v>
      </c>
      <c r="G183" s="280">
        <v>993.49999999999977</v>
      </c>
      <c r="H183" s="280">
        <v>1027.3</v>
      </c>
      <c r="I183" s="280">
        <v>1035.8000000000002</v>
      </c>
      <c r="J183" s="280">
        <v>1044.2</v>
      </c>
      <c r="K183" s="278">
        <v>1027.4000000000001</v>
      </c>
      <c r="L183" s="278">
        <v>1010.5</v>
      </c>
      <c r="M183" s="278">
        <v>5.0271600000000003</v>
      </c>
    </row>
    <row r="184" spans="1:13">
      <c r="A184" s="302">
        <v>175</v>
      </c>
      <c r="B184" s="278" t="s">
        <v>173</v>
      </c>
      <c r="C184" s="278">
        <v>158.6</v>
      </c>
      <c r="D184" s="280">
        <v>156.73333333333332</v>
      </c>
      <c r="E184" s="280">
        <v>152.66666666666663</v>
      </c>
      <c r="F184" s="280">
        <v>146.73333333333332</v>
      </c>
      <c r="G184" s="280">
        <v>142.66666666666663</v>
      </c>
      <c r="H184" s="280">
        <v>162.66666666666663</v>
      </c>
      <c r="I184" s="280">
        <v>166.73333333333329</v>
      </c>
      <c r="J184" s="280">
        <v>172.66666666666663</v>
      </c>
      <c r="K184" s="278">
        <v>160.80000000000001</v>
      </c>
      <c r="L184" s="278">
        <v>150.80000000000001</v>
      </c>
      <c r="M184" s="278">
        <v>882.06677999999999</v>
      </c>
    </row>
    <row r="185" spans="1:13">
      <c r="A185" s="302">
        <v>176</v>
      </c>
      <c r="B185" s="278" t="s">
        <v>172</v>
      </c>
      <c r="C185" s="278">
        <v>29.65</v>
      </c>
      <c r="D185" s="280">
        <v>29.45</v>
      </c>
      <c r="E185" s="280">
        <v>28.95</v>
      </c>
      <c r="F185" s="280">
        <v>28.25</v>
      </c>
      <c r="G185" s="280">
        <v>27.75</v>
      </c>
      <c r="H185" s="280">
        <v>30.15</v>
      </c>
      <c r="I185" s="280">
        <v>30.65</v>
      </c>
      <c r="J185" s="280">
        <v>31.349999999999998</v>
      </c>
      <c r="K185" s="278">
        <v>29.95</v>
      </c>
      <c r="L185" s="278">
        <v>28.75</v>
      </c>
      <c r="M185" s="278">
        <v>449.69583999999998</v>
      </c>
    </row>
    <row r="186" spans="1:13">
      <c r="A186" s="302">
        <v>177</v>
      </c>
      <c r="B186" s="278" t="s">
        <v>282</v>
      </c>
      <c r="C186" s="278">
        <v>94.25</v>
      </c>
      <c r="D186" s="280">
        <v>94.399999999999991</v>
      </c>
      <c r="E186" s="280">
        <v>92.549999999999983</v>
      </c>
      <c r="F186" s="280">
        <v>90.85</v>
      </c>
      <c r="G186" s="280">
        <v>88.999999999999986</v>
      </c>
      <c r="H186" s="280">
        <v>96.09999999999998</v>
      </c>
      <c r="I186" s="280">
        <v>97.949999999999974</v>
      </c>
      <c r="J186" s="280">
        <v>99.649999999999977</v>
      </c>
      <c r="K186" s="278">
        <v>96.25</v>
      </c>
      <c r="L186" s="278">
        <v>92.7</v>
      </c>
      <c r="M186" s="278">
        <v>8.3347300000000004</v>
      </c>
    </row>
    <row r="187" spans="1:13">
      <c r="A187" s="302">
        <v>178</v>
      </c>
      <c r="B187" s="278" t="s">
        <v>179</v>
      </c>
      <c r="C187" s="278">
        <v>450.9</v>
      </c>
      <c r="D187" s="280">
        <v>453.06666666666661</v>
      </c>
      <c r="E187" s="280">
        <v>441.23333333333323</v>
      </c>
      <c r="F187" s="280">
        <v>431.56666666666661</v>
      </c>
      <c r="G187" s="280">
        <v>419.73333333333323</v>
      </c>
      <c r="H187" s="280">
        <v>462.73333333333323</v>
      </c>
      <c r="I187" s="280">
        <v>474.56666666666661</v>
      </c>
      <c r="J187" s="280">
        <v>484.23333333333323</v>
      </c>
      <c r="K187" s="278">
        <v>464.9</v>
      </c>
      <c r="L187" s="278">
        <v>443.4</v>
      </c>
      <c r="M187" s="278">
        <v>132.53944999999999</v>
      </c>
    </row>
    <row r="188" spans="1:13">
      <c r="A188" s="302">
        <v>179</v>
      </c>
      <c r="B188" s="278" t="s">
        <v>180</v>
      </c>
      <c r="C188" s="278">
        <v>393.75</v>
      </c>
      <c r="D188" s="280">
        <v>396.66666666666669</v>
      </c>
      <c r="E188" s="280">
        <v>387.98333333333335</v>
      </c>
      <c r="F188" s="280">
        <v>382.21666666666664</v>
      </c>
      <c r="G188" s="280">
        <v>373.5333333333333</v>
      </c>
      <c r="H188" s="280">
        <v>402.43333333333339</v>
      </c>
      <c r="I188" s="280">
        <v>411.11666666666667</v>
      </c>
      <c r="J188" s="280">
        <v>416.88333333333344</v>
      </c>
      <c r="K188" s="278">
        <v>405.35</v>
      </c>
      <c r="L188" s="278">
        <v>390.9</v>
      </c>
      <c r="M188" s="278">
        <v>30.95412</v>
      </c>
    </row>
    <row r="189" spans="1:13">
      <c r="A189" s="302">
        <v>180</v>
      </c>
      <c r="B189" s="278" t="s">
        <v>283</v>
      </c>
      <c r="C189" s="278">
        <v>343.95</v>
      </c>
      <c r="D189" s="280">
        <v>346.58333333333331</v>
      </c>
      <c r="E189" s="280">
        <v>338.41666666666663</v>
      </c>
      <c r="F189" s="280">
        <v>332.88333333333333</v>
      </c>
      <c r="G189" s="280">
        <v>324.71666666666664</v>
      </c>
      <c r="H189" s="280">
        <v>352.11666666666662</v>
      </c>
      <c r="I189" s="280">
        <v>360.28333333333325</v>
      </c>
      <c r="J189" s="280">
        <v>365.81666666666661</v>
      </c>
      <c r="K189" s="278">
        <v>354.75</v>
      </c>
      <c r="L189" s="278">
        <v>341.05</v>
      </c>
      <c r="M189" s="278">
        <v>3.2892000000000001</v>
      </c>
    </row>
    <row r="190" spans="1:13">
      <c r="A190" s="302">
        <v>181</v>
      </c>
      <c r="B190" s="278" t="s">
        <v>193</v>
      </c>
      <c r="C190" s="278">
        <v>323.05</v>
      </c>
      <c r="D190" s="280">
        <v>318.76666666666665</v>
      </c>
      <c r="E190" s="280">
        <v>312.5333333333333</v>
      </c>
      <c r="F190" s="280">
        <v>302.01666666666665</v>
      </c>
      <c r="G190" s="280">
        <v>295.7833333333333</v>
      </c>
      <c r="H190" s="280">
        <v>329.2833333333333</v>
      </c>
      <c r="I190" s="280">
        <v>335.51666666666665</v>
      </c>
      <c r="J190" s="280">
        <v>346.0333333333333</v>
      </c>
      <c r="K190" s="278">
        <v>325</v>
      </c>
      <c r="L190" s="278">
        <v>308.25</v>
      </c>
      <c r="M190" s="278">
        <v>42.525539999999999</v>
      </c>
    </row>
    <row r="191" spans="1:13">
      <c r="A191" s="302">
        <v>182</v>
      </c>
      <c r="B191" s="278" t="s">
        <v>188</v>
      </c>
      <c r="C191" s="278">
        <v>2005.3</v>
      </c>
      <c r="D191" s="280">
        <v>1985.5166666666667</v>
      </c>
      <c r="E191" s="280">
        <v>1961.0333333333333</v>
      </c>
      <c r="F191" s="280">
        <v>1916.7666666666667</v>
      </c>
      <c r="G191" s="280">
        <v>1892.2833333333333</v>
      </c>
      <c r="H191" s="280">
        <v>2029.7833333333333</v>
      </c>
      <c r="I191" s="280">
        <v>2054.2666666666664</v>
      </c>
      <c r="J191" s="280">
        <v>2098.5333333333333</v>
      </c>
      <c r="K191" s="278">
        <v>2010</v>
      </c>
      <c r="L191" s="278">
        <v>1941.25</v>
      </c>
      <c r="M191" s="278">
        <v>34.821849999999998</v>
      </c>
    </row>
    <row r="192" spans="1:13">
      <c r="A192" s="302">
        <v>183</v>
      </c>
      <c r="B192" s="278" t="s">
        <v>3466</v>
      </c>
      <c r="C192" s="278">
        <v>368.55</v>
      </c>
      <c r="D192" s="280">
        <v>368.81666666666666</v>
      </c>
      <c r="E192" s="280">
        <v>361.93333333333334</v>
      </c>
      <c r="F192" s="280">
        <v>355.31666666666666</v>
      </c>
      <c r="G192" s="280">
        <v>348.43333333333334</v>
      </c>
      <c r="H192" s="280">
        <v>375.43333333333334</v>
      </c>
      <c r="I192" s="280">
        <v>382.31666666666666</v>
      </c>
      <c r="J192" s="280">
        <v>388.93333333333334</v>
      </c>
      <c r="K192" s="278">
        <v>375.7</v>
      </c>
      <c r="L192" s="278">
        <v>362.2</v>
      </c>
      <c r="M192" s="278">
        <v>33.841999999999999</v>
      </c>
    </row>
    <row r="193" spans="1:13">
      <c r="A193" s="302">
        <v>184</v>
      </c>
      <c r="B193" s="278" t="s">
        <v>185</v>
      </c>
      <c r="C193" s="278">
        <v>35.15</v>
      </c>
      <c r="D193" s="280">
        <v>35.18333333333333</v>
      </c>
      <c r="E193" s="280">
        <v>34.816666666666663</v>
      </c>
      <c r="F193" s="280">
        <v>34.483333333333334</v>
      </c>
      <c r="G193" s="280">
        <v>34.116666666666667</v>
      </c>
      <c r="H193" s="280">
        <v>35.516666666666659</v>
      </c>
      <c r="I193" s="280">
        <v>35.883333333333319</v>
      </c>
      <c r="J193" s="280">
        <v>36.216666666666654</v>
      </c>
      <c r="K193" s="278">
        <v>35.549999999999997</v>
      </c>
      <c r="L193" s="278">
        <v>34.85</v>
      </c>
      <c r="M193" s="278">
        <v>22.157679999999999</v>
      </c>
    </row>
    <row r="194" spans="1:13">
      <c r="A194" s="302">
        <v>185</v>
      </c>
      <c r="B194" s="278" t="s">
        <v>184</v>
      </c>
      <c r="C194" s="278">
        <v>84.55</v>
      </c>
      <c r="D194" s="280">
        <v>84.850000000000009</v>
      </c>
      <c r="E194" s="280">
        <v>83.700000000000017</v>
      </c>
      <c r="F194" s="280">
        <v>82.850000000000009</v>
      </c>
      <c r="G194" s="280">
        <v>81.700000000000017</v>
      </c>
      <c r="H194" s="280">
        <v>85.700000000000017</v>
      </c>
      <c r="I194" s="280">
        <v>86.850000000000023</v>
      </c>
      <c r="J194" s="280">
        <v>87.700000000000017</v>
      </c>
      <c r="K194" s="278">
        <v>86</v>
      </c>
      <c r="L194" s="278">
        <v>84</v>
      </c>
      <c r="M194" s="278">
        <v>579.58862999999997</v>
      </c>
    </row>
    <row r="195" spans="1:13">
      <c r="A195" s="302">
        <v>186</v>
      </c>
      <c r="B195" s="278" t="s">
        <v>186</v>
      </c>
      <c r="C195" s="278">
        <v>35.75</v>
      </c>
      <c r="D195" s="280">
        <v>35.85</v>
      </c>
      <c r="E195" s="280">
        <v>35.25</v>
      </c>
      <c r="F195" s="280">
        <v>34.75</v>
      </c>
      <c r="G195" s="280">
        <v>34.15</v>
      </c>
      <c r="H195" s="280">
        <v>36.35</v>
      </c>
      <c r="I195" s="280">
        <v>36.95000000000001</v>
      </c>
      <c r="J195" s="280">
        <v>37.450000000000003</v>
      </c>
      <c r="K195" s="278">
        <v>36.450000000000003</v>
      </c>
      <c r="L195" s="278">
        <v>35.35</v>
      </c>
      <c r="M195" s="278">
        <v>415.41631000000001</v>
      </c>
    </row>
    <row r="196" spans="1:13">
      <c r="A196" s="302">
        <v>187</v>
      </c>
      <c r="B196" s="278" t="s">
        <v>187</v>
      </c>
      <c r="C196" s="278">
        <v>287.95</v>
      </c>
      <c r="D196" s="280">
        <v>285.79999999999995</v>
      </c>
      <c r="E196" s="280">
        <v>281.19999999999993</v>
      </c>
      <c r="F196" s="280">
        <v>274.45</v>
      </c>
      <c r="G196" s="280">
        <v>269.84999999999997</v>
      </c>
      <c r="H196" s="280">
        <v>292.5499999999999</v>
      </c>
      <c r="I196" s="280">
        <v>297.14999999999992</v>
      </c>
      <c r="J196" s="280">
        <v>303.89999999999986</v>
      </c>
      <c r="K196" s="278">
        <v>290.39999999999998</v>
      </c>
      <c r="L196" s="278">
        <v>279.05</v>
      </c>
      <c r="M196" s="278">
        <v>140.07561999999999</v>
      </c>
    </row>
    <row r="197" spans="1:13">
      <c r="A197" s="302">
        <v>188</v>
      </c>
      <c r="B197" s="269" t="s">
        <v>189</v>
      </c>
      <c r="C197" s="269">
        <v>523.75</v>
      </c>
      <c r="D197" s="309">
        <v>520.6</v>
      </c>
      <c r="E197" s="309">
        <v>515.20000000000005</v>
      </c>
      <c r="F197" s="309">
        <v>506.65</v>
      </c>
      <c r="G197" s="309">
        <v>501.25</v>
      </c>
      <c r="H197" s="309">
        <v>529.15000000000009</v>
      </c>
      <c r="I197" s="309">
        <v>534.54999999999995</v>
      </c>
      <c r="J197" s="309">
        <v>543.10000000000014</v>
      </c>
      <c r="K197" s="269">
        <v>526</v>
      </c>
      <c r="L197" s="269">
        <v>512.04999999999995</v>
      </c>
      <c r="M197" s="269">
        <v>22.659849999999999</v>
      </c>
    </row>
    <row r="198" spans="1:13">
      <c r="A198" s="302">
        <v>189</v>
      </c>
      <c r="B198" s="269" t="s">
        <v>284</v>
      </c>
      <c r="C198" s="269">
        <v>115.2</v>
      </c>
      <c r="D198" s="309">
        <v>115.38333333333333</v>
      </c>
      <c r="E198" s="309">
        <v>114.26666666666665</v>
      </c>
      <c r="F198" s="309">
        <v>113.33333333333333</v>
      </c>
      <c r="G198" s="309">
        <v>112.21666666666665</v>
      </c>
      <c r="H198" s="309">
        <v>116.31666666666665</v>
      </c>
      <c r="I198" s="309">
        <v>117.43333333333332</v>
      </c>
      <c r="J198" s="309">
        <v>118.36666666666665</v>
      </c>
      <c r="K198" s="269">
        <v>116.5</v>
      </c>
      <c r="L198" s="269">
        <v>114.45</v>
      </c>
      <c r="M198" s="269">
        <v>1.17906</v>
      </c>
    </row>
    <row r="199" spans="1:13">
      <c r="A199" s="302">
        <v>190</v>
      </c>
      <c r="B199" s="269" t="s">
        <v>168</v>
      </c>
      <c r="C199" s="269">
        <v>609.04999999999995</v>
      </c>
      <c r="D199" s="309">
        <v>612.2833333333333</v>
      </c>
      <c r="E199" s="309">
        <v>602.31666666666661</v>
      </c>
      <c r="F199" s="309">
        <v>595.58333333333326</v>
      </c>
      <c r="G199" s="309">
        <v>585.61666666666656</v>
      </c>
      <c r="H199" s="309">
        <v>619.01666666666665</v>
      </c>
      <c r="I199" s="309">
        <v>628.98333333333335</v>
      </c>
      <c r="J199" s="309">
        <v>635.7166666666667</v>
      </c>
      <c r="K199" s="269">
        <v>622.25</v>
      </c>
      <c r="L199" s="269">
        <v>605.54999999999995</v>
      </c>
      <c r="M199" s="269">
        <v>10.44581</v>
      </c>
    </row>
    <row r="200" spans="1:13">
      <c r="A200" s="302">
        <v>191</v>
      </c>
      <c r="B200" s="269" t="s">
        <v>190</v>
      </c>
      <c r="C200" s="269">
        <v>885.85</v>
      </c>
      <c r="D200" s="309">
        <v>881.69999999999993</v>
      </c>
      <c r="E200" s="309">
        <v>872.64999999999986</v>
      </c>
      <c r="F200" s="309">
        <v>859.44999999999993</v>
      </c>
      <c r="G200" s="309">
        <v>850.39999999999986</v>
      </c>
      <c r="H200" s="309">
        <v>894.89999999999986</v>
      </c>
      <c r="I200" s="309">
        <v>903.94999999999982</v>
      </c>
      <c r="J200" s="309">
        <v>917.14999999999986</v>
      </c>
      <c r="K200" s="269">
        <v>890.75</v>
      </c>
      <c r="L200" s="269">
        <v>868.5</v>
      </c>
      <c r="M200" s="269">
        <v>39.252890000000001</v>
      </c>
    </row>
    <row r="201" spans="1:13">
      <c r="A201" s="302">
        <v>192</v>
      </c>
      <c r="B201" s="269" t="s">
        <v>191</v>
      </c>
      <c r="C201" s="269">
        <v>2402.5500000000002</v>
      </c>
      <c r="D201" s="309">
        <v>2462.9500000000003</v>
      </c>
      <c r="E201" s="309">
        <v>2311.9000000000005</v>
      </c>
      <c r="F201" s="309">
        <v>2221.2500000000005</v>
      </c>
      <c r="G201" s="309">
        <v>2070.2000000000007</v>
      </c>
      <c r="H201" s="309">
        <v>2553.6000000000004</v>
      </c>
      <c r="I201" s="309">
        <v>2704.6500000000005</v>
      </c>
      <c r="J201" s="309">
        <v>2795.3</v>
      </c>
      <c r="K201" s="269">
        <v>2614</v>
      </c>
      <c r="L201" s="269">
        <v>2372.3000000000002</v>
      </c>
      <c r="M201" s="269">
        <v>23.792120000000001</v>
      </c>
    </row>
    <row r="202" spans="1:13">
      <c r="A202" s="302">
        <v>193</v>
      </c>
      <c r="B202" s="269" t="s">
        <v>192</v>
      </c>
      <c r="C202" s="269">
        <v>305.85000000000002</v>
      </c>
      <c r="D202" s="309">
        <v>307.86666666666662</v>
      </c>
      <c r="E202" s="309">
        <v>302.78333333333325</v>
      </c>
      <c r="F202" s="309">
        <v>299.71666666666664</v>
      </c>
      <c r="G202" s="309">
        <v>294.63333333333327</v>
      </c>
      <c r="H202" s="309">
        <v>310.93333333333322</v>
      </c>
      <c r="I202" s="309">
        <v>316.01666666666659</v>
      </c>
      <c r="J202" s="309">
        <v>319.0833333333332</v>
      </c>
      <c r="K202" s="269">
        <v>312.95</v>
      </c>
      <c r="L202" s="269">
        <v>304.8</v>
      </c>
      <c r="M202" s="269">
        <v>10.383279999999999</v>
      </c>
    </row>
    <row r="203" spans="1:13">
      <c r="A203" s="302">
        <v>194</v>
      </c>
      <c r="B203" s="269" t="s">
        <v>198</v>
      </c>
      <c r="C203" s="269">
        <v>387.8</v>
      </c>
      <c r="D203" s="309">
        <v>381.61666666666662</v>
      </c>
      <c r="E203" s="309">
        <v>373.23333333333323</v>
      </c>
      <c r="F203" s="309">
        <v>358.66666666666663</v>
      </c>
      <c r="G203" s="309">
        <v>350.28333333333325</v>
      </c>
      <c r="H203" s="309">
        <v>396.18333333333322</v>
      </c>
      <c r="I203" s="309">
        <v>404.56666666666655</v>
      </c>
      <c r="J203" s="309">
        <v>419.13333333333321</v>
      </c>
      <c r="K203" s="269">
        <v>390</v>
      </c>
      <c r="L203" s="269">
        <v>367.05</v>
      </c>
      <c r="M203" s="269">
        <v>151.76464000000001</v>
      </c>
    </row>
    <row r="204" spans="1:13">
      <c r="A204" s="302">
        <v>195</v>
      </c>
      <c r="B204" s="269" t="s">
        <v>196</v>
      </c>
      <c r="C204" s="269">
        <v>3727.4</v>
      </c>
      <c r="D204" s="309">
        <v>3742.1333333333332</v>
      </c>
      <c r="E204" s="309">
        <v>3676.2666666666664</v>
      </c>
      <c r="F204" s="309">
        <v>3625.1333333333332</v>
      </c>
      <c r="G204" s="309">
        <v>3559.2666666666664</v>
      </c>
      <c r="H204" s="309">
        <v>3793.2666666666664</v>
      </c>
      <c r="I204" s="309">
        <v>3859.1333333333332</v>
      </c>
      <c r="J204" s="309">
        <v>3910.2666666666664</v>
      </c>
      <c r="K204" s="269">
        <v>3808</v>
      </c>
      <c r="L204" s="269">
        <v>3691</v>
      </c>
      <c r="M204" s="269">
        <v>8.2687500000000007</v>
      </c>
    </row>
    <row r="205" spans="1:13">
      <c r="A205" s="302">
        <v>196</v>
      </c>
      <c r="B205" s="269" t="s">
        <v>197</v>
      </c>
      <c r="C205" s="269">
        <v>23.25</v>
      </c>
      <c r="D205" s="309">
        <v>23.133333333333336</v>
      </c>
      <c r="E205" s="309">
        <v>22.766666666666673</v>
      </c>
      <c r="F205" s="309">
        <v>22.283333333333335</v>
      </c>
      <c r="G205" s="309">
        <v>21.916666666666671</v>
      </c>
      <c r="H205" s="309">
        <v>23.616666666666674</v>
      </c>
      <c r="I205" s="309">
        <v>23.983333333333341</v>
      </c>
      <c r="J205" s="309">
        <v>24.466666666666676</v>
      </c>
      <c r="K205" s="269">
        <v>23.5</v>
      </c>
      <c r="L205" s="269">
        <v>22.65</v>
      </c>
      <c r="M205" s="269">
        <v>32.653939999999999</v>
      </c>
    </row>
    <row r="206" spans="1:13">
      <c r="A206" s="302">
        <v>197</v>
      </c>
      <c r="B206" s="269" t="s">
        <v>194</v>
      </c>
      <c r="C206" s="269">
        <v>931.4</v>
      </c>
      <c r="D206" s="309">
        <v>929.4</v>
      </c>
      <c r="E206" s="309">
        <v>920.05</v>
      </c>
      <c r="F206" s="309">
        <v>908.69999999999993</v>
      </c>
      <c r="G206" s="309">
        <v>899.34999999999991</v>
      </c>
      <c r="H206" s="309">
        <v>940.75</v>
      </c>
      <c r="I206" s="309">
        <v>950.10000000000014</v>
      </c>
      <c r="J206" s="309">
        <v>961.45</v>
      </c>
      <c r="K206" s="269">
        <v>938.75</v>
      </c>
      <c r="L206" s="269">
        <v>918.05</v>
      </c>
      <c r="M206" s="269">
        <v>5.7757800000000001</v>
      </c>
    </row>
    <row r="207" spans="1:13">
      <c r="A207" s="302">
        <v>198</v>
      </c>
      <c r="B207" s="269" t="s">
        <v>144</v>
      </c>
      <c r="C207" s="269">
        <v>578.20000000000005</v>
      </c>
      <c r="D207" s="309">
        <v>579</v>
      </c>
      <c r="E207" s="309">
        <v>570.35</v>
      </c>
      <c r="F207" s="309">
        <v>562.5</v>
      </c>
      <c r="G207" s="309">
        <v>553.85</v>
      </c>
      <c r="H207" s="309">
        <v>586.85</v>
      </c>
      <c r="I207" s="309">
        <v>595.50000000000011</v>
      </c>
      <c r="J207" s="309">
        <v>603.35</v>
      </c>
      <c r="K207" s="269">
        <v>587.65</v>
      </c>
      <c r="L207" s="269">
        <v>571.15</v>
      </c>
      <c r="M207" s="269">
        <v>29.873259999999998</v>
      </c>
    </row>
    <row r="208" spans="1:13">
      <c r="A208" s="302">
        <v>199</v>
      </c>
      <c r="B208" s="269" t="s">
        <v>285</v>
      </c>
      <c r="C208" s="269">
        <v>170.85</v>
      </c>
      <c r="D208" s="309">
        <v>171.4</v>
      </c>
      <c r="E208" s="309">
        <v>168.8</v>
      </c>
      <c r="F208" s="309">
        <v>166.75</v>
      </c>
      <c r="G208" s="309">
        <v>164.15</v>
      </c>
      <c r="H208" s="309">
        <v>173.45000000000002</v>
      </c>
      <c r="I208" s="309">
        <v>176.04999999999998</v>
      </c>
      <c r="J208" s="309">
        <v>178.10000000000002</v>
      </c>
      <c r="K208" s="269">
        <v>174</v>
      </c>
      <c r="L208" s="269">
        <v>169.35</v>
      </c>
      <c r="M208" s="269">
        <v>2.8988499999999999</v>
      </c>
    </row>
    <row r="209" spans="1:13">
      <c r="A209" s="302">
        <v>200</v>
      </c>
      <c r="B209" s="269" t="s">
        <v>286</v>
      </c>
      <c r="C209" s="269">
        <v>128</v>
      </c>
      <c r="D209" s="309">
        <v>128.66666666666666</v>
      </c>
      <c r="E209" s="309">
        <v>126.33333333333331</v>
      </c>
      <c r="F209" s="309">
        <v>124.66666666666666</v>
      </c>
      <c r="G209" s="309">
        <v>122.33333333333331</v>
      </c>
      <c r="H209" s="309">
        <v>130.33333333333331</v>
      </c>
      <c r="I209" s="309">
        <v>132.66666666666663</v>
      </c>
      <c r="J209" s="309">
        <v>134.33333333333331</v>
      </c>
      <c r="K209" s="269">
        <v>131</v>
      </c>
      <c r="L209" s="269">
        <v>127</v>
      </c>
      <c r="M209" s="269">
        <v>0.77561000000000002</v>
      </c>
    </row>
    <row r="210" spans="1:13">
      <c r="A210" s="302">
        <v>201</v>
      </c>
      <c r="B210" s="269" t="s">
        <v>564</v>
      </c>
      <c r="C210" s="269">
        <v>594.65</v>
      </c>
      <c r="D210" s="309">
        <v>595.16666666666663</v>
      </c>
      <c r="E210" s="309">
        <v>590.88333333333321</v>
      </c>
      <c r="F210" s="309">
        <v>587.11666666666656</v>
      </c>
      <c r="G210" s="309">
        <v>582.83333333333314</v>
      </c>
      <c r="H210" s="309">
        <v>598.93333333333328</v>
      </c>
      <c r="I210" s="309">
        <v>603.21666666666681</v>
      </c>
      <c r="J210" s="309">
        <v>606.98333333333335</v>
      </c>
      <c r="K210" s="269">
        <v>599.45000000000005</v>
      </c>
      <c r="L210" s="269">
        <v>591.4</v>
      </c>
      <c r="M210" s="269">
        <v>1.42797</v>
      </c>
    </row>
    <row r="211" spans="1:13">
      <c r="A211" s="302">
        <v>202</v>
      </c>
      <c r="B211" s="269" t="s">
        <v>199</v>
      </c>
      <c r="C211" s="269">
        <v>87.9</v>
      </c>
      <c r="D211" s="309">
        <v>87.7</v>
      </c>
      <c r="E211" s="309">
        <v>86.45</v>
      </c>
      <c r="F211" s="309">
        <v>85</v>
      </c>
      <c r="G211" s="309">
        <v>83.75</v>
      </c>
      <c r="H211" s="309">
        <v>89.15</v>
      </c>
      <c r="I211" s="309">
        <v>90.4</v>
      </c>
      <c r="J211" s="309">
        <v>91.850000000000009</v>
      </c>
      <c r="K211" s="269">
        <v>88.95</v>
      </c>
      <c r="L211" s="269">
        <v>86.25</v>
      </c>
      <c r="M211" s="269">
        <v>173.68769</v>
      </c>
    </row>
    <row r="212" spans="1:13">
      <c r="A212" s="302">
        <v>203</v>
      </c>
      <c r="B212" s="269" t="s">
        <v>121</v>
      </c>
      <c r="C212" s="269">
        <v>5.65</v>
      </c>
      <c r="D212" s="309">
        <v>5.6333333333333337</v>
      </c>
      <c r="E212" s="309">
        <v>5.5666666666666673</v>
      </c>
      <c r="F212" s="309">
        <v>5.4833333333333334</v>
      </c>
      <c r="G212" s="309">
        <v>5.416666666666667</v>
      </c>
      <c r="H212" s="309">
        <v>5.7166666666666677</v>
      </c>
      <c r="I212" s="309">
        <v>5.7833333333333341</v>
      </c>
      <c r="J212" s="309">
        <v>5.866666666666668</v>
      </c>
      <c r="K212" s="269">
        <v>5.7</v>
      </c>
      <c r="L212" s="269">
        <v>5.55</v>
      </c>
      <c r="M212" s="269">
        <v>1966.3318200000001</v>
      </c>
    </row>
    <row r="213" spans="1:13">
      <c r="A213" s="302">
        <v>204</v>
      </c>
      <c r="B213" s="269" t="s">
        <v>200</v>
      </c>
      <c r="C213" s="269">
        <v>464.55</v>
      </c>
      <c r="D213" s="309">
        <v>459.55</v>
      </c>
      <c r="E213" s="309">
        <v>453.1</v>
      </c>
      <c r="F213" s="309">
        <v>441.65000000000003</v>
      </c>
      <c r="G213" s="309">
        <v>435.20000000000005</v>
      </c>
      <c r="H213" s="309">
        <v>471</v>
      </c>
      <c r="I213" s="309">
        <v>477.44999999999993</v>
      </c>
      <c r="J213" s="309">
        <v>488.9</v>
      </c>
      <c r="K213" s="269">
        <v>466</v>
      </c>
      <c r="L213" s="269">
        <v>448.1</v>
      </c>
      <c r="M213" s="269">
        <v>31.772539999999999</v>
      </c>
    </row>
    <row r="214" spans="1:13">
      <c r="A214" s="302">
        <v>205</v>
      </c>
      <c r="B214" s="269" t="s">
        <v>570</v>
      </c>
      <c r="C214" s="269">
        <v>1873.3</v>
      </c>
      <c r="D214" s="309">
        <v>1866.1000000000001</v>
      </c>
      <c r="E214" s="309">
        <v>1842.2000000000003</v>
      </c>
      <c r="F214" s="309">
        <v>1811.1000000000001</v>
      </c>
      <c r="G214" s="309">
        <v>1787.2000000000003</v>
      </c>
      <c r="H214" s="309">
        <v>1897.2000000000003</v>
      </c>
      <c r="I214" s="309">
        <v>1921.1000000000004</v>
      </c>
      <c r="J214" s="309">
        <v>1952.2000000000003</v>
      </c>
      <c r="K214" s="269">
        <v>1890</v>
      </c>
      <c r="L214" s="269">
        <v>1835</v>
      </c>
      <c r="M214" s="269">
        <v>0.35569000000000001</v>
      </c>
    </row>
    <row r="215" spans="1:13">
      <c r="A215" s="302">
        <v>206</v>
      </c>
      <c r="B215" s="269" t="s">
        <v>201</v>
      </c>
      <c r="C215" s="309">
        <v>201.25</v>
      </c>
      <c r="D215" s="309">
        <v>198.15</v>
      </c>
      <c r="E215" s="309">
        <v>190.8</v>
      </c>
      <c r="F215" s="309">
        <v>180.35</v>
      </c>
      <c r="G215" s="309">
        <v>173</v>
      </c>
      <c r="H215" s="309">
        <v>208.60000000000002</v>
      </c>
      <c r="I215" s="309">
        <v>215.95</v>
      </c>
      <c r="J215" s="309">
        <v>226.40000000000003</v>
      </c>
      <c r="K215" s="309">
        <v>205.5</v>
      </c>
      <c r="L215" s="309">
        <v>187.7</v>
      </c>
      <c r="M215" s="309">
        <v>180.83493999999999</v>
      </c>
    </row>
    <row r="216" spans="1:13">
      <c r="A216" s="302">
        <v>207</v>
      </c>
      <c r="B216" s="269" t="s">
        <v>202</v>
      </c>
      <c r="C216" s="309">
        <v>27.6</v>
      </c>
      <c r="D216" s="309">
        <v>27.616666666666664</v>
      </c>
      <c r="E216" s="309">
        <v>27.333333333333329</v>
      </c>
      <c r="F216" s="309">
        <v>27.066666666666666</v>
      </c>
      <c r="G216" s="309">
        <v>26.783333333333331</v>
      </c>
      <c r="H216" s="309">
        <v>27.883333333333326</v>
      </c>
      <c r="I216" s="309">
        <v>28.166666666666664</v>
      </c>
      <c r="J216" s="309">
        <v>28.433333333333323</v>
      </c>
      <c r="K216" s="309">
        <v>27.9</v>
      </c>
      <c r="L216" s="309">
        <v>27.35</v>
      </c>
      <c r="M216" s="309">
        <v>122.73293</v>
      </c>
    </row>
    <row r="217" spans="1:13">
      <c r="A217" s="302">
        <v>208</v>
      </c>
      <c r="B217" s="269" t="s">
        <v>203</v>
      </c>
      <c r="C217" s="309">
        <v>164.45</v>
      </c>
      <c r="D217" s="309">
        <v>164.15</v>
      </c>
      <c r="E217" s="309">
        <v>162</v>
      </c>
      <c r="F217" s="309">
        <v>159.54999999999998</v>
      </c>
      <c r="G217" s="309">
        <v>157.39999999999998</v>
      </c>
      <c r="H217" s="309">
        <v>166.60000000000002</v>
      </c>
      <c r="I217" s="309">
        <v>168.75000000000006</v>
      </c>
      <c r="J217" s="309">
        <v>171.20000000000005</v>
      </c>
      <c r="K217" s="309">
        <v>166.3</v>
      </c>
      <c r="L217" s="309">
        <v>161.69999999999999</v>
      </c>
      <c r="M217" s="309">
        <v>148.38387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7" sqref="N16:N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6"/>
      <c r="B1" s="52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43979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3" t="s">
        <v>16</v>
      </c>
      <c r="B9" s="524" t="s">
        <v>18</v>
      </c>
      <c r="C9" s="522" t="s">
        <v>19</v>
      </c>
      <c r="D9" s="522" t="s">
        <v>20</v>
      </c>
      <c r="E9" s="522" t="s">
        <v>21</v>
      </c>
      <c r="F9" s="522"/>
      <c r="G9" s="522"/>
      <c r="H9" s="522" t="s">
        <v>22</v>
      </c>
      <c r="I9" s="522"/>
      <c r="J9" s="522"/>
      <c r="K9" s="275"/>
      <c r="L9" s="282"/>
      <c r="M9" s="283"/>
    </row>
    <row r="10" spans="1:15" ht="42.75" customHeight="1">
      <c r="A10" s="518"/>
      <c r="B10" s="520"/>
      <c r="C10" s="525" t="s">
        <v>23</v>
      </c>
      <c r="D10" s="52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17896.95</v>
      </c>
      <c r="D11" s="280">
        <v>17770.683333333331</v>
      </c>
      <c r="E11" s="280">
        <v>17561.366666666661</v>
      </c>
      <c r="F11" s="280">
        <v>17225.783333333329</v>
      </c>
      <c r="G11" s="280">
        <v>17016.46666666666</v>
      </c>
      <c r="H11" s="280">
        <v>18106.266666666663</v>
      </c>
      <c r="I11" s="280">
        <v>18315.583333333336</v>
      </c>
      <c r="J11" s="280">
        <v>18651.166666666664</v>
      </c>
      <c r="K11" s="278">
        <v>17980</v>
      </c>
      <c r="L11" s="278">
        <v>17435.099999999999</v>
      </c>
      <c r="M11" s="278">
        <v>4.632E-2</v>
      </c>
    </row>
    <row r="12" spans="1:15" ht="12" customHeight="1">
      <c r="A12" s="269">
        <v>2</v>
      </c>
      <c r="B12" s="278" t="s">
        <v>804</v>
      </c>
      <c r="C12" s="279">
        <v>986.5</v>
      </c>
      <c r="D12" s="280">
        <v>997.16666666666663</v>
      </c>
      <c r="E12" s="280">
        <v>973.33333333333326</v>
      </c>
      <c r="F12" s="280">
        <v>960.16666666666663</v>
      </c>
      <c r="G12" s="280">
        <v>936.33333333333326</v>
      </c>
      <c r="H12" s="280">
        <v>1010.3333333333333</v>
      </c>
      <c r="I12" s="280">
        <v>1034.1666666666665</v>
      </c>
      <c r="J12" s="280">
        <v>1047.3333333333333</v>
      </c>
      <c r="K12" s="278">
        <v>1021</v>
      </c>
      <c r="L12" s="278">
        <v>984</v>
      </c>
      <c r="M12" s="278">
        <v>3.8180800000000001</v>
      </c>
    </row>
    <row r="13" spans="1:15" ht="12" customHeight="1">
      <c r="A13" s="269">
        <v>3</v>
      </c>
      <c r="B13" s="278" t="s">
        <v>295</v>
      </c>
      <c r="C13" s="279">
        <v>994.75</v>
      </c>
      <c r="D13" s="280">
        <v>1006.9499999999999</v>
      </c>
      <c r="E13" s="280">
        <v>977.8</v>
      </c>
      <c r="F13" s="280">
        <v>960.85</v>
      </c>
      <c r="G13" s="280">
        <v>931.7</v>
      </c>
      <c r="H13" s="280">
        <v>1023.8999999999999</v>
      </c>
      <c r="I13" s="280">
        <v>1053.0499999999997</v>
      </c>
      <c r="J13" s="280">
        <v>1069.9999999999998</v>
      </c>
      <c r="K13" s="278">
        <v>1036.0999999999999</v>
      </c>
      <c r="L13" s="278">
        <v>990</v>
      </c>
      <c r="M13" s="278">
        <v>1.1063499999999999</v>
      </c>
    </row>
    <row r="14" spans="1:15" ht="12" customHeight="1">
      <c r="A14" s="269">
        <v>4</v>
      </c>
      <c r="B14" s="278" t="s">
        <v>296</v>
      </c>
      <c r="C14" s="279">
        <v>16631.2</v>
      </c>
      <c r="D14" s="280">
        <v>16693.733333333334</v>
      </c>
      <c r="E14" s="280">
        <v>16487.466666666667</v>
      </c>
      <c r="F14" s="280">
        <v>16343.733333333334</v>
      </c>
      <c r="G14" s="280">
        <v>16137.466666666667</v>
      </c>
      <c r="H14" s="280">
        <v>16837.466666666667</v>
      </c>
      <c r="I14" s="280">
        <v>17043.733333333337</v>
      </c>
      <c r="J14" s="280">
        <v>17187.466666666667</v>
      </c>
      <c r="K14" s="278">
        <v>16900</v>
      </c>
      <c r="L14" s="278">
        <v>16550</v>
      </c>
      <c r="M14" s="278">
        <v>0.12274</v>
      </c>
    </row>
    <row r="15" spans="1:15" ht="12" customHeight="1">
      <c r="A15" s="269">
        <v>5</v>
      </c>
      <c r="B15" s="278" t="s">
        <v>228</v>
      </c>
      <c r="C15" s="279">
        <v>44.3</v>
      </c>
      <c r="D15" s="280">
        <v>44.25</v>
      </c>
      <c r="E15" s="280">
        <v>43.45</v>
      </c>
      <c r="F15" s="280">
        <v>42.6</v>
      </c>
      <c r="G15" s="280">
        <v>41.800000000000004</v>
      </c>
      <c r="H15" s="280">
        <v>45.1</v>
      </c>
      <c r="I15" s="280">
        <v>45.9</v>
      </c>
      <c r="J15" s="280">
        <v>46.75</v>
      </c>
      <c r="K15" s="278">
        <v>45.05</v>
      </c>
      <c r="L15" s="278">
        <v>43.4</v>
      </c>
      <c r="M15" s="278">
        <v>68.681839999999994</v>
      </c>
    </row>
    <row r="16" spans="1:15" ht="12" customHeight="1">
      <c r="A16" s="269">
        <v>6</v>
      </c>
      <c r="B16" s="278" t="s">
        <v>229</v>
      </c>
      <c r="C16" s="279">
        <v>108.05</v>
      </c>
      <c r="D16" s="280">
        <v>108.16666666666667</v>
      </c>
      <c r="E16" s="280">
        <v>105.88333333333334</v>
      </c>
      <c r="F16" s="280">
        <v>103.71666666666667</v>
      </c>
      <c r="G16" s="280">
        <v>101.43333333333334</v>
      </c>
      <c r="H16" s="280">
        <v>110.33333333333334</v>
      </c>
      <c r="I16" s="280">
        <v>112.61666666666667</v>
      </c>
      <c r="J16" s="280">
        <v>114.78333333333335</v>
      </c>
      <c r="K16" s="278">
        <v>110.45</v>
      </c>
      <c r="L16" s="278">
        <v>106</v>
      </c>
      <c r="M16" s="278">
        <v>9.13124</v>
      </c>
    </row>
    <row r="17" spans="1:13" ht="12" customHeight="1">
      <c r="A17" s="269">
        <v>7</v>
      </c>
      <c r="B17" s="278" t="s">
        <v>39</v>
      </c>
      <c r="C17" s="279">
        <v>1259.55</v>
      </c>
      <c r="D17" s="280">
        <v>1263.25</v>
      </c>
      <c r="E17" s="280">
        <v>1238.5</v>
      </c>
      <c r="F17" s="280">
        <v>1217.45</v>
      </c>
      <c r="G17" s="280">
        <v>1192.7</v>
      </c>
      <c r="H17" s="280">
        <v>1284.3</v>
      </c>
      <c r="I17" s="280">
        <v>1309.05</v>
      </c>
      <c r="J17" s="280">
        <v>1330.1</v>
      </c>
      <c r="K17" s="278">
        <v>1288</v>
      </c>
      <c r="L17" s="278">
        <v>1242.2</v>
      </c>
      <c r="M17" s="278">
        <v>14.8325</v>
      </c>
    </row>
    <row r="18" spans="1:13" ht="12" customHeight="1">
      <c r="A18" s="269">
        <v>8</v>
      </c>
      <c r="B18" s="278" t="s">
        <v>297</v>
      </c>
      <c r="C18" s="279">
        <v>114.75</v>
      </c>
      <c r="D18" s="280">
        <v>114.8</v>
      </c>
      <c r="E18" s="280">
        <v>112.94999999999999</v>
      </c>
      <c r="F18" s="280">
        <v>111.14999999999999</v>
      </c>
      <c r="G18" s="280">
        <v>109.29999999999998</v>
      </c>
      <c r="H18" s="280">
        <v>116.6</v>
      </c>
      <c r="I18" s="280">
        <v>118.44999999999999</v>
      </c>
      <c r="J18" s="280">
        <v>120.25</v>
      </c>
      <c r="K18" s="278">
        <v>116.65</v>
      </c>
      <c r="L18" s="278">
        <v>113</v>
      </c>
      <c r="M18" s="278">
        <v>12.88265</v>
      </c>
    </row>
    <row r="19" spans="1:13" ht="12" customHeight="1">
      <c r="A19" s="269">
        <v>9</v>
      </c>
      <c r="B19" s="278" t="s">
        <v>298</v>
      </c>
      <c r="C19" s="279">
        <v>242.6</v>
      </c>
      <c r="D19" s="280">
        <v>240.94999999999996</v>
      </c>
      <c r="E19" s="280">
        <v>238.69999999999993</v>
      </c>
      <c r="F19" s="280">
        <v>234.79999999999998</v>
      </c>
      <c r="G19" s="280">
        <v>232.54999999999995</v>
      </c>
      <c r="H19" s="280">
        <v>244.84999999999991</v>
      </c>
      <c r="I19" s="280">
        <v>247.09999999999997</v>
      </c>
      <c r="J19" s="280">
        <v>250.99999999999989</v>
      </c>
      <c r="K19" s="278">
        <v>243.2</v>
      </c>
      <c r="L19" s="278">
        <v>237.05</v>
      </c>
      <c r="M19" s="278">
        <v>3.16188</v>
      </c>
    </row>
    <row r="20" spans="1:13" ht="12" customHeight="1">
      <c r="A20" s="269">
        <v>10</v>
      </c>
      <c r="B20" s="278" t="s">
        <v>42</v>
      </c>
      <c r="C20" s="279">
        <v>326.64999999999998</v>
      </c>
      <c r="D20" s="280">
        <v>322.71666666666664</v>
      </c>
      <c r="E20" s="280">
        <v>316.93333333333328</v>
      </c>
      <c r="F20" s="280">
        <v>307.21666666666664</v>
      </c>
      <c r="G20" s="280">
        <v>301.43333333333328</v>
      </c>
      <c r="H20" s="280">
        <v>332.43333333333328</v>
      </c>
      <c r="I20" s="280">
        <v>338.2166666666667</v>
      </c>
      <c r="J20" s="280">
        <v>347.93333333333328</v>
      </c>
      <c r="K20" s="278">
        <v>328.5</v>
      </c>
      <c r="L20" s="278">
        <v>313</v>
      </c>
      <c r="M20" s="278">
        <v>63.522460000000002</v>
      </c>
    </row>
    <row r="21" spans="1:13" ht="12" customHeight="1">
      <c r="A21" s="269">
        <v>11</v>
      </c>
      <c r="B21" s="278" t="s">
        <v>44</v>
      </c>
      <c r="C21" s="279">
        <v>37</v>
      </c>
      <c r="D21" s="280">
        <v>37.033333333333331</v>
      </c>
      <c r="E21" s="280">
        <v>35.816666666666663</v>
      </c>
      <c r="F21" s="280">
        <v>34.633333333333333</v>
      </c>
      <c r="G21" s="280">
        <v>33.416666666666664</v>
      </c>
      <c r="H21" s="280">
        <v>38.216666666666661</v>
      </c>
      <c r="I21" s="280">
        <v>39.43333333333333</v>
      </c>
      <c r="J21" s="280">
        <v>40.61666666666666</v>
      </c>
      <c r="K21" s="278">
        <v>38.25</v>
      </c>
      <c r="L21" s="278">
        <v>35.85</v>
      </c>
      <c r="M21" s="278">
        <v>351.3562</v>
      </c>
    </row>
    <row r="22" spans="1:13" ht="12" customHeight="1">
      <c r="A22" s="269">
        <v>12</v>
      </c>
      <c r="B22" s="278" t="s">
        <v>299</v>
      </c>
      <c r="C22" s="279">
        <v>181.75</v>
      </c>
      <c r="D22" s="280">
        <v>181.31666666666669</v>
      </c>
      <c r="E22" s="280">
        <v>175.43333333333339</v>
      </c>
      <c r="F22" s="280">
        <v>169.1166666666667</v>
      </c>
      <c r="G22" s="280">
        <v>163.23333333333341</v>
      </c>
      <c r="H22" s="280">
        <v>187.63333333333338</v>
      </c>
      <c r="I22" s="280">
        <v>193.51666666666665</v>
      </c>
      <c r="J22" s="280">
        <v>199.83333333333337</v>
      </c>
      <c r="K22" s="278">
        <v>187.2</v>
      </c>
      <c r="L22" s="278">
        <v>175</v>
      </c>
      <c r="M22" s="278">
        <v>5.17361</v>
      </c>
    </row>
    <row r="23" spans="1:13">
      <c r="A23" s="269">
        <v>13</v>
      </c>
      <c r="B23" s="278" t="s">
        <v>300</v>
      </c>
      <c r="C23" s="279">
        <v>152.05000000000001</v>
      </c>
      <c r="D23" s="280">
        <v>152.75000000000003</v>
      </c>
      <c r="E23" s="280">
        <v>150.85000000000005</v>
      </c>
      <c r="F23" s="280">
        <v>149.65000000000003</v>
      </c>
      <c r="G23" s="280">
        <v>147.75000000000006</v>
      </c>
      <c r="H23" s="280">
        <v>153.95000000000005</v>
      </c>
      <c r="I23" s="280">
        <v>155.85000000000002</v>
      </c>
      <c r="J23" s="280">
        <v>157.05000000000004</v>
      </c>
      <c r="K23" s="278">
        <v>154.65</v>
      </c>
      <c r="L23" s="278">
        <v>151.55000000000001</v>
      </c>
      <c r="M23" s="278">
        <v>0.42315999999999998</v>
      </c>
    </row>
    <row r="24" spans="1:13">
      <c r="A24" s="269">
        <v>14</v>
      </c>
      <c r="B24" s="278" t="s">
        <v>301</v>
      </c>
      <c r="C24" s="279">
        <v>170</v>
      </c>
      <c r="D24" s="280">
        <v>170.06666666666666</v>
      </c>
      <c r="E24" s="280">
        <v>169.18333333333334</v>
      </c>
      <c r="F24" s="280">
        <v>168.36666666666667</v>
      </c>
      <c r="G24" s="280">
        <v>167.48333333333335</v>
      </c>
      <c r="H24" s="280">
        <v>170.88333333333333</v>
      </c>
      <c r="I24" s="280">
        <v>171.76666666666665</v>
      </c>
      <c r="J24" s="280">
        <v>172.58333333333331</v>
      </c>
      <c r="K24" s="278">
        <v>170.95</v>
      </c>
      <c r="L24" s="278">
        <v>169.25</v>
      </c>
      <c r="M24" s="278">
        <v>0.53717999999999999</v>
      </c>
    </row>
    <row r="25" spans="1:13">
      <c r="A25" s="269">
        <v>15</v>
      </c>
      <c r="B25" s="278" t="s">
        <v>834</v>
      </c>
      <c r="C25" s="279">
        <v>1546.15</v>
      </c>
      <c r="D25" s="280">
        <v>1574.1000000000001</v>
      </c>
      <c r="E25" s="280">
        <v>1518.2000000000003</v>
      </c>
      <c r="F25" s="280">
        <v>1490.2500000000002</v>
      </c>
      <c r="G25" s="280">
        <v>1434.3500000000004</v>
      </c>
      <c r="H25" s="280">
        <v>1602.0500000000002</v>
      </c>
      <c r="I25" s="280">
        <v>1657.9500000000003</v>
      </c>
      <c r="J25" s="280">
        <v>1685.9</v>
      </c>
      <c r="K25" s="278">
        <v>1630</v>
      </c>
      <c r="L25" s="278">
        <v>1546.15</v>
      </c>
      <c r="M25" s="278">
        <v>0.30335000000000001</v>
      </c>
    </row>
    <row r="26" spans="1:13">
      <c r="A26" s="269">
        <v>16</v>
      </c>
      <c r="B26" s="278" t="s">
        <v>293</v>
      </c>
      <c r="C26" s="279">
        <v>1613.95</v>
      </c>
      <c r="D26" s="280">
        <v>1615.1000000000001</v>
      </c>
      <c r="E26" s="280">
        <v>1565.8500000000004</v>
      </c>
      <c r="F26" s="280">
        <v>1517.7500000000002</v>
      </c>
      <c r="G26" s="280">
        <v>1468.5000000000005</v>
      </c>
      <c r="H26" s="280">
        <v>1663.2000000000003</v>
      </c>
      <c r="I26" s="280">
        <v>1712.4499999999998</v>
      </c>
      <c r="J26" s="280">
        <v>1760.5500000000002</v>
      </c>
      <c r="K26" s="278">
        <v>1664.35</v>
      </c>
      <c r="L26" s="278">
        <v>1567</v>
      </c>
      <c r="M26" s="278">
        <v>0.68552999999999997</v>
      </c>
    </row>
    <row r="27" spans="1:13">
      <c r="A27" s="269">
        <v>17</v>
      </c>
      <c r="B27" s="278" t="s">
        <v>230</v>
      </c>
      <c r="C27" s="279">
        <v>1447.75</v>
      </c>
      <c r="D27" s="280">
        <v>1466.0833333333333</v>
      </c>
      <c r="E27" s="280">
        <v>1414.6666666666665</v>
      </c>
      <c r="F27" s="280">
        <v>1381.5833333333333</v>
      </c>
      <c r="G27" s="280">
        <v>1330.1666666666665</v>
      </c>
      <c r="H27" s="280">
        <v>1499.1666666666665</v>
      </c>
      <c r="I27" s="280">
        <v>1550.583333333333</v>
      </c>
      <c r="J27" s="280">
        <v>1583.6666666666665</v>
      </c>
      <c r="K27" s="278">
        <v>1517.5</v>
      </c>
      <c r="L27" s="278">
        <v>1433</v>
      </c>
      <c r="M27" s="278">
        <v>2.7992400000000002</v>
      </c>
    </row>
    <row r="28" spans="1:13">
      <c r="A28" s="269">
        <v>18</v>
      </c>
      <c r="B28" s="278" t="s">
        <v>302</v>
      </c>
      <c r="C28" s="279">
        <v>1777.7</v>
      </c>
      <c r="D28" s="280">
        <v>1776.6166666666668</v>
      </c>
      <c r="E28" s="280">
        <v>1752.1833333333336</v>
      </c>
      <c r="F28" s="280">
        <v>1726.6666666666667</v>
      </c>
      <c r="G28" s="280">
        <v>1702.2333333333336</v>
      </c>
      <c r="H28" s="280">
        <v>1802.1333333333337</v>
      </c>
      <c r="I28" s="280">
        <v>1826.5666666666671</v>
      </c>
      <c r="J28" s="280">
        <v>1852.0833333333337</v>
      </c>
      <c r="K28" s="278">
        <v>1801.05</v>
      </c>
      <c r="L28" s="278">
        <v>1751.1</v>
      </c>
      <c r="M28" s="278">
        <v>9.5500000000000002E-2</v>
      </c>
    </row>
    <row r="29" spans="1:13">
      <c r="A29" s="269">
        <v>19</v>
      </c>
      <c r="B29" s="278" t="s">
        <v>231</v>
      </c>
      <c r="C29" s="279">
        <v>2299.15</v>
      </c>
      <c r="D29" s="280">
        <v>2315.3833333333332</v>
      </c>
      <c r="E29" s="280">
        <v>2205.7666666666664</v>
      </c>
      <c r="F29" s="280">
        <v>2112.3833333333332</v>
      </c>
      <c r="G29" s="280">
        <v>2002.7666666666664</v>
      </c>
      <c r="H29" s="280">
        <v>2408.7666666666664</v>
      </c>
      <c r="I29" s="280">
        <v>2518.3833333333332</v>
      </c>
      <c r="J29" s="280">
        <v>2611.7666666666664</v>
      </c>
      <c r="K29" s="278">
        <v>2425</v>
      </c>
      <c r="L29" s="278">
        <v>2222</v>
      </c>
      <c r="M29" s="278">
        <v>3.5157600000000002</v>
      </c>
    </row>
    <row r="30" spans="1:13">
      <c r="A30" s="269">
        <v>20</v>
      </c>
      <c r="B30" s="278" t="s">
        <v>304</v>
      </c>
      <c r="C30" s="279">
        <v>67.150000000000006</v>
      </c>
      <c r="D30" s="280">
        <v>66.933333333333337</v>
      </c>
      <c r="E30" s="280">
        <v>66.416666666666671</v>
      </c>
      <c r="F30" s="280">
        <v>65.683333333333337</v>
      </c>
      <c r="G30" s="280">
        <v>65.166666666666671</v>
      </c>
      <c r="H30" s="280">
        <v>67.666666666666671</v>
      </c>
      <c r="I30" s="280">
        <v>68.183333333333323</v>
      </c>
      <c r="J30" s="280">
        <v>68.916666666666671</v>
      </c>
      <c r="K30" s="278">
        <v>67.45</v>
      </c>
      <c r="L30" s="278">
        <v>66.2</v>
      </c>
      <c r="M30" s="278">
        <v>0.29431000000000002</v>
      </c>
    </row>
    <row r="31" spans="1:13">
      <c r="A31" s="269">
        <v>21</v>
      </c>
      <c r="B31" s="278" t="s">
        <v>46</v>
      </c>
      <c r="C31" s="279">
        <v>611.20000000000005</v>
      </c>
      <c r="D31" s="280">
        <v>607.91666666666663</v>
      </c>
      <c r="E31" s="280">
        <v>601.83333333333326</v>
      </c>
      <c r="F31" s="280">
        <v>592.46666666666658</v>
      </c>
      <c r="G31" s="280">
        <v>586.38333333333321</v>
      </c>
      <c r="H31" s="280">
        <v>617.2833333333333</v>
      </c>
      <c r="I31" s="280">
        <v>623.36666666666656</v>
      </c>
      <c r="J31" s="280">
        <v>632.73333333333335</v>
      </c>
      <c r="K31" s="278">
        <v>614</v>
      </c>
      <c r="L31" s="278">
        <v>598.54999999999995</v>
      </c>
      <c r="M31" s="278">
        <v>12.77069</v>
      </c>
    </row>
    <row r="32" spans="1:13">
      <c r="A32" s="269">
        <v>22</v>
      </c>
      <c r="B32" s="278" t="s">
        <v>305</v>
      </c>
      <c r="C32" s="279">
        <v>1203.05</v>
      </c>
      <c r="D32" s="280">
        <v>1212.55</v>
      </c>
      <c r="E32" s="280">
        <v>1187.0999999999999</v>
      </c>
      <c r="F32" s="280">
        <v>1171.1499999999999</v>
      </c>
      <c r="G32" s="280">
        <v>1145.6999999999998</v>
      </c>
      <c r="H32" s="280">
        <v>1228.5</v>
      </c>
      <c r="I32" s="280">
        <v>1253.9500000000003</v>
      </c>
      <c r="J32" s="280">
        <v>1269.9000000000001</v>
      </c>
      <c r="K32" s="278">
        <v>1238</v>
      </c>
      <c r="L32" s="278">
        <v>1196.5999999999999</v>
      </c>
      <c r="M32" s="278">
        <v>0.39112000000000002</v>
      </c>
    </row>
    <row r="33" spans="1:13">
      <c r="A33" s="269">
        <v>23</v>
      </c>
      <c r="B33" s="278" t="s">
        <v>47</v>
      </c>
      <c r="C33" s="279">
        <v>187.45</v>
      </c>
      <c r="D33" s="280">
        <v>187.48333333333335</v>
      </c>
      <c r="E33" s="280">
        <v>185.06666666666669</v>
      </c>
      <c r="F33" s="280">
        <v>182.68333333333334</v>
      </c>
      <c r="G33" s="280">
        <v>180.26666666666668</v>
      </c>
      <c r="H33" s="280">
        <v>189.8666666666667</v>
      </c>
      <c r="I33" s="280">
        <v>192.28333333333333</v>
      </c>
      <c r="J33" s="280">
        <v>194.66666666666671</v>
      </c>
      <c r="K33" s="278">
        <v>189.9</v>
      </c>
      <c r="L33" s="278">
        <v>185.1</v>
      </c>
      <c r="M33" s="278">
        <v>31.511330000000001</v>
      </c>
    </row>
    <row r="34" spans="1:13">
      <c r="A34" s="269">
        <v>24</v>
      </c>
      <c r="B34" s="278" t="s">
        <v>294</v>
      </c>
      <c r="C34" s="279">
        <v>1377.3</v>
      </c>
      <c r="D34" s="280">
        <v>1377.4333333333334</v>
      </c>
      <c r="E34" s="280">
        <v>1360.1666666666667</v>
      </c>
      <c r="F34" s="280">
        <v>1343.0333333333333</v>
      </c>
      <c r="G34" s="280">
        <v>1325.7666666666667</v>
      </c>
      <c r="H34" s="280">
        <v>1394.5666666666668</v>
      </c>
      <c r="I34" s="280">
        <v>1411.8333333333333</v>
      </c>
      <c r="J34" s="280">
        <v>1428.9666666666669</v>
      </c>
      <c r="K34" s="278">
        <v>1394.7</v>
      </c>
      <c r="L34" s="278">
        <v>1360.3</v>
      </c>
      <c r="M34" s="278">
        <v>0.13688</v>
      </c>
    </row>
    <row r="35" spans="1:13">
      <c r="A35" s="269">
        <v>25</v>
      </c>
      <c r="B35" s="278" t="s">
        <v>303</v>
      </c>
      <c r="C35" s="279">
        <v>834.7</v>
      </c>
      <c r="D35" s="280">
        <v>844.43333333333339</v>
      </c>
      <c r="E35" s="280">
        <v>816.96666666666681</v>
      </c>
      <c r="F35" s="280">
        <v>799.23333333333346</v>
      </c>
      <c r="G35" s="280">
        <v>771.76666666666688</v>
      </c>
      <c r="H35" s="280">
        <v>862.16666666666674</v>
      </c>
      <c r="I35" s="280">
        <v>889.63333333333344</v>
      </c>
      <c r="J35" s="280">
        <v>907.36666666666667</v>
      </c>
      <c r="K35" s="278">
        <v>871.9</v>
      </c>
      <c r="L35" s="278">
        <v>826.7</v>
      </c>
      <c r="M35" s="278">
        <v>4.8583600000000002</v>
      </c>
    </row>
    <row r="36" spans="1:13">
      <c r="A36" s="269">
        <v>26</v>
      </c>
      <c r="B36" s="278" t="s">
        <v>48</v>
      </c>
      <c r="C36" s="279">
        <v>1337.6</v>
      </c>
      <c r="D36" s="280">
        <v>1338.3666666666666</v>
      </c>
      <c r="E36" s="280">
        <v>1317.2333333333331</v>
      </c>
      <c r="F36" s="280">
        <v>1296.8666666666666</v>
      </c>
      <c r="G36" s="280">
        <v>1275.7333333333331</v>
      </c>
      <c r="H36" s="280">
        <v>1358.7333333333331</v>
      </c>
      <c r="I36" s="280">
        <v>1379.8666666666668</v>
      </c>
      <c r="J36" s="280">
        <v>1400.2333333333331</v>
      </c>
      <c r="K36" s="278">
        <v>1359.5</v>
      </c>
      <c r="L36" s="278">
        <v>1318</v>
      </c>
      <c r="M36" s="278">
        <v>13.864570000000001</v>
      </c>
    </row>
    <row r="37" spans="1:13">
      <c r="A37" s="269">
        <v>27</v>
      </c>
      <c r="B37" s="278" t="s">
        <v>49</v>
      </c>
      <c r="C37" s="279">
        <v>94.85</v>
      </c>
      <c r="D37" s="280">
        <v>94.033333333333317</v>
      </c>
      <c r="E37" s="280">
        <v>92.516666666666637</v>
      </c>
      <c r="F37" s="280">
        <v>90.183333333333323</v>
      </c>
      <c r="G37" s="280">
        <v>88.666666666666643</v>
      </c>
      <c r="H37" s="280">
        <v>96.366666666666632</v>
      </c>
      <c r="I37" s="280">
        <v>97.883333333333312</v>
      </c>
      <c r="J37" s="280">
        <v>100.21666666666663</v>
      </c>
      <c r="K37" s="278">
        <v>95.55</v>
      </c>
      <c r="L37" s="278">
        <v>91.7</v>
      </c>
      <c r="M37" s="278">
        <v>77.128010000000003</v>
      </c>
    </row>
    <row r="38" spans="1:13">
      <c r="A38" s="269">
        <v>28</v>
      </c>
      <c r="B38" s="278" t="s">
        <v>306</v>
      </c>
      <c r="C38" s="279">
        <v>121.25</v>
      </c>
      <c r="D38" s="280">
        <v>122.01666666666667</v>
      </c>
      <c r="E38" s="280">
        <v>120.18333333333334</v>
      </c>
      <c r="F38" s="280">
        <v>119.11666666666667</v>
      </c>
      <c r="G38" s="280">
        <v>117.28333333333335</v>
      </c>
      <c r="H38" s="280">
        <v>123.08333333333333</v>
      </c>
      <c r="I38" s="280">
        <v>124.91666666666667</v>
      </c>
      <c r="J38" s="280">
        <v>125.98333333333332</v>
      </c>
      <c r="K38" s="278">
        <v>123.85</v>
      </c>
      <c r="L38" s="278">
        <v>120.95</v>
      </c>
      <c r="M38" s="278">
        <v>0.53342000000000001</v>
      </c>
    </row>
    <row r="39" spans="1:13">
      <c r="A39" s="269">
        <v>29</v>
      </c>
      <c r="B39" s="278" t="s">
        <v>939</v>
      </c>
      <c r="C39" s="279">
        <v>150.1</v>
      </c>
      <c r="D39" s="280">
        <v>148.48333333333332</v>
      </c>
      <c r="E39" s="280">
        <v>141.91666666666663</v>
      </c>
      <c r="F39" s="280">
        <v>133.73333333333332</v>
      </c>
      <c r="G39" s="280">
        <v>127.16666666666663</v>
      </c>
      <c r="H39" s="280">
        <v>156.66666666666663</v>
      </c>
      <c r="I39" s="280">
        <v>163.23333333333329</v>
      </c>
      <c r="J39" s="280">
        <v>171.41666666666663</v>
      </c>
      <c r="K39" s="278">
        <v>155.05000000000001</v>
      </c>
      <c r="L39" s="278">
        <v>140.30000000000001</v>
      </c>
      <c r="M39" s="278">
        <v>0.28078999999999998</v>
      </c>
    </row>
    <row r="40" spans="1:13">
      <c r="A40" s="269">
        <v>30</v>
      </c>
      <c r="B40" s="278" t="s">
        <v>307</v>
      </c>
      <c r="C40" s="279">
        <v>50.25</v>
      </c>
      <c r="D40" s="280">
        <v>50.466666666666669</v>
      </c>
      <c r="E40" s="280">
        <v>49.783333333333339</v>
      </c>
      <c r="F40" s="280">
        <v>49.31666666666667</v>
      </c>
      <c r="G40" s="280">
        <v>48.63333333333334</v>
      </c>
      <c r="H40" s="280">
        <v>50.933333333333337</v>
      </c>
      <c r="I40" s="280">
        <v>51.616666666666674</v>
      </c>
      <c r="J40" s="280">
        <v>52.083333333333336</v>
      </c>
      <c r="K40" s="278">
        <v>51.15</v>
      </c>
      <c r="L40" s="278">
        <v>50</v>
      </c>
      <c r="M40" s="278">
        <v>2.7437</v>
      </c>
    </row>
    <row r="41" spans="1:13">
      <c r="A41" s="269">
        <v>31</v>
      </c>
      <c r="B41" s="278" t="s">
        <v>50</v>
      </c>
      <c r="C41" s="279">
        <v>43.2</v>
      </c>
      <c r="D41" s="280">
        <v>43.433333333333337</v>
      </c>
      <c r="E41" s="280">
        <v>42.766666666666673</v>
      </c>
      <c r="F41" s="280">
        <v>42.333333333333336</v>
      </c>
      <c r="G41" s="280">
        <v>41.666666666666671</v>
      </c>
      <c r="H41" s="280">
        <v>43.866666666666674</v>
      </c>
      <c r="I41" s="280">
        <v>44.533333333333331</v>
      </c>
      <c r="J41" s="280">
        <v>44.966666666666676</v>
      </c>
      <c r="K41" s="278">
        <v>44.1</v>
      </c>
      <c r="L41" s="278">
        <v>43</v>
      </c>
      <c r="M41" s="278">
        <v>301.79665</v>
      </c>
    </row>
    <row r="42" spans="1:13">
      <c r="A42" s="269">
        <v>32</v>
      </c>
      <c r="B42" s="278" t="s">
        <v>52</v>
      </c>
      <c r="C42" s="279">
        <v>1619.45</v>
      </c>
      <c r="D42" s="280">
        <v>1617.4166666666667</v>
      </c>
      <c r="E42" s="280">
        <v>1597.9833333333336</v>
      </c>
      <c r="F42" s="280">
        <v>1576.5166666666669</v>
      </c>
      <c r="G42" s="280">
        <v>1557.0833333333337</v>
      </c>
      <c r="H42" s="280">
        <v>1638.8833333333334</v>
      </c>
      <c r="I42" s="280">
        <v>1658.3166666666664</v>
      </c>
      <c r="J42" s="280">
        <v>1679.7833333333333</v>
      </c>
      <c r="K42" s="278">
        <v>1636.85</v>
      </c>
      <c r="L42" s="278">
        <v>1595.95</v>
      </c>
      <c r="M42" s="278">
        <v>22.600570000000001</v>
      </c>
    </row>
    <row r="43" spans="1:13">
      <c r="A43" s="269">
        <v>33</v>
      </c>
      <c r="B43" s="278" t="s">
        <v>308</v>
      </c>
      <c r="C43" s="279">
        <v>89.95</v>
      </c>
      <c r="D43" s="280">
        <v>89.883333333333326</v>
      </c>
      <c r="E43" s="280">
        <v>88.566666666666649</v>
      </c>
      <c r="F43" s="280">
        <v>87.183333333333323</v>
      </c>
      <c r="G43" s="280">
        <v>85.866666666666646</v>
      </c>
      <c r="H43" s="280">
        <v>91.266666666666652</v>
      </c>
      <c r="I43" s="280">
        <v>92.583333333333314</v>
      </c>
      <c r="J43" s="280">
        <v>93.966666666666654</v>
      </c>
      <c r="K43" s="278">
        <v>91.2</v>
      </c>
      <c r="L43" s="278">
        <v>88.5</v>
      </c>
      <c r="M43" s="278">
        <v>8.5581300000000002</v>
      </c>
    </row>
    <row r="44" spans="1:13">
      <c r="A44" s="269">
        <v>34</v>
      </c>
      <c r="B44" s="278" t="s">
        <v>310</v>
      </c>
      <c r="C44" s="279">
        <v>813.1</v>
      </c>
      <c r="D44" s="280">
        <v>814.93333333333339</v>
      </c>
      <c r="E44" s="280">
        <v>804.86666666666679</v>
      </c>
      <c r="F44" s="280">
        <v>796.63333333333344</v>
      </c>
      <c r="G44" s="280">
        <v>786.56666666666683</v>
      </c>
      <c r="H44" s="280">
        <v>823.16666666666674</v>
      </c>
      <c r="I44" s="280">
        <v>833.23333333333335</v>
      </c>
      <c r="J44" s="280">
        <v>841.4666666666667</v>
      </c>
      <c r="K44" s="278">
        <v>825</v>
      </c>
      <c r="L44" s="278">
        <v>806.7</v>
      </c>
      <c r="M44" s="278">
        <v>1.8540000000000001</v>
      </c>
    </row>
    <row r="45" spans="1:13">
      <c r="A45" s="269">
        <v>35</v>
      </c>
      <c r="B45" s="278" t="s">
        <v>309</v>
      </c>
      <c r="C45" s="279">
        <v>2978.5</v>
      </c>
      <c r="D45" s="280">
        <v>3011.85</v>
      </c>
      <c r="E45" s="280">
        <v>2926.75</v>
      </c>
      <c r="F45" s="280">
        <v>2875</v>
      </c>
      <c r="G45" s="280">
        <v>2789.9</v>
      </c>
      <c r="H45" s="280">
        <v>3063.6</v>
      </c>
      <c r="I45" s="280">
        <v>3148.6999999999994</v>
      </c>
      <c r="J45" s="280">
        <v>3200.45</v>
      </c>
      <c r="K45" s="278">
        <v>3096.95</v>
      </c>
      <c r="L45" s="278">
        <v>2960.1</v>
      </c>
      <c r="M45" s="278">
        <v>0.44120999999999999</v>
      </c>
    </row>
    <row r="46" spans="1:13">
      <c r="A46" s="269">
        <v>36</v>
      </c>
      <c r="B46" s="278" t="s">
        <v>311</v>
      </c>
      <c r="C46" s="279">
        <v>4457.5</v>
      </c>
      <c r="D46" s="280">
        <v>4401.0333333333338</v>
      </c>
      <c r="E46" s="280">
        <v>4282.0666666666675</v>
      </c>
      <c r="F46" s="280">
        <v>4106.6333333333341</v>
      </c>
      <c r="G46" s="280">
        <v>3987.6666666666679</v>
      </c>
      <c r="H46" s="280">
        <v>4576.4666666666672</v>
      </c>
      <c r="I46" s="280">
        <v>4695.4333333333325</v>
      </c>
      <c r="J46" s="280">
        <v>4870.8666666666668</v>
      </c>
      <c r="K46" s="278">
        <v>4520</v>
      </c>
      <c r="L46" s="278">
        <v>4225.6000000000004</v>
      </c>
      <c r="M46" s="278">
        <v>0.74692000000000003</v>
      </c>
    </row>
    <row r="47" spans="1:13">
      <c r="A47" s="269">
        <v>37</v>
      </c>
      <c r="B47" s="278" t="s">
        <v>227</v>
      </c>
      <c r="C47" s="279">
        <v>393.7</v>
      </c>
      <c r="D47" s="280">
        <v>386.23333333333335</v>
      </c>
      <c r="E47" s="280">
        <v>373.4666666666667</v>
      </c>
      <c r="F47" s="280">
        <v>353.23333333333335</v>
      </c>
      <c r="G47" s="280">
        <v>340.4666666666667</v>
      </c>
      <c r="H47" s="280">
        <v>406.4666666666667</v>
      </c>
      <c r="I47" s="280">
        <v>419.23333333333335</v>
      </c>
      <c r="J47" s="280">
        <v>439.4666666666667</v>
      </c>
      <c r="K47" s="278">
        <v>399</v>
      </c>
      <c r="L47" s="278">
        <v>366</v>
      </c>
      <c r="M47" s="278">
        <v>6.9025400000000001</v>
      </c>
    </row>
    <row r="48" spans="1:13">
      <c r="A48" s="269">
        <v>38</v>
      </c>
      <c r="B48" s="278" t="s">
        <v>54</v>
      </c>
      <c r="C48" s="279">
        <v>713.4</v>
      </c>
      <c r="D48" s="280">
        <v>712.9666666666667</v>
      </c>
      <c r="E48" s="280">
        <v>703.53333333333342</v>
      </c>
      <c r="F48" s="280">
        <v>693.66666666666674</v>
      </c>
      <c r="G48" s="280">
        <v>684.23333333333346</v>
      </c>
      <c r="H48" s="280">
        <v>722.83333333333337</v>
      </c>
      <c r="I48" s="280">
        <v>732.26666666666677</v>
      </c>
      <c r="J48" s="280">
        <v>742.13333333333333</v>
      </c>
      <c r="K48" s="278">
        <v>722.4</v>
      </c>
      <c r="L48" s="278">
        <v>703.1</v>
      </c>
      <c r="M48" s="278">
        <v>36.56794</v>
      </c>
    </row>
    <row r="49" spans="1:13">
      <c r="A49" s="269">
        <v>39</v>
      </c>
      <c r="B49" s="278" t="s">
        <v>312</v>
      </c>
      <c r="C49" s="279">
        <v>405.2</v>
      </c>
      <c r="D49" s="280">
        <v>405.11666666666662</v>
      </c>
      <c r="E49" s="280">
        <v>399.08333333333326</v>
      </c>
      <c r="F49" s="280">
        <v>392.96666666666664</v>
      </c>
      <c r="G49" s="280">
        <v>386.93333333333328</v>
      </c>
      <c r="H49" s="280">
        <v>411.23333333333323</v>
      </c>
      <c r="I49" s="280">
        <v>417.26666666666665</v>
      </c>
      <c r="J49" s="280">
        <v>423.38333333333321</v>
      </c>
      <c r="K49" s="278">
        <v>411.15</v>
      </c>
      <c r="L49" s="278">
        <v>399</v>
      </c>
      <c r="M49" s="278">
        <v>2.2464400000000002</v>
      </c>
    </row>
    <row r="50" spans="1:13">
      <c r="A50" s="269">
        <v>40</v>
      </c>
      <c r="B50" s="278" t="s">
        <v>56</v>
      </c>
      <c r="C50" s="279">
        <v>387</v>
      </c>
      <c r="D50" s="280">
        <v>373.65000000000003</v>
      </c>
      <c r="E50" s="280">
        <v>354.85000000000008</v>
      </c>
      <c r="F50" s="280">
        <v>322.70000000000005</v>
      </c>
      <c r="G50" s="280">
        <v>303.90000000000009</v>
      </c>
      <c r="H50" s="280">
        <v>405.80000000000007</v>
      </c>
      <c r="I50" s="280">
        <v>424.6</v>
      </c>
      <c r="J50" s="280">
        <v>456.75000000000006</v>
      </c>
      <c r="K50" s="278">
        <v>392.45</v>
      </c>
      <c r="L50" s="278">
        <v>341.5</v>
      </c>
      <c r="M50" s="278">
        <v>724.45794000000001</v>
      </c>
    </row>
    <row r="51" spans="1:13">
      <c r="A51" s="269">
        <v>41</v>
      </c>
      <c r="B51" s="278" t="s">
        <v>57</v>
      </c>
      <c r="C51" s="279">
        <v>2580.5500000000002</v>
      </c>
      <c r="D51" s="280">
        <v>2575.2833333333333</v>
      </c>
      <c r="E51" s="280">
        <v>2545.5666666666666</v>
      </c>
      <c r="F51" s="280">
        <v>2510.5833333333335</v>
      </c>
      <c r="G51" s="280">
        <v>2480.8666666666668</v>
      </c>
      <c r="H51" s="280">
        <v>2610.2666666666664</v>
      </c>
      <c r="I51" s="280">
        <v>2639.9833333333327</v>
      </c>
      <c r="J51" s="280">
        <v>2674.9666666666662</v>
      </c>
      <c r="K51" s="278">
        <v>2605</v>
      </c>
      <c r="L51" s="278">
        <v>2540.3000000000002</v>
      </c>
      <c r="M51" s="278">
        <v>5.6389300000000002</v>
      </c>
    </row>
    <row r="52" spans="1:13">
      <c r="A52" s="269">
        <v>42</v>
      </c>
      <c r="B52" s="278" t="s">
        <v>316</v>
      </c>
      <c r="C52" s="279">
        <v>129.44999999999999</v>
      </c>
      <c r="D52" s="280">
        <v>130.06666666666666</v>
      </c>
      <c r="E52" s="280">
        <v>128.38333333333333</v>
      </c>
      <c r="F52" s="280">
        <v>127.31666666666666</v>
      </c>
      <c r="G52" s="280">
        <v>125.63333333333333</v>
      </c>
      <c r="H52" s="280">
        <v>131.13333333333333</v>
      </c>
      <c r="I52" s="280">
        <v>132.81666666666666</v>
      </c>
      <c r="J52" s="280">
        <v>133.88333333333333</v>
      </c>
      <c r="K52" s="278">
        <v>131.75</v>
      </c>
      <c r="L52" s="278">
        <v>129</v>
      </c>
      <c r="M52" s="278">
        <v>1.5225200000000001</v>
      </c>
    </row>
    <row r="53" spans="1:13">
      <c r="A53" s="269">
        <v>43</v>
      </c>
      <c r="B53" s="278" t="s">
        <v>317</v>
      </c>
      <c r="C53" s="279">
        <v>351.3</v>
      </c>
      <c r="D53" s="280">
        <v>352.76666666666665</v>
      </c>
      <c r="E53" s="280">
        <v>348.5333333333333</v>
      </c>
      <c r="F53" s="280">
        <v>345.76666666666665</v>
      </c>
      <c r="G53" s="280">
        <v>341.5333333333333</v>
      </c>
      <c r="H53" s="280">
        <v>355.5333333333333</v>
      </c>
      <c r="I53" s="280">
        <v>359.76666666666665</v>
      </c>
      <c r="J53" s="280">
        <v>362.5333333333333</v>
      </c>
      <c r="K53" s="278">
        <v>357</v>
      </c>
      <c r="L53" s="278">
        <v>350</v>
      </c>
      <c r="M53" s="278">
        <v>1.3797299999999999</v>
      </c>
    </row>
    <row r="54" spans="1:13">
      <c r="A54" s="269">
        <v>44</v>
      </c>
      <c r="B54" s="278" t="s">
        <v>59</v>
      </c>
      <c r="C54" s="279">
        <v>4258.05</v>
      </c>
      <c r="D54" s="280">
        <v>4173.4333333333334</v>
      </c>
      <c r="E54" s="280">
        <v>4069.916666666667</v>
      </c>
      <c r="F54" s="280">
        <v>3881.7833333333338</v>
      </c>
      <c r="G54" s="280">
        <v>3778.2666666666673</v>
      </c>
      <c r="H54" s="280">
        <v>4361.5666666666666</v>
      </c>
      <c r="I54" s="280">
        <v>4465.083333333333</v>
      </c>
      <c r="J54" s="280">
        <v>4653.2166666666662</v>
      </c>
      <c r="K54" s="278">
        <v>4276.95</v>
      </c>
      <c r="L54" s="278">
        <v>3985.3</v>
      </c>
      <c r="M54" s="278">
        <v>24.986930000000001</v>
      </c>
    </row>
    <row r="55" spans="1:13">
      <c r="A55" s="269">
        <v>45</v>
      </c>
      <c r="B55" s="278" t="s">
        <v>233</v>
      </c>
      <c r="C55" s="279">
        <v>2003.7</v>
      </c>
      <c r="D55" s="280">
        <v>1994.7</v>
      </c>
      <c r="E55" s="280">
        <v>1959</v>
      </c>
      <c r="F55" s="280">
        <v>1914.3</v>
      </c>
      <c r="G55" s="280">
        <v>1878.6</v>
      </c>
      <c r="H55" s="280">
        <v>2039.4</v>
      </c>
      <c r="I55" s="280">
        <v>2075.1000000000004</v>
      </c>
      <c r="J55" s="280">
        <v>2119.8000000000002</v>
      </c>
      <c r="K55" s="278">
        <v>2030.4</v>
      </c>
      <c r="L55" s="278">
        <v>1950</v>
      </c>
      <c r="M55" s="278">
        <v>0.15851000000000001</v>
      </c>
    </row>
    <row r="56" spans="1:13">
      <c r="A56" s="269">
        <v>46</v>
      </c>
      <c r="B56" s="278" t="s">
        <v>60</v>
      </c>
      <c r="C56" s="279">
        <v>1936.45</v>
      </c>
      <c r="D56" s="280">
        <v>1888.4833333333333</v>
      </c>
      <c r="E56" s="280">
        <v>1830.9666666666667</v>
      </c>
      <c r="F56" s="280">
        <v>1725.4833333333333</v>
      </c>
      <c r="G56" s="280">
        <v>1667.9666666666667</v>
      </c>
      <c r="H56" s="280">
        <v>1993.9666666666667</v>
      </c>
      <c r="I56" s="280">
        <v>2051.4833333333336</v>
      </c>
      <c r="J56" s="280">
        <v>2156.9666666666667</v>
      </c>
      <c r="K56" s="278">
        <v>1946</v>
      </c>
      <c r="L56" s="278">
        <v>1783</v>
      </c>
      <c r="M56" s="278">
        <v>173.35783000000001</v>
      </c>
    </row>
    <row r="57" spans="1:13">
      <c r="A57" s="269">
        <v>47</v>
      </c>
      <c r="B57" s="278" t="s">
        <v>61</v>
      </c>
      <c r="C57" s="279">
        <v>1076</v>
      </c>
      <c r="D57" s="280">
        <v>1064.5333333333333</v>
      </c>
      <c r="E57" s="280">
        <v>1049.0666666666666</v>
      </c>
      <c r="F57" s="280">
        <v>1022.1333333333332</v>
      </c>
      <c r="G57" s="280">
        <v>1006.6666666666665</v>
      </c>
      <c r="H57" s="280">
        <v>1091.4666666666667</v>
      </c>
      <c r="I57" s="280">
        <v>1106.9333333333334</v>
      </c>
      <c r="J57" s="280">
        <v>1133.8666666666668</v>
      </c>
      <c r="K57" s="278">
        <v>1080</v>
      </c>
      <c r="L57" s="278">
        <v>1037.5999999999999</v>
      </c>
      <c r="M57" s="278">
        <v>11.512029999999999</v>
      </c>
    </row>
    <row r="58" spans="1:13">
      <c r="A58" s="269">
        <v>48</v>
      </c>
      <c r="B58" s="278" t="s">
        <v>318</v>
      </c>
      <c r="C58" s="279">
        <v>95.15</v>
      </c>
      <c r="D58" s="280">
        <v>95.600000000000009</v>
      </c>
      <c r="E58" s="280">
        <v>94.250000000000014</v>
      </c>
      <c r="F58" s="280">
        <v>93.350000000000009</v>
      </c>
      <c r="G58" s="280">
        <v>92.000000000000014</v>
      </c>
      <c r="H58" s="280">
        <v>96.500000000000014</v>
      </c>
      <c r="I58" s="280">
        <v>97.850000000000009</v>
      </c>
      <c r="J58" s="280">
        <v>98.750000000000014</v>
      </c>
      <c r="K58" s="278">
        <v>96.95</v>
      </c>
      <c r="L58" s="278">
        <v>94.7</v>
      </c>
      <c r="M58" s="278">
        <v>0.76332</v>
      </c>
    </row>
    <row r="59" spans="1:13">
      <c r="A59" s="269">
        <v>49</v>
      </c>
      <c r="B59" s="278" t="s">
        <v>319</v>
      </c>
      <c r="C59" s="279">
        <v>99.55</v>
      </c>
      <c r="D59" s="280">
        <v>98.283333333333317</v>
      </c>
      <c r="E59" s="280">
        <v>96.96666666666664</v>
      </c>
      <c r="F59" s="280">
        <v>94.383333333333326</v>
      </c>
      <c r="G59" s="280">
        <v>93.066666666666649</v>
      </c>
      <c r="H59" s="280">
        <v>100.86666666666663</v>
      </c>
      <c r="I59" s="280">
        <v>102.18333333333332</v>
      </c>
      <c r="J59" s="280">
        <v>104.76666666666662</v>
      </c>
      <c r="K59" s="278">
        <v>99.6</v>
      </c>
      <c r="L59" s="278">
        <v>95.7</v>
      </c>
      <c r="M59" s="278">
        <v>11.533300000000001</v>
      </c>
    </row>
    <row r="60" spans="1:13" ht="12" customHeight="1">
      <c r="A60" s="269">
        <v>50</v>
      </c>
      <c r="B60" s="278" t="s">
        <v>234</v>
      </c>
      <c r="C60" s="279">
        <v>219.15</v>
      </c>
      <c r="D60" s="280">
        <v>214</v>
      </c>
      <c r="E60" s="280">
        <v>207.15</v>
      </c>
      <c r="F60" s="280">
        <v>195.15</v>
      </c>
      <c r="G60" s="280">
        <v>188.3</v>
      </c>
      <c r="H60" s="280">
        <v>226</v>
      </c>
      <c r="I60" s="280">
        <v>232.85000000000002</v>
      </c>
      <c r="J60" s="280">
        <v>244.85</v>
      </c>
      <c r="K60" s="278">
        <v>220.85</v>
      </c>
      <c r="L60" s="278">
        <v>202</v>
      </c>
      <c r="M60" s="278">
        <v>154.36493999999999</v>
      </c>
    </row>
    <row r="61" spans="1:13">
      <c r="A61" s="269">
        <v>51</v>
      </c>
      <c r="B61" s="278" t="s">
        <v>62</v>
      </c>
      <c r="C61" s="279">
        <v>38.5</v>
      </c>
      <c r="D61" s="280">
        <v>38.050000000000004</v>
      </c>
      <c r="E61" s="280">
        <v>37.20000000000001</v>
      </c>
      <c r="F61" s="280">
        <v>35.900000000000006</v>
      </c>
      <c r="G61" s="280">
        <v>35.050000000000011</v>
      </c>
      <c r="H61" s="280">
        <v>39.350000000000009</v>
      </c>
      <c r="I61" s="280">
        <v>40.200000000000003</v>
      </c>
      <c r="J61" s="280">
        <v>41.500000000000007</v>
      </c>
      <c r="K61" s="278">
        <v>38.9</v>
      </c>
      <c r="L61" s="278">
        <v>36.75</v>
      </c>
      <c r="M61" s="278">
        <v>433.72764999999998</v>
      </c>
    </row>
    <row r="62" spans="1:13">
      <c r="A62" s="269">
        <v>52</v>
      </c>
      <c r="B62" s="278" t="s">
        <v>63</v>
      </c>
      <c r="C62" s="279">
        <v>32</v>
      </c>
      <c r="D62" s="280">
        <v>31.833333333333332</v>
      </c>
      <c r="E62" s="280">
        <v>31.466666666666661</v>
      </c>
      <c r="F62" s="280">
        <v>30.93333333333333</v>
      </c>
      <c r="G62" s="280">
        <v>30.566666666666659</v>
      </c>
      <c r="H62" s="280">
        <v>32.36666666666666</v>
      </c>
      <c r="I62" s="280">
        <v>32.733333333333334</v>
      </c>
      <c r="J62" s="280">
        <v>33.266666666666666</v>
      </c>
      <c r="K62" s="278">
        <v>32.200000000000003</v>
      </c>
      <c r="L62" s="278">
        <v>31.3</v>
      </c>
      <c r="M62" s="278">
        <v>20.44998</v>
      </c>
    </row>
    <row r="63" spans="1:13">
      <c r="A63" s="269">
        <v>53</v>
      </c>
      <c r="B63" s="278" t="s">
        <v>313</v>
      </c>
      <c r="C63" s="279">
        <v>1111.75</v>
      </c>
      <c r="D63" s="280">
        <v>1103.9166666666667</v>
      </c>
      <c r="E63" s="280">
        <v>1082.8333333333335</v>
      </c>
      <c r="F63" s="280">
        <v>1053.9166666666667</v>
      </c>
      <c r="G63" s="280">
        <v>1032.8333333333335</v>
      </c>
      <c r="H63" s="280">
        <v>1132.8333333333335</v>
      </c>
      <c r="I63" s="280">
        <v>1153.916666666667</v>
      </c>
      <c r="J63" s="280">
        <v>1182.8333333333335</v>
      </c>
      <c r="K63" s="278">
        <v>1125</v>
      </c>
      <c r="L63" s="278">
        <v>1075</v>
      </c>
      <c r="M63" s="278">
        <v>0.39506000000000002</v>
      </c>
    </row>
    <row r="64" spans="1:13">
      <c r="A64" s="269">
        <v>54</v>
      </c>
      <c r="B64" s="278" t="s">
        <v>64</v>
      </c>
      <c r="C64" s="279">
        <v>1320.85</v>
      </c>
      <c r="D64" s="280">
        <v>1301.7333333333333</v>
      </c>
      <c r="E64" s="280">
        <v>1274.4666666666667</v>
      </c>
      <c r="F64" s="280">
        <v>1228.0833333333333</v>
      </c>
      <c r="G64" s="280">
        <v>1200.8166666666666</v>
      </c>
      <c r="H64" s="280">
        <v>1348.1166666666668</v>
      </c>
      <c r="I64" s="280">
        <v>1375.3833333333337</v>
      </c>
      <c r="J64" s="280">
        <v>1421.7666666666669</v>
      </c>
      <c r="K64" s="278">
        <v>1329</v>
      </c>
      <c r="L64" s="278">
        <v>1255.3499999999999</v>
      </c>
      <c r="M64" s="278">
        <v>16.886130000000001</v>
      </c>
    </row>
    <row r="65" spans="1:13">
      <c r="A65" s="269">
        <v>55</v>
      </c>
      <c r="B65" s="278" t="s">
        <v>321</v>
      </c>
      <c r="C65" s="279">
        <v>5334.75</v>
      </c>
      <c r="D65" s="280">
        <v>5246.333333333333</v>
      </c>
      <c r="E65" s="280">
        <v>5118.6666666666661</v>
      </c>
      <c r="F65" s="280">
        <v>4902.583333333333</v>
      </c>
      <c r="G65" s="280">
        <v>4774.9166666666661</v>
      </c>
      <c r="H65" s="280">
        <v>5462.4166666666661</v>
      </c>
      <c r="I65" s="280">
        <v>5590.0833333333321</v>
      </c>
      <c r="J65" s="280">
        <v>5806.1666666666661</v>
      </c>
      <c r="K65" s="278">
        <v>5374</v>
      </c>
      <c r="L65" s="278">
        <v>5030.25</v>
      </c>
      <c r="M65" s="278">
        <v>1.39534</v>
      </c>
    </row>
    <row r="66" spans="1:13">
      <c r="A66" s="269">
        <v>56</v>
      </c>
      <c r="B66" s="278" t="s">
        <v>235</v>
      </c>
      <c r="C66" s="279">
        <v>832.45</v>
      </c>
      <c r="D66" s="280">
        <v>829.4666666666667</v>
      </c>
      <c r="E66" s="280">
        <v>813.93333333333339</v>
      </c>
      <c r="F66" s="280">
        <v>795.41666666666674</v>
      </c>
      <c r="G66" s="280">
        <v>779.88333333333344</v>
      </c>
      <c r="H66" s="280">
        <v>847.98333333333335</v>
      </c>
      <c r="I66" s="280">
        <v>863.51666666666665</v>
      </c>
      <c r="J66" s="280">
        <v>882.0333333333333</v>
      </c>
      <c r="K66" s="278">
        <v>845</v>
      </c>
      <c r="L66" s="278">
        <v>810.95</v>
      </c>
      <c r="M66" s="278">
        <v>0.39067000000000002</v>
      </c>
    </row>
    <row r="67" spans="1:13">
      <c r="A67" s="269">
        <v>57</v>
      </c>
      <c r="B67" s="278" t="s">
        <v>322</v>
      </c>
      <c r="C67" s="279">
        <v>221.95</v>
      </c>
      <c r="D67" s="280">
        <v>222.46666666666667</v>
      </c>
      <c r="E67" s="280">
        <v>219.43333333333334</v>
      </c>
      <c r="F67" s="280">
        <v>216.91666666666666</v>
      </c>
      <c r="G67" s="280">
        <v>213.88333333333333</v>
      </c>
      <c r="H67" s="280">
        <v>224.98333333333335</v>
      </c>
      <c r="I67" s="280">
        <v>228.01666666666671</v>
      </c>
      <c r="J67" s="280">
        <v>230.53333333333336</v>
      </c>
      <c r="K67" s="278">
        <v>225.5</v>
      </c>
      <c r="L67" s="278">
        <v>219.95</v>
      </c>
      <c r="M67" s="278">
        <v>0.58509999999999995</v>
      </c>
    </row>
    <row r="68" spans="1:13">
      <c r="A68" s="269">
        <v>58</v>
      </c>
      <c r="B68" s="278" t="s">
        <v>66</v>
      </c>
      <c r="C68" s="279">
        <v>66.650000000000006</v>
      </c>
      <c r="D68" s="280">
        <v>65.983333333333334</v>
      </c>
      <c r="E68" s="280">
        <v>64.866666666666674</v>
      </c>
      <c r="F68" s="280">
        <v>63.083333333333343</v>
      </c>
      <c r="G68" s="280">
        <v>61.966666666666683</v>
      </c>
      <c r="H68" s="280">
        <v>67.766666666666666</v>
      </c>
      <c r="I68" s="280">
        <v>68.883333333333312</v>
      </c>
      <c r="J68" s="280">
        <v>70.666666666666657</v>
      </c>
      <c r="K68" s="278">
        <v>67.099999999999994</v>
      </c>
      <c r="L68" s="278">
        <v>64.2</v>
      </c>
      <c r="M68" s="278">
        <v>160.20567</v>
      </c>
    </row>
    <row r="69" spans="1:13">
      <c r="A69" s="269">
        <v>59</v>
      </c>
      <c r="B69" s="278" t="s">
        <v>314</v>
      </c>
      <c r="C69" s="279">
        <v>582.04999999999995</v>
      </c>
      <c r="D69" s="280">
        <v>578.65</v>
      </c>
      <c r="E69" s="280">
        <v>571.4</v>
      </c>
      <c r="F69" s="280">
        <v>560.75</v>
      </c>
      <c r="G69" s="280">
        <v>553.5</v>
      </c>
      <c r="H69" s="280">
        <v>589.29999999999995</v>
      </c>
      <c r="I69" s="280">
        <v>596.54999999999995</v>
      </c>
      <c r="J69" s="280">
        <v>607.19999999999993</v>
      </c>
      <c r="K69" s="278">
        <v>585.9</v>
      </c>
      <c r="L69" s="278">
        <v>568</v>
      </c>
      <c r="M69" s="278">
        <v>4.0924300000000002</v>
      </c>
    </row>
    <row r="70" spans="1:13">
      <c r="A70" s="269">
        <v>60</v>
      </c>
      <c r="B70" s="278" t="s">
        <v>67</v>
      </c>
      <c r="C70" s="279">
        <v>455.1</v>
      </c>
      <c r="D70" s="280">
        <v>451.25</v>
      </c>
      <c r="E70" s="280">
        <v>444.5</v>
      </c>
      <c r="F70" s="280">
        <v>433.9</v>
      </c>
      <c r="G70" s="280">
        <v>427.15</v>
      </c>
      <c r="H70" s="280">
        <v>461.85</v>
      </c>
      <c r="I70" s="280">
        <v>468.6</v>
      </c>
      <c r="J70" s="280">
        <v>479.20000000000005</v>
      </c>
      <c r="K70" s="278">
        <v>458</v>
      </c>
      <c r="L70" s="278">
        <v>440.65</v>
      </c>
      <c r="M70" s="278">
        <v>14.79937</v>
      </c>
    </row>
    <row r="71" spans="1:13">
      <c r="A71" s="269">
        <v>61</v>
      </c>
      <c r="B71" s="278" t="s">
        <v>68</v>
      </c>
      <c r="C71" s="279">
        <v>288.35000000000002</v>
      </c>
      <c r="D71" s="280">
        <v>292.43333333333334</v>
      </c>
      <c r="E71" s="280">
        <v>283.06666666666666</v>
      </c>
      <c r="F71" s="280">
        <v>277.7833333333333</v>
      </c>
      <c r="G71" s="280">
        <v>268.41666666666663</v>
      </c>
      <c r="H71" s="280">
        <v>297.7166666666667</v>
      </c>
      <c r="I71" s="280">
        <v>307.08333333333337</v>
      </c>
      <c r="J71" s="280">
        <v>312.36666666666673</v>
      </c>
      <c r="K71" s="278">
        <v>301.8</v>
      </c>
      <c r="L71" s="278">
        <v>287.14999999999998</v>
      </c>
      <c r="M71" s="278">
        <v>43.100160000000002</v>
      </c>
    </row>
    <row r="72" spans="1:13">
      <c r="A72" s="269">
        <v>62</v>
      </c>
      <c r="B72" s="278" t="s">
        <v>70</v>
      </c>
      <c r="C72" s="279">
        <v>563.1</v>
      </c>
      <c r="D72" s="280">
        <v>560.83333333333337</v>
      </c>
      <c r="E72" s="280">
        <v>556.11666666666679</v>
      </c>
      <c r="F72" s="280">
        <v>549.13333333333344</v>
      </c>
      <c r="G72" s="280">
        <v>544.41666666666686</v>
      </c>
      <c r="H72" s="280">
        <v>567.81666666666672</v>
      </c>
      <c r="I72" s="280">
        <v>572.53333333333319</v>
      </c>
      <c r="J72" s="280">
        <v>579.51666666666665</v>
      </c>
      <c r="K72" s="278">
        <v>565.54999999999995</v>
      </c>
      <c r="L72" s="278">
        <v>553.85</v>
      </c>
      <c r="M72" s="278">
        <v>225.28009</v>
      </c>
    </row>
    <row r="73" spans="1:13">
      <c r="A73" s="269">
        <v>63</v>
      </c>
      <c r="B73" s="278" t="s">
        <v>71</v>
      </c>
      <c r="C73" s="279">
        <v>25.2</v>
      </c>
      <c r="D73" s="280">
        <v>25.099999999999998</v>
      </c>
      <c r="E73" s="280">
        <v>24.849999999999994</v>
      </c>
      <c r="F73" s="280">
        <v>24.499999999999996</v>
      </c>
      <c r="G73" s="280">
        <v>24.249999999999993</v>
      </c>
      <c r="H73" s="280">
        <v>25.449999999999996</v>
      </c>
      <c r="I73" s="280">
        <v>25.700000000000003</v>
      </c>
      <c r="J73" s="280">
        <v>26.049999999999997</v>
      </c>
      <c r="K73" s="278">
        <v>25.35</v>
      </c>
      <c r="L73" s="278">
        <v>24.75</v>
      </c>
      <c r="M73" s="278">
        <v>384.48153000000002</v>
      </c>
    </row>
    <row r="74" spans="1:13">
      <c r="A74" s="269">
        <v>64</v>
      </c>
      <c r="B74" s="278" t="s">
        <v>72</v>
      </c>
      <c r="C74" s="279">
        <v>350.85</v>
      </c>
      <c r="D74" s="280">
        <v>353.81666666666666</v>
      </c>
      <c r="E74" s="280">
        <v>344.33333333333331</v>
      </c>
      <c r="F74" s="280">
        <v>337.81666666666666</v>
      </c>
      <c r="G74" s="280">
        <v>328.33333333333331</v>
      </c>
      <c r="H74" s="280">
        <v>360.33333333333331</v>
      </c>
      <c r="I74" s="280">
        <v>369.81666666666666</v>
      </c>
      <c r="J74" s="280">
        <v>376.33333333333331</v>
      </c>
      <c r="K74" s="278">
        <v>363.3</v>
      </c>
      <c r="L74" s="278">
        <v>347.3</v>
      </c>
      <c r="M74" s="278">
        <v>72.970799999999997</v>
      </c>
    </row>
    <row r="75" spans="1:13">
      <c r="A75" s="269">
        <v>65</v>
      </c>
      <c r="B75" s="278" t="s">
        <v>323</v>
      </c>
      <c r="C75" s="279">
        <v>559.25</v>
      </c>
      <c r="D75" s="280">
        <v>543.93333333333328</v>
      </c>
      <c r="E75" s="280">
        <v>507.86666666666656</v>
      </c>
      <c r="F75" s="280">
        <v>456.48333333333329</v>
      </c>
      <c r="G75" s="280">
        <v>420.41666666666657</v>
      </c>
      <c r="H75" s="280">
        <v>595.31666666666661</v>
      </c>
      <c r="I75" s="280">
        <v>631.38333333333344</v>
      </c>
      <c r="J75" s="280">
        <v>682.76666666666654</v>
      </c>
      <c r="K75" s="278">
        <v>580</v>
      </c>
      <c r="L75" s="278">
        <v>492.55</v>
      </c>
      <c r="M75" s="278">
        <v>102.20636</v>
      </c>
    </row>
    <row r="76" spans="1:13" s="16" customFormat="1">
      <c r="A76" s="269">
        <v>66</v>
      </c>
      <c r="B76" s="278" t="s">
        <v>325</v>
      </c>
      <c r="C76" s="279">
        <v>94.1</v>
      </c>
      <c r="D76" s="280">
        <v>93.883333333333326</v>
      </c>
      <c r="E76" s="280">
        <v>92.916666666666657</v>
      </c>
      <c r="F76" s="280">
        <v>91.733333333333334</v>
      </c>
      <c r="G76" s="280">
        <v>90.766666666666666</v>
      </c>
      <c r="H76" s="280">
        <v>95.066666666666649</v>
      </c>
      <c r="I76" s="280">
        <v>96.033333333333317</v>
      </c>
      <c r="J76" s="280">
        <v>97.21666666666664</v>
      </c>
      <c r="K76" s="278">
        <v>94.85</v>
      </c>
      <c r="L76" s="278">
        <v>92.7</v>
      </c>
      <c r="M76" s="278">
        <v>0.70138999999999996</v>
      </c>
    </row>
    <row r="77" spans="1:13" s="16" customFormat="1">
      <c r="A77" s="269">
        <v>67</v>
      </c>
      <c r="B77" s="278" t="s">
        <v>326</v>
      </c>
      <c r="C77" s="279">
        <v>1959.45</v>
      </c>
      <c r="D77" s="280">
        <v>1975.7</v>
      </c>
      <c r="E77" s="280">
        <v>1933.75</v>
      </c>
      <c r="F77" s="280">
        <v>1908.05</v>
      </c>
      <c r="G77" s="280">
        <v>1866.1</v>
      </c>
      <c r="H77" s="280">
        <v>2001.4</v>
      </c>
      <c r="I77" s="280">
        <v>2043.3500000000004</v>
      </c>
      <c r="J77" s="280">
        <v>2069.0500000000002</v>
      </c>
      <c r="K77" s="278">
        <v>2017.65</v>
      </c>
      <c r="L77" s="278">
        <v>1950</v>
      </c>
      <c r="M77" s="278">
        <v>0.22513</v>
      </c>
    </row>
    <row r="78" spans="1:13" s="16" customFormat="1">
      <c r="A78" s="269">
        <v>68</v>
      </c>
      <c r="B78" s="278" t="s">
        <v>327</v>
      </c>
      <c r="C78" s="279">
        <v>486.2</v>
      </c>
      <c r="D78" s="280">
        <v>484.0333333333333</v>
      </c>
      <c r="E78" s="280">
        <v>463.16666666666663</v>
      </c>
      <c r="F78" s="280">
        <v>440.13333333333333</v>
      </c>
      <c r="G78" s="280">
        <v>419.26666666666665</v>
      </c>
      <c r="H78" s="280">
        <v>507.06666666666661</v>
      </c>
      <c r="I78" s="280">
        <v>527.93333333333328</v>
      </c>
      <c r="J78" s="280">
        <v>550.96666666666658</v>
      </c>
      <c r="K78" s="278">
        <v>504.9</v>
      </c>
      <c r="L78" s="278">
        <v>461</v>
      </c>
      <c r="M78" s="278">
        <v>1.5202800000000001</v>
      </c>
    </row>
    <row r="79" spans="1:13" s="16" customFormat="1">
      <c r="A79" s="269">
        <v>69</v>
      </c>
      <c r="B79" s="278" t="s">
        <v>328</v>
      </c>
      <c r="C79" s="279">
        <v>45.05</v>
      </c>
      <c r="D79" s="280">
        <v>44.883333333333333</v>
      </c>
      <c r="E79" s="280">
        <v>44.316666666666663</v>
      </c>
      <c r="F79" s="280">
        <v>43.583333333333329</v>
      </c>
      <c r="G79" s="280">
        <v>43.016666666666659</v>
      </c>
      <c r="H79" s="280">
        <v>45.616666666666667</v>
      </c>
      <c r="I79" s="280">
        <v>46.183333333333344</v>
      </c>
      <c r="J79" s="280">
        <v>46.916666666666671</v>
      </c>
      <c r="K79" s="278">
        <v>45.45</v>
      </c>
      <c r="L79" s="278">
        <v>44.15</v>
      </c>
      <c r="M79" s="278">
        <v>4.27454</v>
      </c>
    </row>
    <row r="80" spans="1:13" s="16" customFormat="1">
      <c r="A80" s="269">
        <v>70</v>
      </c>
      <c r="B80" s="278" t="s">
        <v>73</v>
      </c>
      <c r="C80" s="279">
        <v>9431.2999999999993</v>
      </c>
      <c r="D80" s="280">
        <v>9393.8333333333339</v>
      </c>
      <c r="E80" s="280">
        <v>9288.6666666666679</v>
      </c>
      <c r="F80" s="280">
        <v>9146.0333333333347</v>
      </c>
      <c r="G80" s="280">
        <v>9040.8666666666686</v>
      </c>
      <c r="H80" s="280">
        <v>9536.4666666666672</v>
      </c>
      <c r="I80" s="280">
        <v>9641.633333333335</v>
      </c>
      <c r="J80" s="280">
        <v>9784.2666666666664</v>
      </c>
      <c r="K80" s="278">
        <v>9499</v>
      </c>
      <c r="L80" s="278">
        <v>9251.2000000000007</v>
      </c>
      <c r="M80" s="278">
        <v>0.28681000000000001</v>
      </c>
    </row>
    <row r="81" spans="1:13" s="16" customFormat="1">
      <c r="A81" s="269">
        <v>71</v>
      </c>
      <c r="B81" s="278" t="s">
        <v>75</v>
      </c>
      <c r="C81" s="279">
        <v>329.45</v>
      </c>
      <c r="D81" s="280">
        <v>324.5333333333333</v>
      </c>
      <c r="E81" s="280">
        <v>317.66666666666663</v>
      </c>
      <c r="F81" s="280">
        <v>305.88333333333333</v>
      </c>
      <c r="G81" s="280">
        <v>299.01666666666665</v>
      </c>
      <c r="H81" s="280">
        <v>336.31666666666661</v>
      </c>
      <c r="I81" s="280">
        <v>343.18333333333328</v>
      </c>
      <c r="J81" s="280">
        <v>354.96666666666658</v>
      </c>
      <c r="K81" s="278">
        <v>331.4</v>
      </c>
      <c r="L81" s="278">
        <v>312.75</v>
      </c>
      <c r="M81" s="278">
        <v>90.653379999999999</v>
      </c>
    </row>
    <row r="82" spans="1:13" s="16" customFormat="1">
      <c r="A82" s="269">
        <v>72</v>
      </c>
      <c r="B82" s="278" t="s">
        <v>329</v>
      </c>
      <c r="C82" s="279">
        <v>98.35</v>
      </c>
      <c r="D82" s="280">
        <v>97.2</v>
      </c>
      <c r="E82" s="280">
        <v>94.9</v>
      </c>
      <c r="F82" s="280">
        <v>91.45</v>
      </c>
      <c r="G82" s="280">
        <v>89.15</v>
      </c>
      <c r="H82" s="280">
        <v>100.65</v>
      </c>
      <c r="I82" s="280">
        <v>102.94999999999999</v>
      </c>
      <c r="J82" s="280">
        <v>106.4</v>
      </c>
      <c r="K82" s="278">
        <v>99.5</v>
      </c>
      <c r="L82" s="278">
        <v>93.75</v>
      </c>
      <c r="M82" s="278">
        <v>7.6965700000000004</v>
      </c>
    </row>
    <row r="83" spans="1:13" s="16" customFormat="1">
      <c r="A83" s="269">
        <v>73</v>
      </c>
      <c r="B83" s="278" t="s">
        <v>76</v>
      </c>
      <c r="C83" s="279">
        <v>3220.3</v>
      </c>
      <c r="D83" s="280">
        <v>3200.0833333333335</v>
      </c>
      <c r="E83" s="280">
        <v>3161.2166666666672</v>
      </c>
      <c r="F83" s="280">
        <v>3102.1333333333337</v>
      </c>
      <c r="G83" s="280">
        <v>3063.2666666666673</v>
      </c>
      <c r="H83" s="280">
        <v>3259.166666666667</v>
      </c>
      <c r="I83" s="280">
        <v>3298.0333333333328</v>
      </c>
      <c r="J83" s="280">
        <v>3357.1166666666668</v>
      </c>
      <c r="K83" s="278">
        <v>3238.95</v>
      </c>
      <c r="L83" s="278">
        <v>3141</v>
      </c>
      <c r="M83" s="278">
        <v>7.3932799999999999</v>
      </c>
    </row>
    <row r="84" spans="1:13" s="16" customFormat="1">
      <c r="A84" s="269">
        <v>74</v>
      </c>
      <c r="B84" s="278" t="s">
        <v>315</v>
      </c>
      <c r="C84" s="279">
        <v>390</v>
      </c>
      <c r="D84" s="280">
        <v>388.5</v>
      </c>
      <c r="E84" s="280">
        <v>381.5</v>
      </c>
      <c r="F84" s="280">
        <v>373</v>
      </c>
      <c r="G84" s="280">
        <v>366</v>
      </c>
      <c r="H84" s="280">
        <v>397</v>
      </c>
      <c r="I84" s="280">
        <v>404</v>
      </c>
      <c r="J84" s="280">
        <v>412.5</v>
      </c>
      <c r="K84" s="278">
        <v>395.5</v>
      </c>
      <c r="L84" s="278">
        <v>380</v>
      </c>
      <c r="M84" s="278">
        <v>1.8146800000000001</v>
      </c>
    </row>
    <row r="85" spans="1:13" s="16" customFormat="1">
      <c r="A85" s="269">
        <v>75</v>
      </c>
      <c r="B85" s="278" t="s">
        <v>324</v>
      </c>
      <c r="C85" s="279">
        <v>76.849999999999994</v>
      </c>
      <c r="D85" s="280">
        <v>76.283333333333331</v>
      </c>
      <c r="E85" s="280">
        <v>72.066666666666663</v>
      </c>
      <c r="F85" s="280">
        <v>67.283333333333331</v>
      </c>
      <c r="G85" s="280">
        <v>63.066666666666663</v>
      </c>
      <c r="H85" s="280">
        <v>81.066666666666663</v>
      </c>
      <c r="I85" s="280">
        <v>85.283333333333331</v>
      </c>
      <c r="J85" s="280">
        <v>90.066666666666663</v>
      </c>
      <c r="K85" s="278">
        <v>80.5</v>
      </c>
      <c r="L85" s="278">
        <v>71.5</v>
      </c>
      <c r="M85" s="278">
        <v>31.954730000000001</v>
      </c>
    </row>
    <row r="86" spans="1:13" s="16" customFormat="1">
      <c r="A86" s="269">
        <v>76</v>
      </c>
      <c r="B86" s="278" t="s">
        <v>77</v>
      </c>
      <c r="C86" s="279">
        <v>337.6</v>
      </c>
      <c r="D86" s="280">
        <v>337.09999999999997</v>
      </c>
      <c r="E86" s="280">
        <v>333.49999999999994</v>
      </c>
      <c r="F86" s="280">
        <v>329.4</v>
      </c>
      <c r="G86" s="280">
        <v>325.79999999999995</v>
      </c>
      <c r="H86" s="280">
        <v>341.19999999999993</v>
      </c>
      <c r="I86" s="280">
        <v>344.79999999999995</v>
      </c>
      <c r="J86" s="280">
        <v>348.89999999999992</v>
      </c>
      <c r="K86" s="278">
        <v>340.7</v>
      </c>
      <c r="L86" s="278">
        <v>333</v>
      </c>
      <c r="M86" s="278">
        <v>28.995920000000002</v>
      </c>
    </row>
    <row r="87" spans="1:13" s="16" customFormat="1">
      <c r="A87" s="269">
        <v>77</v>
      </c>
      <c r="B87" s="278" t="s">
        <v>78</v>
      </c>
      <c r="C87" s="279">
        <v>83.65</v>
      </c>
      <c r="D87" s="280">
        <v>82.166666666666671</v>
      </c>
      <c r="E87" s="280">
        <v>80.183333333333337</v>
      </c>
      <c r="F87" s="280">
        <v>76.716666666666669</v>
      </c>
      <c r="G87" s="280">
        <v>74.733333333333334</v>
      </c>
      <c r="H87" s="280">
        <v>85.63333333333334</v>
      </c>
      <c r="I87" s="280">
        <v>87.61666666666666</v>
      </c>
      <c r="J87" s="280">
        <v>91.083333333333343</v>
      </c>
      <c r="K87" s="278">
        <v>84.15</v>
      </c>
      <c r="L87" s="278">
        <v>78.7</v>
      </c>
      <c r="M87" s="278">
        <v>134.76076</v>
      </c>
    </row>
    <row r="88" spans="1:13" s="16" customFormat="1">
      <c r="A88" s="269">
        <v>78</v>
      </c>
      <c r="B88" s="278" t="s">
        <v>333</v>
      </c>
      <c r="C88" s="279">
        <v>275.75</v>
      </c>
      <c r="D88" s="280">
        <v>274.18333333333334</v>
      </c>
      <c r="E88" s="280">
        <v>269.9666666666667</v>
      </c>
      <c r="F88" s="280">
        <v>264.18333333333334</v>
      </c>
      <c r="G88" s="280">
        <v>259.9666666666667</v>
      </c>
      <c r="H88" s="280">
        <v>279.9666666666667</v>
      </c>
      <c r="I88" s="280">
        <v>284.18333333333328</v>
      </c>
      <c r="J88" s="280">
        <v>289.9666666666667</v>
      </c>
      <c r="K88" s="278">
        <v>278.39999999999998</v>
      </c>
      <c r="L88" s="278">
        <v>268.39999999999998</v>
      </c>
      <c r="M88" s="278">
        <v>2.2887499999999998</v>
      </c>
    </row>
    <row r="89" spans="1:13" s="16" customFormat="1">
      <c r="A89" s="269">
        <v>79</v>
      </c>
      <c r="B89" s="278" t="s">
        <v>334</v>
      </c>
      <c r="C89" s="279">
        <v>316.60000000000002</v>
      </c>
      <c r="D89" s="280">
        <v>316.78333333333336</v>
      </c>
      <c r="E89" s="280">
        <v>312.81666666666672</v>
      </c>
      <c r="F89" s="280">
        <v>309.03333333333336</v>
      </c>
      <c r="G89" s="280">
        <v>305.06666666666672</v>
      </c>
      <c r="H89" s="280">
        <v>320.56666666666672</v>
      </c>
      <c r="I89" s="280">
        <v>324.5333333333333</v>
      </c>
      <c r="J89" s="280">
        <v>328.31666666666672</v>
      </c>
      <c r="K89" s="278">
        <v>320.75</v>
      </c>
      <c r="L89" s="278">
        <v>313</v>
      </c>
      <c r="M89" s="278">
        <v>0.38457000000000002</v>
      </c>
    </row>
    <row r="90" spans="1:13" s="16" customFormat="1">
      <c r="A90" s="269">
        <v>80</v>
      </c>
      <c r="B90" s="278" t="s">
        <v>336</v>
      </c>
      <c r="C90" s="279">
        <v>216.1</v>
      </c>
      <c r="D90" s="280">
        <v>213</v>
      </c>
      <c r="E90" s="280">
        <v>207.15</v>
      </c>
      <c r="F90" s="280">
        <v>198.20000000000002</v>
      </c>
      <c r="G90" s="280">
        <v>192.35000000000002</v>
      </c>
      <c r="H90" s="280">
        <v>221.95</v>
      </c>
      <c r="I90" s="280">
        <v>227.8</v>
      </c>
      <c r="J90" s="280">
        <v>236.74999999999997</v>
      </c>
      <c r="K90" s="278">
        <v>218.85</v>
      </c>
      <c r="L90" s="278">
        <v>204.05</v>
      </c>
      <c r="M90" s="278">
        <v>0.52632999999999996</v>
      </c>
    </row>
    <row r="91" spans="1:13" s="16" customFormat="1">
      <c r="A91" s="269">
        <v>81</v>
      </c>
      <c r="B91" s="278" t="s">
        <v>330</v>
      </c>
      <c r="C91" s="279">
        <v>361.85</v>
      </c>
      <c r="D91" s="280">
        <v>360.41666666666669</v>
      </c>
      <c r="E91" s="280">
        <v>355.83333333333337</v>
      </c>
      <c r="F91" s="280">
        <v>349.81666666666666</v>
      </c>
      <c r="G91" s="280">
        <v>345.23333333333335</v>
      </c>
      <c r="H91" s="280">
        <v>366.43333333333339</v>
      </c>
      <c r="I91" s="280">
        <v>371.01666666666677</v>
      </c>
      <c r="J91" s="280">
        <v>377.03333333333342</v>
      </c>
      <c r="K91" s="278">
        <v>365</v>
      </c>
      <c r="L91" s="278">
        <v>354.4</v>
      </c>
      <c r="M91" s="278">
        <v>0.33878000000000003</v>
      </c>
    </row>
    <row r="92" spans="1:13" s="16" customFormat="1">
      <c r="A92" s="269">
        <v>82</v>
      </c>
      <c r="B92" s="278" t="s">
        <v>79</v>
      </c>
      <c r="C92" s="279">
        <v>113</v>
      </c>
      <c r="D92" s="280">
        <v>113.63333333333333</v>
      </c>
      <c r="E92" s="280">
        <v>111.36666666666665</v>
      </c>
      <c r="F92" s="280">
        <v>109.73333333333332</v>
      </c>
      <c r="G92" s="280">
        <v>107.46666666666664</v>
      </c>
      <c r="H92" s="280">
        <v>115.26666666666665</v>
      </c>
      <c r="I92" s="280">
        <v>117.53333333333333</v>
      </c>
      <c r="J92" s="280">
        <v>119.16666666666666</v>
      </c>
      <c r="K92" s="278">
        <v>115.9</v>
      </c>
      <c r="L92" s="278">
        <v>112</v>
      </c>
      <c r="M92" s="278">
        <v>14.130940000000001</v>
      </c>
    </row>
    <row r="93" spans="1:13" s="16" customFormat="1">
      <c r="A93" s="269">
        <v>83</v>
      </c>
      <c r="B93" s="278" t="s">
        <v>331</v>
      </c>
      <c r="C93" s="279">
        <v>182.35</v>
      </c>
      <c r="D93" s="280">
        <v>181.1</v>
      </c>
      <c r="E93" s="280">
        <v>175.64999999999998</v>
      </c>
      <c r="F93" s="280">
        <v>168.95</v>
      </c>
      <c r="G93" s="280">
        <v>163.49999999999997</v>
      </c>
      <c r="H93" s="280">
        <v>187.79999999999998</v>
      </c>
      <c r="I93" s="280">
        <v>193.24999999999997</v>
      </c>
      <c r="J93" s="280">
        <v>199.95</v>
      </c>
      <c r="K93" s="278">
        <v>186.55</v>
      </c>
      <c r="L93" s="278">
        <v>174.4</v>
      </c>
      <c r="M93" s="278">
        <v>7.3438299999999996</v>
      </c>
    </row>
    <row r="94" spans="1:13" s="16" customFormat="1">
      <c r="A94" s="269">
        <v>84</v>
      </c>
      <c r="B94" s="278" t="s">
        <v>339</v>
      </c>
      <c r="C94" s="279">
        <v>246.65</v>
      </c>
      <c r="D94" s="280">
        <v>245.6</v>
      </c>
      <c r="E94" s="280">
        <v>241.2</v>
      </c>
      <c r="F94" s="280">
        <v>235.75</v>
      </c>
      <c r="G94" s="280">
        <v>231.35</v>
      </c>
      <c r="H94" s="280">
        <v>251.04999999999998</v>
      </c>
      <c r="I94" s="280">
        <v>255.45000000000002</v>
      </c>
      <c r="J94" s="280">
        <v>260.89999999999998</v>
      </c>
      <c r="K94" s="278">
        <v>250</v>
      </c>
      <c r="L94" s="278">
        <v>240.15</v>
      </c>
      <c r="M94" s="278">
        <v>11.581799999999999</v>
      </c>
    </row>
    <row r="95" spans="1:13" s="16" customFormat="1">
      <c r="A95" s="269">
        <v>85</v>
      </c>
      <c r="B95" s="278" t="s">
        <v>337</v>
      </c>
      <c r="C95" s="279">
        <v>762.55</v>
      </c>
      <c r="D95" s="280">
        <v>759.5333333333333</v>
      </c>
      <c r="E95" s="280">
        <v>747.06666666666661</v>
      </c>
      <c r="F95" s="280">
        <v>731.58333333333326</v>
      </c>
      <c r="G95" s="280">
        <v>719.11666666666656</v>
      </c>
      <c r="H95" s="280">
        <v>775.01666666666665</v>
      </c>
      <c r="I95" s="280">
        <v>787.48333333333335</v>
      </c>
      <c r="J95" s="280">
        <v>802.9666666666667</v>
      </c>
      <c r="K95" s="278">
        <v>772</v>
      </c>
      <c r="L95" s="278">
        <v>744.05</v>
      </c>
      <c r="M95" s="278">
        <v>1.5145</v>
      </c>
    </row>
    <row r="96" spans="1:13" s="16" customFormat="1">
      <c r="A96" s="269">
        <v>86</v>
      </c>
      <c r="B96" s="278" t="s">
        <v>338</v>
      </c>
      <c r="C96" s="279">
        <v>13.35</v>
      </c>
      <c r="D96" s="280">
        <v>13.283333333333333</v>
      </c>
      <c r="E96" s="280">
        <v>13.066666666666666</v>
      </c>
      <c r="F96" s="280">
        <v>12.783333333333333</v>
      </c>
      <c r="G96" s="280">
        <v>12.566666666666666</v>
      </c>
      <c r="H96" s="280">
        <v>13.566666666666666</v>
      </c>
      <c r="I96" s="280">
        <v>13.783333333333331</v>
      </c>
      <c r="J96" s="280">
        <v>14.066666666666666</v>
      </c>
      <c r="K96" s="278">
        <v>13.5</v>
      </c>
      <c r="L96" s="278">
        <v>13</v>
      </c>
      <c r="M96" s="278">
        <v>6.57437</v>
      </c>
    </row>
    <row r="97" spans="1:13" s="16" customFormat="1">
      <c r="A97" s="269">
        <v>87</v>
      </c>
      <c r="B97" s="278" t="s">
        <v>340</v>
      </c>
      <c r="C97" s="279">
        <v>101.9</v>
      </c>
      <c r="D97" s="280">
        <v>101.76666666666667</v>
      </c>
      <c r="E97" s="280">
        <v>100.53333333333333</v>
      </c>
      <c r="F97" s="280">
        <v>99.166666666666671</v>
      </c>
      <c r="G97" s="280">
        <v>97.933333333333337</v>
      </c>
      <c r="H97" s="280">
        <v>103.13333333333333</v>
      </c>
      <c r="I97" s="280">
        <v>104.36666666666665</v>
      </c>
      <c r="J97" s="280">
        <v>105.73333333333332</v>
      </c>
      <c r="K97" s="278">
        <v>103</v>
      </c>
      <c r="L97" s="278">
        <v>100.4</v>
      </c>
      <c r="M97" s="278">
        <v>1.82212</v>
      </c>
    </row>
    <row r="98" spans="1:13" s="16" customFormat="1">
      <c r="A98" s="269">
        <v>88</v>
      </c>
      <c r="B98" s="278" t="s">
        <v>341</v>
      </c>
      <c r="C98" s="279">
        <v>2173.65</v>
      </c>
      <c r="D98" s="280">
        <v>2189.2166666666667</v>
      </c>
      <c r="E98" s="280">
        <v>2145.4333333333334</v>
      </c>
      <c r="F98" s="280">
        <v>2117.2166666666667</v>
      </c>
      <c r="G98" s="280">
        <v>2073.4333333333334</v>
      </c>
      <c r="H98" s="280">
        <v>2217.4333333333334</v>
      </c>
      <c r="I98" s="280">
        <v>2261.2166666666672</v>
      </c>
      <c r="J98" s="280">
        <v>2289.4333333333334</v>
      </c>
      <c r="K98" s="278">
        <v>2233</v>
      </c>
      <c r="L98" s="278">
        <v>2161</v>
      </c>
      <c r="M98" s="278">
        <v>3.2960000000000003E-2</v>
      </c>
    </row>
    <row r="99" spans="1:13" s="16" customFormat="1">
      <c r="A99" s="269">
        <v>89</v>
      </c>
      <c r="B99" s="278" t="s">
        <v>82</v>
      </c>
      <c r="C99" s="279">
        <v>561.6</v>
      </c>
      <c r="D99" s="280">
        <v>563.43333333333339</v>
      </c>
      <c r="E99" s="280">
        <v>555.16666666666674</v>
      </c>
      <c r="F99" s="280">
        <v>548.73333333333335</v>
      </c>
      <c r="G99" s="280">
        <v>540.4666666666667</v>
      </c>
      <c r="H99" s="280">
        <v>569.86666666666679</v>
      </c>
      <c r="I99" s="280">
        <v>578.13333333333344</v>
      </c>
      <c r="J99" s="280">
        <v>584.56666666666683</v>
      </c>
      <c r="K99" s="278">
        <v>571.70000000000005</v>
      </c>
      <c r="L99" s="278">
        <v>557</v>
      </c>
      <c r="M99" s="278">
        <v>10.08835</v>
      </c>
    </row>
    <row r="100" spans="1:13" s="16" customFormat="1">
      <c r="A100" s="269">
        <v>90</v>
      </c>
      <c r="B100" s="278" t="s">
        <v>335</v>
      </c>
      <c r="C100" s="279">
        <v>148.05000000000001</v>
      </c>
      <c r="D100" s="280">
        <v>147.71666666666667</v>
      </c>
      <c r="E100" s="280">
        <v>145.73333333333335</v>
      </c>
      <c r="F100" s="280">
        <v>143.41666666666669</v>
      </c>
      <c r="G100" s="280">
        <v>141.43333333333337</v>
      </c>
      <c r="H100" s="280">
        <v>150.03333333333333</v>
      </c>
      <c r="I100" s="280">
        <v>152.01666666666662</v>
      </c>
      <c r="J100" s="280">
        <v>154.33333333333331</v>
      </c>
      <c r="K100" s="278">
        <v>149.69999999999999</v>
      </c>
      <c r="L100" s="278">
        <v>145.4</v>
      </c>
      <c r="M100" s="278">
        <v>1.4452400000000001</v>
      </c>
    </row>
    <row r="101" spans="1:13">
      <c r="A101" s="269">
        <v>91</v>
      </c>
      <c r="B101" s="278" t="s">
        <v>342</v>
      </c>
      <c r="C101" s="279">
        <v>101.6</v>
      </c>
      <c r="D101" s="280">
        <v>102.18333333333334</v>
      </c>
      <c r="E101" s="280">
        <v>99.966666666666669</v>
      </c>
      <c r="F101" s="280">
        <v>98.333333333333329</v>
      </c>
      <c r="G101" s="280">
        <v>96.11666666666666</v>
      </c>
      <c r="H101" s="280">
        <v>103.81666666666668</v>
      </c>
      <c r="I101" s="280">
        <v>106.03333333333335</v>
      </c>
      <c r="J101" s="280">
        <v>107.66666666666669</v>
      </c>
      <c r="K101" s="278">
        <v>104.4</v>
      </c>
      <c r="L101" s="278">
        <v>100.55</v>
      </c>
      <c r="M101" s="278">
        <v>0.47861999999999999</v>
      </c>
    </row>
    <row r="102" spans="1:13">
      <c r="A102" s="269">
        <v>92</v>
      </c>
      <c r="B102" s="278" t="s">
        <v>343</v>
      </c>
      <c r="C102" s="279">
        <v>131.35</v>
      </c>
      <c r="D102" s="280">
        <v>132.18333333333331</v>
      </c>
      <c r="E102" s="280">
        <v>129.66666666666663</v>
      </c>
      <c r="F102" s="280">
        <v>127.98333333333332</v>
      </c>
      <c r="G102" s="280">
        <v>125.46666666666664</v>
      </c>
      <c r="H102" s="280">
        <v>133.86666666666662</v>
      </c>
      <c r="I102" s="280">
        <v>136.38333333333333</v>
      </c>
      <c r="J102" s="280">
        <v>138.06666666666661</v>
      </c>
      <c r="K102" s="278">
        <v>134.69999999999999</v>
      </c>
      <c r="L102" s="278">
        <v>130.5</v>
      </c>
      <c r="M102" s="278">
        <v>10.478479999999999</v>
      </c>
    </row>
    <row r="103" spans="1:13">
      <c r="A103" s="269">
        <v>93</v>
      </c>
      <c r="B103" s="278" t="s">
        <v>344</v>
      </c>
      <c r="C103" s="279">
        <v>47.95</v>
      </c>
      <c r="D103" s="280">
        <v>48.333333333333336</v>
      </c>
      <c r="E103" s="280">
        <v>47.216666666666669</v>
      </c>
      <c r="F103" s="280">
        <v>46.483333333333334</v>
      </c>
      <c r="G103" s="280">
        <v>45.366666666666667</v>
      </c>
      <c r="H103" s="280">
        <v>49.06666666666667</v>
      </c>
      <c r="I103" s="280">
        <v>50.18333333333333</v>
      </c>
      <c r="J103" s="280">
        <v>50.916666666666671</v>
      </c>
      <c r="K103" s="278">
        <v>49.45</v>
      </c>
      <c r="L103" s="278">
        <v>47.6</v>
      </c>
      <c r="M103" s="278">
        <v>7.4372600000000002</v>
      </c>
    </row>
    <row r="104" spans="1:13">
      <c r="A104" s="269">
        <v>94</v>
      </c>
      <c r="B104" s="278" t="s">
        <v>83</v>
      </c>
      <c r="C104" s="279">
        <v>135.30000000000001</v>
      </c>
      <c r="D104" s="280">
        <v>131.93333333333337</v>
      </c>
      <c r="E104" s="280">
        <v>123.46666666666673</v>
      </c>
      <c r="F104" s="280">
        <v>111.63333333333335</v>
      </c>
      <c r="G104" s="280">
        <v>103.16666666666671</v>
      </c>
      <c r="H104" s="280">
        <v>143.76666666666674</v>
      </c>
      <c r="I104" s="280">
        <v>152.23333333333338</v>
      </c>
      <c r="J104" s="280">
        <v>164.06666666666675</v>
      </c>
      <c r="K104" s="278">
        <v>140.4</v>
      </c>
      <c r="L104" s="278">
        <v>120.1</v>
      </c>
      <c r="M104" s="278">
        <v>218.92617999999999</v>
      </c>
    </row>
    <row r="105" spans="1:13">
      <c r="A105" s="269">
        <v>95</v>
      </c>
      <c r="B105" s="278" t="s">
        <v>345</v>
      </c>
      <c r="C105" s="279">
        <v>229.5</v>
      </c>
      <c r="D105" s="280">
        <v>230.13333333333333</v>
      </c>
      <c r="E105" s="280">
        <v>225.51666666666665</v>
      </c>
      <c r="F105" s="280">
        <v>221.53333333333333</v>
      </c>
      <c r="G105" s="280">
        <v>216.91666666666666</v>
      </c>
      <c r="H105" s="280">
        <v>234.11666666666665</v>
      </c>
      <c r="I105" s="280">
        <v>238.73333333333332</v>
      </c>
      <c r="J105" s="280">
        <v>242.71666666666664</v>
      </c>
      <c r="K105" s="278">
        <v>234.75</v>
      </c>
      <c r="L105" s="278">
        <v>226.15</v>
      </c>
      <c r="M105" s="278">
        <v>1.29295</v>
      </c>
    </row>
    <row r="106" spans="1:13">
      <c r="A106" s="269">
        <v>96</v>
      </c>
      <c r="B106" s="278" t="s">
        <v>84</v>
      </c>
      <c r="C106" s="279">
        <v>633.04999999999995</v>
      </c>
      <c r="D106" s="280">
        <v>632.21666666666658</v>
      </c>
      <c r="E106" s="280">
        <v>626.63333333333321</v>
      </c>
      <c r="F106" s="280">
        <v>620.21666666666658</v>
      </c>
      <c r="G106" s="280">
        <v>614.63333333333321</v>
      </c>
      <c r="H106" s="280">
        <v>638.63333333333321</v>
      </c>
      <c r="I106" s="280">
        <v>644.21666666666647</v>
      </c>
      <c r="J106" s="280">
        <v>650.63333333333321</v>
      </c>
      <c r="K106" s="278">
        <v>637.79999999999995</v>
      </c>
      <c r="L106" s="278">
        <v>625.79999999999995</v>
      </c>
      <c r="M106" s="278">
        <v>77.101100000000002</v>
      </c>
    </row>
    <row r="107" spans="1:13">
      <c r="A107" s="269">
        <v>97</v>
      </c>
      <c r="B107" s="278" t="s">
        <v>85</v>
      </c>
      <c r="C107" s="279">
        <v>130.80000000000001</v>
      </c>
      <c r="D107" s="280">
        <v>129.38333333333333</v>
      </c>
      <c r="E107" s="280">
        <v>127.41666666666666</v>
      </c>
      <c r="F107" s="280">
        <v>124.03333333333333</v>
      </c>
      <c r="G107" s="280">
        <v>122.06666666666666</v>
      </c>
      <c r="H107" s="280">
        <v>132.76666666666665</v>
      </c>
      <c r="I107" s="280">
        <v>134.73333333333335</v>
      </c>
      <c r="J107" s="280">
        <v>138.11666666666665</v>
      </c>
      <c r="K107" s="278">
        <v>131.35</v>
      </c>
      <c r="L107" s="278">
        <v>126</v>
      </c>
      <c r="M107" s="278">
        <v>60.842660000000002</v>
      </c>
    </row>
    <row r="108" spans="1:13">
      <c r="A108" s="269">
        <v>98</v>
      </c>
      <c r="B108" s="286" t="s">
        <v>346</v>
      </c>
      <c r="C108" s="279">
        <v>218.9</v>
      </c>
      <c r="D108" s="280">
        <v>220.26666666666665</v>
      </c>
      <c r="E108" s="280">
        <v>217.08333333333331</v>
      </c>
      <c r="F108" s="280">
        <v>215.26666666666665</v>
      </c>
      <c r="G108" s="280">
        <v>212.08333333333331</v>
      </c>
      <c r="H108" s="280">
        <v>222.08333333333331</v>
      </c>
      <c r="I108" s="280">
        <v>225.26666666666665</v>
      </c>
      <c r="J108" s="280">
        <v>227.08333333333331</v>
      </c>
      <c r="K108" s="278">
        <v>223.45</v>
      </c>
      <c r="L108" s="278">
        <v>218.45</v>
      </c>
      <c r="M108" s="278">
        <v>2.6697099999999998</v>
      </c>
    </row>
    <row r="109" spans="1:13">
      <c r="A109" s="269">
        <v>99</v>
      </c>
      <c r="B109" s="278" t="s">
        <v>86</v>
      </c>
      <c r="C109" s="279">
        <v>1278.55</v>
      </c>
      <c r="D109" s="280">
        <v>1272.6499999999999</v>
      </c>
      <c r="E109" s="280">
        <v>1262.9499999999998</v>
      </c>
      <c r="F109" s="280">
        <v>1247.3499999999999</v>
      </c>
      <c r="G109" s="280">
        <v>1237.6499999999999</v>
      </c>
      <c r="H109" s="280">
        <v>1288.2499999999998</v>
      </c>
      <c r="I109" s="280">
        <v>1297.95</v>
      </c>
      <c r="J109" s="280">
        <v>1313.5499999999997</v>
      </c>
      <c r="K109" s="278">
        <v>1282.3499999999999</v>
      </c>
      <c r="L109" s="278">
        <v>1257.05</v>
      </c>
      <c r="M109" s="278">
        <v>14.23648</v>
      </c>
    </row>
    <row r="110" spans="1:13">
      <c r="A110" s="269">
        <v>100</v>
      </c>
      <c r="B110" s="278" t="s">
        <v>87</v>
      </c>
      <c r="C110" s="279">
        <v>350.15</v>
      </c>
      <c r="D110" s="280">
        <v>348.31666666666666</v>
      </c>
      <c r="E110" s="280">
        <v>341.13333333333333</v>
      </c>
      <c r="F110" s="280">
        <v>332.11666666666667</v>
      </c>
      <c r="G110" s="280">
        <v>324.93333333333334</v>
      </c>
      <c r="H110" s="280">
        <v>357.33333333333331</v>
      </c>
      <c r="I110" s="280">
        <v>364.51666666666659</v>
      </c>
      <c r="J110" s="280">
        <v>373.5333333333333</v>
      </c>
      <c r="K110" s="278">
        <v>355.5</v>
      </c>
      <c r="L110" s="278">
        <v>339.3</v>
      </c>
      <c r="M110" s="278">
        <v>12.131019999999999</v>
      </c>
    </row>
    <row r="111" spans="1:13">
      <c r="A111" s="269">
        <v>101</v>
      </c>
      <c r="B111" s="278" t="s">
        <v>237</v>
      </c>
      <c r="C111" s="279">
        <v>660.6</v>
      </c>
      <c r="D111" s="280">
        <v>670.66666666666663</v>
      </c>
      <c r="E111" s="280">
        <v>642.43333333333328</v>
      </c>
      <c r="F111" s="280">
        <v>624.26666666666665</v>
      </c>
      <c r="G111" s="280">
        <v>596.0333333333333</v>
      </c>
      <c r="H111" s="280">
        <v>688.83333333333326</v>
      </c>
      <c r="I111" s="280">
        <v>717.06666666666661</v>
      </c>
      <c r="J111" s="280">
        <v>735.23333333333323</v>
      </c>
      <c r="K111" s="278">
        <v>698.9</v>
      </c>
      <c r="L111" s="278">
        <v>652.5</v>
      </c>
      <c r="M111" s="278">
        <v>15.365780000000001</v>
      </c>
    </row>
    <row r="112" spans="1:13">
      <c r="A112" s="269">
        <v>102</v>
      </c>
      <c r="B112" s="278" t="s">
        <v>347</v>
      </c>
      <c r="C112" s="279">
        <v>369.6</v>
      </c>
      <c r="D112" s="280">
        <v>374.13333333333338</v>
      </c>
      <c r="E112" s="280">
        <v>353.36666666666679</v>
      </c>
      <c r="F112" s="280">
        <v>337.13333333333338</v>
      </c>
      <c r="G112" s="280">
        <v>316.36666666666679</v>
      </c>
      <c r="H112" s="280">
        <v>390.36666666666679</v>
      </c>
      <c r="I112" s="280">
        <v>411.13333333333333</v>
      </c>
      <c r="J112" s="280">
        <v>427.36666666666679</v>
      </c>
      <c r="K112" s="278">
        <v>394.9</v>
      </c>
      <c r="L112" s="278">
        <v>357.9</v>
      </c>
      <c r="M112" s="278">
        <v>3.3205900000000002</v>
      </c>
    </row>
    <row r="113" spans="1:13">
      <c r="A113" s="269">
        <v>103</v>
      </c>
      <c r="B113" s="278" t="s">
        <v>332</v>
      </c>
      <c r="C113" s="279">
        <v>1427.15</v>
      </c>
      <c r="D113" s="280">
        <v>1432.0833333333333</v>
      </c>
      <c r="E113" s="280">
        <v>1409.4666666666665</v>
      </c>
      <c r="F113" s="280">
        <v>1391.7833333333333</v>
      </c>
      <c r="G113" s="280">
        <v>1369.1666666666665</v>
      </c>
      <c r="H113" s="280">
        <v>1449.7666666666664</v>
      </c>
      <c r="I113" s="280">
        <v>1472.3833333333332</v>
      </c>
      <c r="J113" s="280">
        <v>1490.0666666666664</v>
      </c>
      <c r="K113" s="278">
        <v>1454.7</v>
      </c>
      <c r="L113" s="278">
        <v>1414.4</v>
      </c>
      <c r="M113" s="278">
        <v>0.11269</v>
      </c>
    </row>
    <row r="114" spans="1:13">
      <c r="A114" s="269">
        <v>104</v>
      </c>
      <c r="B114" s="278" t="s">
        <v>238</v>
      </c>
      <c r="C114" s="279">
        <v>215.05</v>
      </c>
      <c r="D114" s="280">
        <v>215.58333333333334</v>
      </c>
      <c r="E114" s="280">
        <v>210.01666666666668</v>
      </c>
      <c r="F114" s="280">
        <v>204.98333333333335</v>
      </c>
      <c r="G114" s="280">
        <v>199.41666666666669</v>
      </c>
      <c r="H114" s="280">
        <v>220.61666666666667</v>
      </c>
      <c r="I114" s="280">
        <v>226.18333333333334</v>
      </c>
      <c r="J114" s="280">
        <v>231.21666666666667</v>
      </c>
      <c r="K114" s="278">
        <v>221.15</v>
      </c>
      <c r="L114" s="278">
        <v>210.55</v>
      </c>
      <c r="M114" s="278">
        <v>9.39236</v>
      </c>
    </row>
    <row r="115" spans="1:13">
      <c r="A115" s="269">
        <v>105</v>
      </c>
      <c r="B115" s="278" t="s">
        <v>236</v>
      </c>
      <c r="C115" s="279">
        <v>125</v>
      </c>
      <c r="D115" s="280">
        <v>124.53333333333335</v>
      </c>
      <c r="E115" s="280">
        <v>122.56666666666669</v>
      </c>
      <c r="F115" s="280">
        <v>120.13333333333334</v>
      </c>
      <c r="G115" s="280">
        <v>118.16666666666669</v>
      </c>
      <c r="H115" s="280">
        <v>126.9666666666667</v>
      </c>
      <c r="I115" s="280">
        <v>128.93333333333337</v>
      </c>
      <c r="J115" s="280">
        <v>131.3666666666667</v>
      </c>
      <c r="K115" s="278">
        <v>126.5</v>
      </c>
      <c r="L115" s="278">
        <v>122.1</v>
      </c>
      <c r="M115" s="278">
        <v>17.970189999999999</v>
      </c>
    </row>
    <row r="116" spans="1:13">
      <c r="A116" s="269">
        <v>106</v>
      </c>
      <c r="B116" s="278" t="s">
        <v>88</v>
      </c>
      <c r="C116" s="279">
        <v>345.05</v>
      </c>
      <c r="D116" s="280">
        <v>343.5</v>
      </c>
      <c r="E116" s="280">
        <v>340</v>
      </c>
      <c r="F116" s="280">
        <v>334.95</v>
      </c>
      <c r="G116" s="280">
        <v>331.45</v>
      </c>
      <c r="H116" s="280">
        <v>348.55</v>
      </c>
      <c r="I116" s="280">
        <v>352.05</v>
      </c>
      <c r="J116" s="280">
        <v>357.1</v>
      </c>
      <c r="K116" s="278">
        <v>347</v>
      </c>
      <c r="L116" s="278">
        <v>338.45</v>
      </c>
      <c r="M116" s="278">
        <v>8.9115099999999998</v>
      </c>
    </row>
    <row r="117" spans="1:13">
      <c r="A117" s="269">
        <v>107</v>
      </c>
      <c r="B117" s="278" t="s">
        <v>348</v>
      </c>
      <c r="C117" s="279">
        <v>192.75</v>
      </c>
      <c r="D117" s="280">
        <v>192.96666666666667</v>
      </c>
      <c r="E117" s="280">
        <v>190.78333333333333</v>
      </c>
      <c r="F117" s="280">
        <v>188.81666666666666</v>
      </c>
      <c r="G117" s="280">
        <v>186.63333333333333</v>
      </c>
      <c r="H117" s="280">
        <v>194.93333333333334</v>
      </c>
      <c r="I117" s="280">
        <v>197.11666666666667</v>
      </c>
      <c r="J117" s="280">
        <v>199.08333333333334</v>
      </c>
      <c r="K117" s="278">
        <v>195.15</v>
      </c>
      <c r="L117" s="278">
        <v>191</v>
      </c>
      <c r="M117" s="278">
        <v>1.38612</v>
      </c>
    </row>
    <row r="118" spans="1:13">
      <c r="A118" s="269">
        <v>108</v>
      </c>
      <c r="B118" s="278" t="s">
        <v>89</v>
      </c>
      <c r="C118" s="279">
        <v>428.95</v>
      </c>
      <c r="D118" s="280">
        <v>429.3</v>
      </c>
      <c r="E118" s="280">
        <v>423.75</v>
      </c>
      <c r="F118" s="280">
        <v>418.55</v>
      </c>
      <c r="G118" s="280">
        <v>413</v>
      </c>
      <c r="H118" s="280">
        <v>434.5</v>
      </c>
      <c r="I118" s="280">
        <v>440.05000000000007</v>
      </c>
      <c r="J118" s="280">
        <v>445.25</v>
      </c>
      <c r="K118" s="278">
        <v>434.85</v>
      </c>
      <c r="L118" s="278">
        <v>424.1</v>
      </c>
      <c r="M118" s="278">
        <v>58.295589999999997</v>
      </c>
    </row>
    <row r="119" spans="1:13">
      <c r="A119" s="269">
        <v>109</v>
      </c>
      <c r="B119" s="278" t="s">
        <v>239</v>
      </c>
      <c r="C119" s="279">
        <v>527.95000000000005</v>
      </c>
      <c r="D119" s="280">
        <v>528.44999999999993</v>
      </c>
      <c r="E119" s="280">
        <v>510.34999999999991</v>
      </c>
      <c r="F119" s="280">
        <v>492.75</v>
      </c>
      <c r="G119" s="280">
        <v>474.65</v>
      </c>
      <c r="H119" s="280">
        <v>546.04999999999984</v>
      </c>
      <c r="I119" s="280">
        <v>564.15</v>
      </c>
      <c r="J119" s="280">
        <v>581.74999999999977</v>
      </c>
      <c r="K119" s="278">
        <v>546.54999999999995</v>
      </c>
      <c r="L119" s="278">
        <v>510.85</v>
      </c>
      <c r="M119" s="278">
        <v>6.7626600000000003</v>
      </c>
    </row>
    <row r="120" spans="1:13">
      <c r="A120" s="269">
        <v>110</v>
      </c>
      <c r="B120" s="278" t="s">
        <v>349</v>
      </c>
      <c r="C120" s="279">
        <v>59.35</v>
      </c>
      <c r="D120" s="280">
        <v>59.483333333333327</v>
      </c>
      <c r="E120" s="280">
        <v>58.566666666666656</v>
      </c>
      <c r="F120" s="280">
        <v>57.783333333333331</v>
      </c>
      <c r="G120" s="280">
        <v>56.86666666666666</v>
      </c>
      <c r="H120" s="280">
        <v>60.266666666666652</v>
      </c>
      <c r="I120" s="280">
        <v>61.183333333333323</v>
      </c>
      <c r="J120" s="280">
        <v>61.966666666666647</v>
      </c>
      <c r="K120" s="278">
        <v>60.4</v>
      </c>
      <c r="L120" s="278">
        <v>58.7</v>
      </c>
      <c r="M120" s="278">
        <v>0.80552000000000001</v>
      </c>
    </row>
    <row r="121" spans="1:13">
      <c r="A121" s="269">
        <v>111</v>
      </c>
      <c r="B121" s="278" t="s">
        <v>356</v>
      </c>
      <c r="C121" s="279">
        <v>254.55</v>
      </c>
      <c r="D121" s="280">
        <v>254.30000000000004</v>
      </c>
      <c r="E121" s="280">
        <v>250.80000000000007</v>
      </c>
      <c r="F121" s="280">
        <v>247.05000000000004</v>
      </c>
      <c r="G121" s="280">
        <v>243.55000000000007</v>
      </c>
      <c r="H121" s="280">
        <v>258.05000000000007</v>
      </c>
      <c r="I121" s="280">
        <v>261.55</v>
      </c>
      <c r="J121" s="280">
        <v>265.30000000000007</v>
      </c>
      <c r="K121" s="278">
        <v>257.8</v>
      </c>
      <c r="L121" s="278">
        <v>250.55</v>
      </c>
      <c r="M121" s="278">
        <v>0.95506999999999997</v>
      </c>
    </row>
    <row r="122" spans="1:13">
      <c r="A122" s="269">
        <v>112</v>
      </c>
      <c r="B122" s="278" t="s">
        <v>357</v>
      </c>
      <c r="C122" s="279">
        <v>66.900000000000006</v>
      </c>
      <c r="D122" s="280">
        <v>67.916666666666671</v>
      </c>
      <c r="E122" s="280">
        <v>65.483333333333348</v>
      </c>
      <c r="F122" s="280">
        <v>64.066666666666677</v>
      </c>
      <c r="G122" s="280">
        <v>61.633333333333354</v>
      </c>
      <c r="H122" s="280">
        <v>69.333333333333343</v>
      </c>
      <c r="I122" s="280">
        <v>71.766666666666652</v>
      </c>
      <c r="J122" s="280">
        <v>73.183333333333337</v>
      </c>
      <c r="K122" s="278">
        <v>70.349999999999994</v>
      </c>
      <c r="L122" s="278">
        <v>66.5</v>
      </c>
      <c r="M122" s="278">
        <v>2.0615299999999999</v>
      </c>
    </row>
    <row r="123" spans="1:13">
      <c r="A123" s="269">
        <v>113</v>
      </c>
      <c r="B123" s="278" t="s">
        <v>350</v>
      </c>
      <c r="C123" s="279">
        <v>62.45</v>
      </c>
      <c r="D123" s="280">
        <v>62.416666666666664</v>
      </c>
      <c r="E123" s="280">
        <v>61.133333333333326</v>
      </c>
      <c r="F123" s="280">
        <v>59.816666666666663</v>
      </c>
      <c r="G123" s="280">
        <v>58.533333333333324</v>
      </c>
      <c r="H123" s="280">
        <v>63.733333333333327</v>
      </c>
      <c r="I123" s="280">
        <v>65.01666666666668</v>
      </c>
      <c r="J123" s="280">
        <v>66.333333333333329</v>
      </c>
      <c r="K123" s="278">
        <v>63.7</v>
      </c>
      <c r="L123" s="278">
        <v>61.1</v>
      </c>
      <c r="M123" s="278">
        <v>58.560169999999999</v>
      </c>
    </row>
    <row r="124" spans="1:13">
      <c r="A124" s="269">
        <v>114</v>
      </c>
      <c r="B124" s="278" t="s">
        <v>351</v>
      </c>
      <c r="C124" s="279">
        <v>270.35000000000002</v>
      </c>
      <c r="D124" s="280">
        <v>268.7</v>
      </c>
      <c r="E124" s="280">
        <v>259.64999999999998</v>
      </c>
      <c r="F124" s="280">
        <v>248.95</v>
      </c>
      <c r="G124" s="280">
        <v>239.89999999999998</v>
      </c>
      <c r="H124" s="280">
        <v>279.39999999999998</v>
      </c>
      <c r="I124" s="280">
        <v>288.45000000000005</v>
      </c>
      <c r="J124" s="280">
        <v>299.14999999999998</v>
      </c>
      <c r="K124" s="278">
        <v>277.75</v>
      </c>
      <c r="L124" s="278">
        <v>258</v>
      </c>
      <c r="M124" s="278">
        <v>2.0167199999999998</v>
      </c>
    </row>
    <row r="125" spans="1:13">
      <c r="A125" s="269">
        <v>115</v>
      </c>
      <c r="B125" s="278" t="s">
        <v>352</v>
      </c>
      <c r="C125" s="279">
        <v>500.05</v>
      </c>
      <c r="D125" s="280">
        <v>506.45</v>
      </c>
      <c r="E125" s="280">
        <v>488.9</v>
      </c>
      <c r="F125" s="280">
        <v>477.75</v>
      </c>
      <c r="G125" s="280">
        <v>460.2</v>
      </c>
      <c r="H125" s="280">
        <v>517.59999999999991</v>
      </c>
      <c r="I125" s="280">
        <v>535.15000000000009</v>
      </c>
      <c r="J125" s="280">
        <v>546.29999999999995</v>
      </c>
      <c r="K125" s="278">
        <v>524</v>
      </c>
      <c r="L125" s="278">
        <v>495.3</v>
      </c>
      <c r="M125" s="278">
        <v>26.886900000000001</v>
      </c>
    </row>
    <row r="126" spans="1:13">
      <c r="A126" s="269">
        <v>116</v>
      </c>
      <c r="B126" s="278" t="s">
        <v>353</v>
      </c>
      <c r="C126" s="279">
        <v>82</v>
      </c>
      <c r="D126" s="280">
        <v>82</v>
      </c>
      <c r="E126" s="280">
        <v>82</v>
      </c>
      <c r="F126" s="280">
        <v>82</v>
      </c>
      <c r="G126" s="280">
        <v>82</v>
      </c>
      <c r="H126" s="280">
        <v>82</v>
      </c>
      <c r="I126" s="280">
        <v>82</v>
      </c>
      <c r="J126" s="280">
        <v>82</v>
      </c>
      <c r="K126" s="278">
        <v>82</v>
      </c>
      <c r="L126" s="278">
        <v>82</v>
      </c>
      <c r="M126" s="278">
        <v>2.86578</v>
      </c>
    </row>
    <row r="127" spans="1:13">
      <c r="A127" s="269">
        <v>117</v>
      </c>
      <c r="B127" s="278" t="s">
        <v>355</v>
      </c>
      <c r="C127" s="279">
        <v>11.35</v>
      </c>
      <c r="D127" s="280">
        <v>11.299999999999999</v>
      </c>
      <c r="E127" s="280">
        <v>10.949999999999998</v>
      </c>
      <c r="F127" s="280">
        <v>10.549999999999999</v>
      </c>
      <c r="G127" s="280">
        <v>10.199999999999998</v>
      </c>
      <c r="H127" s="280">
        <v>11.699999999999998</v>
      </c>
      <c r="I127" s="280">
        <v>12.049999999999999</v>
      </c>
      <c r="J127" s="280">
        <v>12.449999999999998</v>
      </c>
      <c r="K127" s="278">
        <v>11.65</v>
      </c>
      <c r="L127" s="278">
        <v>10.9</v>
      </c>
      <c r="M127" s="278">
        <v>11.57321</v>
      </c>
    </row>
    <row r="128" spans="1:13">
      <c r="A128" s="269">
        <v>118</v>
      </c>
      <c r="B128" s="278" t="s">
        <v>91</v>
      </c>
      <c r="C128" s="279">
        <v>4.45</v>
      </c>
      <c r="D128" s="280">
        <v>4.4333333333333336</v>
      </c>
      <c r="E128" s="280">
        <v>4.3166666666666673</v>
      </c>
      <c r="F128" s="280">
        <v>4.1833333333333336</v>
      </c>
      <c r="G128" s="280">
        <v>4.0666666666666673</v>
      </c>
      <c r="H128" s="280">
        <v>4.5666666666666673</v>
      </c>
      <c r="I128" s="280">
        <v>4.6833333333333345</v>
      </c>
      <c r="J128" s="280">
        <v>4.8166666666666673</v>
      </c>
      <c r="K128" s="278">
        <v>4.55</v>
      </c>
      <c r="L128" s="278">
        <v>4.3</v>
      </c>
      <c r="M128" s="278">
        <v>54.877380000000002</v>
      </c>
    </row>
    <row r="129" spans="1:13">
      <c r="A129" s="269">
        <v>119</v>
      </c>
      <c r="B129" s="278" t="s">
        <v>92</v>
      </c>
      <c r="C129" s="279">
        <v>2290.4</v>
      </c>
      <c r="D129" s="280">
        <v>2290.1333333333332</v>
      </c>
      <c r="E129" s="280">
        <v>2260.2666666666664</v>
      </c>
      <c r="F129" s="280">
        <v>2230.1333333333332</v>
      </c>
      <c r="G129" s="280">
        <v>2200.2666666666664</v>
      </c>
      <c r="H129" s="280">
        <v>2320.2666666666664</v>
      </c>
      <c r="I129" s="280">
        <v>2350.1333333333332</v>
      </c>
      <c r="J129" s="280">
        <v>2380.2666666666664</v>
      </c>
      <c r="K129" s="278">
        <v>2320</v>
      </c>
      <c r="L129" s="278">
        <v>2260</v>
      </c>
      <c r="M129" s="278">
        <v>7.20221</v>
      </c>
    </row>
    <row r="130" spans="1:13">
      <c r="A130" s="269">
        <v>120</v>
      </c>
      <c r="B130" s="278" t="s">
        <v>358</v>
      </c>
      <c r="C130" s="279">
        <v>4551.6499999999996</v>
      </c>
      <c r="D130" s="280">
        <v>4570.5666666666666</v>
      </c>
      <c r="E130" s="280">
        <v>4506.1333333333332</v>
      </c>
      <c r="F130" s="280">
        <v>4460.6166666666668</v>
      </c>
      <c r="G130" s="280">
        <v>4396.1833333333334</v>
      </c>
      <c r="H130" s="280">
        <v>4616.083333333333</v>
      </c>
      <c r="I130" s="280">
        <v>4680.5166666666655</v>
      </c>
      <c r="J130" s="280">
        <v>4726.0333333333328</v>
      </c>
      <c r="K130" s="278">
        <v>4635</v>
      </c>
      <c r="L130" s="278">
        <v>4525.05</v>
      </c>
      <c r="M130" s="278">
        <v>0.23566000000000001</v>
      </c>
    </row>
    <row r="131" spans="1:13">
      <c r="A131" s="269">
        <v>121</v>
      </c>
      <c r="B131" s="278" t="s">
        <v>94</v>
      </c>
      <c r="C131" s="279">
        <v>137.65</v>
      </c>
      <c r="D131" s="280">
        <v>136.88333333333335</v>
      </c>
      <c r="E131" s="280">
        <v>135.56666666666672</v>
      </c>
      <c r="F131" s="280">
        <v>133.48333333333338</v>
      </c>
      <c r="G131" s="280">
        <v>132.16666666666674</v>
      </c>
      <c r="H131" s="280">
        <v>138.9666666666667</v>
      </c>
      <c r="I131" s="280">
        <v>140.28333333333336</v>
      </c>
      <c r="J131" s="280">
        <v>142.36666666666667</v>
      </c>
      <c r="K131" s="278">
        <v>138.19999999999999</v>
      </c>
      <c r="L131" s="278">
        <v>134.80000000000001</v>
      </c>
      <c r="M131" s="278">
        <v>48.649209999999997</v>
      </c>
    </row>
    <row r="132" spans="1:13">
      <c r="A132" s="269">
        <v>122</v>
      </c>
      <c r="B132" s="278" t="s">
        <v>232</v>
      </c>
      <c r="C132" s="279">
        <v>2200.1999999999998</v>
      </c>
      <c r="D132" s="280">
        <v>2217.0666666666666</v>
      </c>
      <c r="E132" s="280">
        <v>2159.1333333333332</v>
      </c>
      <c r="F132" s="280">
        <v>2118.0666666666666</v>
      </c>
      <c r="G132" s="280">
        <v>2060.1333333333332</v>
      </c>
      <c r="H132" s="280">
        <v>2258.1333333333332</v>
      </c>
      <c r="I132" s="280">
        <v>2316.0666666666666</v>
      </c>
      <c r="J132" s="280">
        <v>2357.1333333333332</v>
      </c>
      <c r="K132" s="278">
        <v>2275</v>
      </c>
      <c r="L132" s="278">
        <v>2176</v>
      </c>
      <c r="M132" s="278">
        <v>7.5186000000000002</v>
      </c>
    </row>
    <row r="133" spans="1:13">
      <c r="A133" s="269">
        <v>123</v>
      </c>
      <c r="B133" s="278" t="s">
        <v>95</v>
      </c>
      <c r="C133" s="279">
        <v>3883</v>
      </c>
      <c r="D133" s="280">
        <v>3865.6666666666665</v>
      </c>
      <c r="E133" s="280">
        <v>3831.333333333333</v>
      </c>
      <c r="F133" s="280">
        <v>3779.6666666666665</v>
      </c>
      <c r="G133" s="280">
        <v>3745.333333333333</v>
      </c>
      <c r="H133" s="280">
        <v>3917.333333333333</v>
      </c>
      <c r="I133" s="280">
        <v>3951.6666666666661</v>
      </c>
      <c r="J133" s="280">
        <v>4003.333333333333</v>
      </c>
      <c r="K133" s="278">
        <v>3900</v>
      </c>
      <c r="L133" s="278">
        <v>3814</v>
      </c>
      <c r="M133" s="278">
        <v>8.6166800000000006</v>
      </c>
    </row>
    <row r="134" spans="1:13">
      <c r="A134" s="269">
        <v>124</v>
      </c>
      <c r="B134" s="278" t="s">
        <v>1265</v>
      </c>
      <c r="C134" s="279">
        <v>406</v>
      </c>
      <c r="D134" s="280">
        <v>405.48333333333335</v>
      </c>
      <c r="E134" s="280">
        <v>398.51666666666671</v>
      </c>
      <c r="F134" s="280">
        <v>391.03333333333336</v>
      </c>
      <c r="G134" s="280">
        <v>384.06666666666672</v>
      </c>
      <c r="H134" s="280">
        <v>412.9666666666667</v>
      </c>
      <c r="I134" s="280">
        <v>419.93333333333339</v>
      </c>
      <c r="J134" s="280">
        <v>427.41666666666669</v>
      </c>
      <c r="K134" s="278">
        <v>412.45</v>
      </c>
      <c r="L134" s="278">
        <v>398</v>
      </c>
      <c r="M134" s="278">
        <v>1.1326400000000001</v>
      </c>
    </row>
    <row r="135" spans="1:13">
      <c r="A135" s="269">
        <v>125</v>
      </c>
      <c r="B135" s="278" t="s">
        <v>240</v>
      </c>
      <c r="C135" s="279">
        <v>46.8</v>
      </c>
      <c r="D135" s="280">
        <v>46.1</v>
      </c>
      <c r="E135" s="280">
        <v>45.400000000000006</v>
      </c>
      <c r="F135" s="280">
        <v>44.000000000000007</v>
      </c>
      <c r="G135" s="280">
        <v>43.300000000000011</v>
      </c>
      <c r="H135" s="280">
        <v>47.5</v>
      </c>
      <c r="I135" s="280">
        <v>48.2</v>
      </c>
      <c r="J135" s="280">
        <v>49.599999999999994</v>
      </c>
      <c r="K135" s="278">
        <v>46.8</v>
      </c>
      <c r="L135" s="278">
        <v>44.7</v>
      </c>
      <c r="M135" s="278">
        <v>12.79444</v>
      </c>
    </row>
    <row r="136" spans="1:13">
      <c r="A136" s="269">
        <v>126</v>
      </c>
      <c r="B136" s="278" t="s">
        <v>96</v>
      </c>
      <c r="C136" s="279">
        <v>14966.95</v>
      </c>
      <c r="D136" s="280">
        <v>14863.983333333332</v>
      </c>
      <c r="E136" s="280">
        <v>14607.966666666664</v>
      </c>
      <c r="F136" s="280">
        <v>14248.983333333332</v>
      </c>
      <c r="G136" s="280">
        <v>13992.966666666664</v>
      </c>
      <c r="H136" s="280">
        <v>15222.966666666664</v>
      </c>
      <c r="I136" s="280">
        <v>15478.98333333333</v>
      </c>
      <c r="J136" s="280">
        <v>15837.966666666664</v>
      </c>
      <c r="K136" s="278">
        <v>15120</v>
      </c>
      <c r="L136" s="278">
        <v>14505</v>
      </c>
      <c r="M136" s="278">
        <v>3.0178799999999999</v>
      </c>
    </row>
    <row r="137" spans="1:13">
      <c r="A137" s="269">
        <v>127</v>
      </c>
      <c r="B137" s="278" t="s">
        <v>360</v>
      </c>
      <c r="C137" s="279">
        <v>174.1</v>
      </c>
      <c r="D137" s="280">
        <v>171.70000000000002</v>
      </c>
      <c r="E137" s="280">
        <v>165.40000000000003</v>
      </c>
      <c r="F137" s="280">
        <v>156.70000000000002</v>
      </c>
      <c r="G137" s="280">
        <v>150.40000000000003</v>
      </c>
      <c r="H137" s="280">
        <v>180.40000000000003</v>
      </c>
      <c r="I137" s="280">
        <v>186.70000000000005</v>
      </c>
      <c r="J137" s="280">
        <v>195.40000000000003</v>
      </c>
      <c r="K137" s="278">
        <v>178</v>
      </c>
      <c r="L137" s="278">
        <v>163</v>
      </c>
      <c r="M137" s="278">
        <v>9.1996400000000005</v>
      </c>
    </row>
    <row r="138" spans="1:13">
      <c r="A138" s="269">
        <v>128</v>
      </c>
      <c r="B138" s="278" t="s">
        <v>361</v>
      </c>
      <c r="C138" s="279">
        <v>58.8</v>
      </c>
      <c r="D138" s="280">
        <v>59.966666666666669</v>
      </c>
      <c r="E138" s="280">
        <v>56.933333333333337</v>
      </c>
      <c r="F138" s="280">
        <v>55.06666666666667</v>
      </c>
      <c r="G138" s="280">
        <v>52.033333333333339</v>
      </c>
      <c r="H138" s="280">
        <v>61.833333333333336</v>
      </c>
      <c r="I138" s="280">
        <v>64.866666666666674</v>
      </c>
      <c r="J138" s="280">
        <v>66.733333333333334</v>
      </c>
      <c r="K138" s="278">
        <v>63</v>
      </c>
      <c r="L138" s="278">
        <v>58.1</v>
      </c>
      <c r="M138" s="278">
        <v>4.7785599999999997</v>
      </c>
    </row>
    <row r="139" spans="1:13">
      <c r="A139" s="269">
        <v>129</v>
      </c>
      <c r="B139" s="278" t="s">
        <v>362</v>
      </c>
      <c r="C139" s="279">
        <v>130.30000000000001</v>
      </c>
      <c r="D139" s="280">
        <v>130.88333333333333</v>
      </c>
      <c r="E139" s="280">
        <v>128.76666666666665</v>
      </c>
      <c r="F139" s="280">
        <v>127.23333333333332</v>
      </c>
      <c r="G139" s="280">
        <v>125.11666666666665</v>
      </c>
      <c r="H139" s="280">
        <v>132.41666666666666</v>
      </c>
      <c r="I139" s="280">
        <v>134.53333333333333</v>
      </c>
      <c r="J139" s="280">
        <v>136.06666666666666</v>
      </c>
      <c r="K139" s="278">
        <v>133</v>
      </c>
      <c r="L139" s="278">
        <v>129.35</v>
      </c>
      <c r="M139" s="278">
        <v>9.4270000000000007E-2</v>
      </c>
    </row>
    <row r="140" spans="1:13">
      <c r="A140" s="269">
        <v>130</v>
      </c>
      <c r="B140" s="278" t="s">
        <v>241</v>
      </c>
      <c r="C140" s="279">
        <v>195.7</v>
      </c>
      <c r="D140" s="280">
        <v>198.95000000000002</v>
      </c>
      <c r="E140" s="280">
        <v>191.85000000000002</v>
      </c>
      <c r="F140" s="280">
        <v>188</v>
      </c>
      <c r="G140" s="280">
        <v>180.9</v>
      </c>
      <c r="H140" s="280">
        <v>202.80000000000004</v>
      </c>
      <c r="I140" s="280">
        <v>209.9</v>
      </c>
      <c r="J140" s="280">
        <v>213.75000000000006</v>
      </c>
      <c r="K140" s="278">
        <v>206.05</v>
      </c>
      <c r="L140" s="278">
        <v>195.1</v>
      </c>
      <c r="M140" s="278">
        <v>4.0694600000000003</v>
      </c>
    </row>
    <row r="141" spans="1:13">
      <c r="A141" s="269">
        <v>131</v>
      </c>
      <c r="B141" s="278" t="s">
        <v>242</v>
      </c>
      <c r="C141" s="279">
        <v>657.7</v>
      </c>
      <c r="D141" s="280">
        <v>650.55000000000007</v>
      </c>
      <c r="E141" s="280">
        <v>642.15000000000009</v>
      </c>
      <c r="F141" s="280">
        <v>626.6</v>
      </c>
      <c r="G141" s="280">
        <v>618.20000000000005</v>
      </c>
      <c r="H141" s="280">
        <v>666.10000000000014</v>
      </c>
      <c r="I141" s="280">
        <v>674.5</v>
      </c>
      <c r="J141" s="280">
        <v>690.05000000000018</v>
      </c>
      <c r="K141" s="278">
        <v>658.95</v>
      </c>
      <c r="L141" s="278">
        <v>635</v>
      </c>
      <c r="M141" s="278">
        <v>0.64554999999999996</v>
      </c>
    </row>
    <row r="142" spans="1:13">
      <c r="A142" s="269">
        <v>132</v>
      </c>
      <c r="B142" s="278" t="s">
        <v>243</v>
      </c>
      <c r="C142" s="279">
        <v>61.7</v>
      </c>
      <c r="D142" s="280">
        <v>61.783333333333331</v>
      </c>
      <c r="E142" s="280">
        <v>61.166666666666664</v>
      </c>
      <c r="F142" s="280">
        <v>60.633333333333333</v>
      </c>
      <c r="G142" s="280">
        <v>60.016666666666666</v>
      </c>
      <c r="H142" s="280">
        <v>62.316666666666663</v>
      </c>
      <c r="I142" s="280">
        <v>62.933333333333337</v>
      </c>
      <c r="J142" s="280">
        <v>63.466666666666661</v>
      </c>
      <c r="K142" s="278">
        <v>62.4</v>
      </c>
      <c r="L142" s="278">
        <v>61.25</v>
      </c>
      <c r="M142" s="278">
        <v>5.1529600000000002</v>
      </c>
    </row>
    <row r="143" spans="1:13">
      <c r="A143" s="269">
        <v>133</v>
      </c>
      <c r="B143" s="278" t="s">
        <v>97</v>
      </c>
      <c r="C143" s="279">
        <v>41.8</v>
      </c>
      <c r="D143" s="280">
        <v>41.6</v>
      </c>
      <c r="E143" s="280">
        <v>41</v>
      </c>
      <c r="F143" s="280">
        <v>40.199999999999996</v>
      </c>
      <c r="G143" s="280">
        <v>39.599999999999994</v>
      </c>
      <c r="H143" s="280">
        <v>42.400000000000006</v>
      </c>
      <c r="I143" s="280">
        <v>43.000000000000014</v>
      </c>
      <c r="J143" s="280">
        <v>43.800000000000011</v>
      </c>
      <c r="K143" s="278">
        <v>42.2</v>
      </c>
      <c r="L143" s="278">
        <v>40.799999999999997</v>
      </c>
      <c r="M143" s="278">
        <v>120.69466</v>
      </c>
    </row>
    <row r="144" spans="1:13">
      <c r="A144" s="269">
        <v>134</v>
      </c>
      <c r="B144" s="278" t="s">
        <v>363</v>
      </c>
      <c r="C144" s="279">
        <v>475.7</v>
      </c>
      <c r="D144" s="280">
        <v>479.66666666666669</v>
      </c>
      <c r="E144" s="280">
        <v>470.13333333333338</v>
      </c>
      <c r="F144" s="280">
        <v>464.56666666666672</v>
      </c>
      <c r="G144" s="280">
        <v>455.03333333333342</v>
      </c>
      <c r="H144" s="280">
        <v>485.23333333333335</v>
      </c>
      <c r="I144" s="280">
        <v>494.76666666666665</v>
      </c>
      <c r="J144" s="280">
        <v>500.33333333333331</v>
      </c>
      <c r="K144" s="278">
        <v>489.2</v>
      </c>
      <c r="L144" s="278">
        <v>474.1</v>
      </c>
      <c r="M144" s="278">
        <v>0.20926</v>
      </c>
    </row>
    <row r="145" spans="1:13">
      <c r="A145" s="269">
        <v>135</v>
      </c>
      <c r="B145" s="278" t="s">
        <v>98</v>
      </c>
      <c r="C145" s="279">
        <v>873.5</v>
      </c>
      <c r="D145" s="280">
        <v>868.25</v>
      </c>
      <c r="E145" s="280">
        <v>856.8</v>
      </c>
      <c r="F145" s="280">
        <v>840.09999999999991</v>
      </c>
      <c r="G145" s="280">
        <v>828.64999999999986</v>
      </c>
      <c r="H145" s="280">
        <v>884.95</v>
      </c>
      <c r="I145" s="280">
        <v>896.40000000000009</v>
      </c>
      <c r="J145" s="280">
        <v>913.10000000000014</v>
      </c>
      <c r="K145" s="278">
        <v>879.7</v>
      </c>
      <c r="L145" s="278">
        <v>851.55</v>
      </c>
      <c r="M145" s="278">
        <v>22.147459999999999</v>
      </c>
    </row>
    <row r="146" spans="1:13">
      <c r="A146" s="269">
        <v>136</v>
      </c>
      <c r="B146" s="278" t="s">
        <v>364</v>
      </c>
      <c r="C146" s="279">
        <v>173.25</v>
      </c>
      <c r="D146" s="280">
        <v>173.53333333333333</v>
      </c>
      <c r="E146" s="280">
        <v>171.06666666666666</v>
      </c>
      <c r="F146" s="280">
        <v>168.88333333333333</v>
      </c>
      <c r="G146" s="280">
        <v>166.41666666666666</v>
      </c>
      <c r="H146" s="280">
        <v>175.71666666666667</v>
      </c>
      <c r="I146" s="280">
        <v>178.18333333333331</v>
      </c>
      <c r="J146" s="280">
        <v>180.36666666666667</v>
      </c>
      <c r="K146" s="278">
        <v>176</v>
      </c>
      <c r="L146" s="278">
        <v>171.35</v>
      </c>
      <c r="M146" s="278">
        <v>0.81632000000000005</v>
      </c>
    </row>
    <row r="147" spans="1:13">
      <c r="A147" s="269">
        <v>137</v>
      </c>
      <c r="B147" s="278" t="s">
        <v>99</v>
      </c>
      <c r="C147" s="279">
        <v>156</v>
      </c>
      <c r="D147" s="280">
        <v>156.91666666666666</v>
      </c>
      <c r="E147" s="280">
        <v>153.23333333333332</v>
      </c>
      <c r="F147" s="280">
        <v>150.46666666666667</v>
      </c>
      <c r="G147" s="280">
        <v>146.78333333333333</v>
      </c>
      <c r="H147" s="280">
        <v>159.68333333333331</v>
      </c>
      <c r="I147" s="280">
        <v>163.36666666666665</v>
      </c>
      <c r="J147" s="280">
        <v>166.1333333333333</v>
      </c>
      <c r="K147" s="278">
        <v>160.6</v>
      </c>
      <c r="L147" s="278">
        <v>154.15</v>
      </c>
      <c r="M147" s="278">
        <v>25.772210000000001</v>
      </c>
    </row>
    <row r="148" spans="1:13">
      <c r="A148" s="269">
        <v>138</v>
      </c>
      <c r="B148" s="278" t="s">
        <v>244</v>
      </c>
      <c r="C148" s="279">
        <v>8.15</v>
      </c>
      <c r="D148" s="280">
        <v>8.0666666666666682</v>
      </c>
      <c r="E148" s="280">
        <v>7.9833333333333361</v>
      </c>
      <c r="F148" s="280">
        <v>7.8166666666666682</v>
      </c>
      <c r="G148" s="280">
        <v>7.7333333333333361</v>
      </c>
      <c r="H148" s="280">
        <v>8.2333333333333361</v>
      </c>
      <c r="I148" s="280">
        <v>8.3166666666666682</v>
      </c>
      <c r="J148" s="280">
        <v>8.4833333333333361</v>
      </c>
      <c r="K148" s="278">
        <v>8.15</v>
      </c>
      <c r="L148" s="278">
        <v>7.9</v>
      </c>
      <c r="M148" s="278">
        <v>49.497959999999999</v>
      </c>
    </row>
    <row r="149" spans="1:13">
      <c r="A149" s="269">
        <v>139</v>
      </c>
      <c r="B149" s="278" t="s">
        <v>365</v>
      </c>
      <c r="C149" s="279">
        <v>245.75</v>
      </c>
      <c r="D149" s="280">
        <v>246.58333333333334</v>
      </c>
      <c r="E149" s="280">
        <v>240.16666666666669</v>
      </c>
      <c r="F149" s="280">
        <v>234.58333333333334</v>
      </c>
      <c r="G149" s="280">
        <v>228.16666666666669</v>
      </c>
      <c r="H149" s="280">
        <v>252.16666666666669</v>
      </c>
      <c r="I149" s="280">
        <v>258.58333333333337</v>
      </c>
      <c r="J149" s="280">
        <v>264.16666666666669</v>
      </c>
      <c r="K149" s="278">
        <v>253</v>
      </c>
      <c r="L149" s="278">
        <v>241</v>
      </c>
      <c r="M149" s="278">
        <v>2.16682</v>
      </c>
    </row>
    <row r="150" spans="1:13">
      <c r="A150" s="269">
        <v>140</v>
      </c>
      <c r="B150" s="278" t="s">
        <v>100</v>
      </c>
      <c r="C150" s="279">
        <v>40.950000000000003</v>
      </c>
      <c r="D150" s="280">
        <v>40.18333333333333</v>
      </c>
      <c r="E150" s="280">
        <v>38.716666666666661</v>
      </c>
      <c r="F150" s="280">
        <v>36.483333333333334</v>
      </c>
      <c r="G150" s="280">
        <v>35.016666666666666</v>
      </c>
      <c r="H150" s="280">
        <v>42.416666666666657</v>
      </c>
      <c r="I150" s="280">
        <v>43.883333333333326</v>
      </c>
      <c r="J150" s="280">
        <v>46.116666666666653</v>
      </c>
      <c r="K150" s="278">
        <v>41.65</v>
      </c>
      <c r="L150" s="278">
        <v>37.950000000000003</v>
      </c>
      <c r="M150" s="278">
        <v>429.61160000000001</v>
      </c>
    </row>
    <row r="151" spans="1:13">
      <c r="A151" s="269">
        <v>141</v>
      </c>
      <c r="B151" s="278" t="s">
        <v>368</v>
      </c>
      <c r="C151" s="279">
        <v>196.55</v>
      </c>
      <c r="D151" s="280">
        <v>197.36666666666667</v>
      </c>
      <c r="E151" s="280">
        <v>193.78333333333336</v>
      </c>
      <c r="F151" s="280">
        <v>191.01666666666668</v>
      </c>
      <c r="G151" s="280">
        <v>187.43333333333337</v>
      </c>
      <c r="H151" s="280">
        <v>200.13333333333335</v>
      </c>
      <c r="I151" s="280">
        <v>203.71666666666667</v>
      </c>
      <c r="J151" s="280">
        <v>206.48333333333335</v>
      </c>
      <c r="K151" s="278">
        <v>200.95</v>
      </c>
      <c r="L151" s="278">
        <v>194.6</v>
      </c>
      <c r="M151" s="278">
        <v>3.6747899999999998</v>
      </c>
    </row>
    <row r="152" spans="1:13">
      <c r="A152" s="269">
        <v>142</v>
      </c>
      <c r="B152" s="278" t="s">
        <v>367</v>
      </c>
      <c r="C152" s="279">
        <v>1937.7</v>
      </c>
      <c r="D152" s="280">
        <v>1940.7166666666665</v>
      </c>
      <c r="E152" s="280">
        <v>1912.133333333333</v>
      </c>
      <c r="F152" s="280">
        <v>1886.5666666666666</v>
      </c>
      <c r="G152" s="280">
        <v>1857.9833333333331</v>
      </c>
      <c r="H152" s="280">
        <v>1966.2833333333328</v>
      </c>
      <c r="I152" s="280">
        <v>1994.8666666666663</v>
      </c>
      <c r="J152" s="280">
        <v>2020.4333333333327</v>
      </c>
      <c r="K152" s="278">
        <v>1969.3</v>
      </c>
      <c r="L152" s="278">
        <v>1915.15</v>
      </c>
      <c r="M152" s="278">
        <v>5.3460000000000001E-2</v>
      </c>
    </row>
    <row r="153" spans="1:13">
      <c r="A153" s="269">
        <v>143</v>
      </c>
      <c r="B153" s="278" t="s">
        <v>369</v>
      </c>
      <c r="C153" s="279">
        <v>407.75</v>
      </c>
      <c r="D153" s="280">
        <v>409.01666666666665</v>
      </c>
      <c r="E153" s="280">
        <v>403.5333333333333</v>
      </c>
      <c r="F153" s="280">
        <v>399.31666666666666</v>
      </c>
      <c r="G153" s="280">
        <v>393.83333333333331</v>
      </c>
      <c r="H153" s="280">
        <v>413.23333333333329</v>
      </c>
      <c r="I153" s="280">
        <v>418.71666666666664</v>
      </c>
      <c r="J153" s="280">
        <v>422.93333333333328</v>
      </c>
      <c r="K153" s="278">
        <v>414.5</v>
      </c>
      <c r="L153" s="278">
        <v>404.8</v>
      </c>
      <c r="M153" s="278">
        <v>0.29687000000000002</v>
      </c>
    </row>
    <row r="154" spans="1:13">
      <c r="A154" s="269">
        <v>144</v>
      </c>
      <c r="B154" s="278" t="s">
        <v>372</v>
      </c>
      <c r="C154" s="279">
        <v>138.6</v>
      </c>
      <c r="D154" s="280">
        <v>138.83333333333334</v>
      </c>
      <c r="E154" s="280">
        <v>132.86666666666667</v>
      </c>
      <c r="F154" s="280">
        <v>127.13333333333333</v>
      </c>
      <c r="G154" s="280">
        <v>121.16666666666666</v>
      </c>
      <c r="H154" s="280">
        <v>144.56666666666669</v>
      </c>
      <c r="I154" s="280">
        <v>150.53333333333333</v>
      </c>
      <c r="J154" s="280">
        <v>156.26666666666671</v>
      </c>
      <c r="K154" s="278">
        <v>144.80000000000001</v>
      </c>
      <c r="L154" s="278">
        <v>133.1</v>
      </c>
      <c r="M154" s="278">
        <v>0.7631</v>
      </c>
    </row>
    <row r="155" spans="1:13">
      <c r="A155" s="269">
        <v>145</v>
      </c>
      <c r="B155" s="278" t="s">
        <v>366</v>
      </c>
      <c r="C155" s="279">
        <v>352.35</v>
      </c>
      <c r="D155" s="280">
        <v>350.33333333333331</v>
      </c>
      <c r="E155" s="280">
        <v>345.96666666666664</v>
      </c>
      <c r="F155" s="280">
        <v>339.58333333333331</v>
      </c>
      <c r="G155" s="280">
        <v>335.21666666666664</v>
      </c>
      <c r="H155" s="280">
        <v>356.71666666666664</v>
      </c>
      <c r="I155" s="280">
        <v>361.08333333333331</v>
      </c>
      <c r="J155" s="280">
        <v>367.46666666666664</v>
      </c>
      <c r="K155" s="278">
        <v>354.7</v>
      </c>
      <c r="L155" s="278">
        <v>343.95</v>
      </c>
      <c r="M155" s="278">
        <v>3.3500000000000001E-3</v>
      </c>
    </row>
    <row r="156" spans="1:13">
      <c r="A156" s="269">
        <v>146</v>
      </c>
      <c r="B156" s="278" t="s">
        <v>371</v>
      </c>
      <c r="C156" s="279">
        <v>113.5</v>
      </c>
      <c r="D156" s="280">
        <v>114.09999999999998</v>
      </c>
      <c r="E156" s="280">
        <v>112.74999999999996</v>
      </c>
      <c r="F156" s="280">
        <v>111.99999999999997</v>
      </c>
      <c r="G156" s="280">
        <v>110.64999999999995</v>
      </c>
      <c r="H156" s="280">
        <v>114.84999999999997</v>
      </c>
      <c r="I156" s="280">
        <v>116.19999999999999</v>
      </c>
      <c r="J156" s="280">
        <v>116.94999999999997</v>
      </c>
      <c r="K156" s="278">
        <v>115.45</v>
      </c>
      <c r="L156" s="278">
        <v>113.35</v>
      </c>
      <c r="M156" s="278">
        <v>14.75258</v>
      </c>
    </row>
    <row r="157" spans="1:13">
      <c r="A157" s="269">
        <v>147</v>
      </c>
      <c r="B157" s="278" t="s">
        <v>245</v>
      </c>
      <c r="C157" s="279">
        <v>77.05</v>
      </c>
      <c r="D157" s="280">
        <v>76.566666666666663</v>
      </c>
      <c r="E157" s="280">
        <v>76.083333333333329</v>
      </c>
      <c r="F157" s="280">
        <v>75.11666666666666</v>
      </c>
      <c r="G157" s="280">
        <v>74.633333333333326</v>
      </c>
      <c r="H157" s="280">
        <v>77.533333333333331</v>
      </c>
      <c r="I157" s="280">
        <v>78.01666666666668</v>
      </c>
      <c r="J157" s="280">
        <v>78.983333333333334</v>
      </c>
      <c r="K157" s="278">
        <v>77.05</v>
      </c>
      <c r="L157" s="278">
        <v>75.599999999999994</v>
      </c>
      <c r="M157" s="278">
        <v>5.0509399999999998</v>
      </c>
    </row>
    <row r="158" spans="1:13">
      <c r="A158" s="269">
        <v>148</v>
      </c>
      <c r="B158" s="278" t="s">
        <v>370</v>
      </c>
      <c r="C158" s="279">
        <v>30.5</v>
      </c>
      <c r="D158" s="280">
        <v>29.983333333333334</v>
      </c>
      <c r="E158" s="280">
        <v>29.116666666666667</v>
      </c>
      <c r="F158" s="280">
        <v>27.733333333333334</v>
      </c>
      <c r="G158" s="280">
        <v>26.866666666666667</v>
      </c>
      <c r="H158" s="280">
        <v>31.366666666666667</v>
      </c>
      <c r="I158" s="280">
        <v>32.233333333333334</v>
      </c>
      <c r="J158" s="280">
        <v>33.616666666666667</v>
      </c>
      <c r="K158" s="278">
        <v>30.85</v>
      </c>
      <c r="L158" s="278">
        <v>28.6</v>
      </c>
      <c r="M158" s="278">
        <v>34.948160000000001</v>
      </c>
    </row>
    <row r="159" spans="1:13">
      <c r="A159" s="269">
        <v>149</v>
      </c>
      <c r="B159" s="278" t="s">
        <v>101</v>
      </c>
      <c r="C159" s="279">
        <v>88.6</v>
      </c>
      <c r="D159" s="280">
        <v>88.05</v>
      </c>
      <c r="E159" s="280">
        <v>87.1</v>
      </c>
      <c r="F159" s="280">
        <v>85.6</v>
      </c>
      <c r="G159" s="280">
        <v>84.649999999999991</v>
      </c>
      <c r="H159" s="280">
        <v>89.55</v>
      </c>
      <c r="I159" s="280">
        <v>90.500000000000014</v>
      </c>
      <c r="J159" s="280">
        <v>92</v>
      </c>
      <c r="K159" s="278">
        <v>89</v>
      </c>
      <c r="L159" s="278">
        <v>86.55</v>
      </c>
      <c r="M159" s="278">
        <v>86.889709999999994</v>
      </c>
    </row>
    <row r="160" spans="1:13">
      <c r="A160" s="269">
        <v>150</v>
      </c>
      <c r="B160" s="278" t="s">
        <v>376</v>
      </c>
      <c r="C160" s="279">
        <v>1315</v>
      </c>
      <c r="D160" s="280">
        <v>1310.3333333333333</v>
      </c>
      <c r="E160" s="280">
        <v>1300.6666666666665</v>
      </c>
      <c r="F160" s="280">
        <v>1286.3333333333333</v>
      </c>
      <c r="G160" s="280">
        <v>1276.6666666666665</v>
      </c>
      <c r="H160" s="280">
        <v>1324.6666666666665</v>
      </c>
      <c r="I160" s="280">
        <v>1334.333333333333</v>
      </c>
      <c r="J160" s="280">
        <v>1348.6666666666665</v>
      </c>
      <c r="K160" s="278">
        <v>1320</v>
      </c>
      <c r="L160" s="278">
        <v>1296</v>
      </c>
      <c r="M160" s="278">
        <v>9.8119999999999999E-2</v>
      </c>
    </row>
    <row r="161" spans="1:13">
      <c r="A161" s="269">
        <v>151</v>
      </c>
      <c r="B161" s="278" t="s">
        <v>377</v>
      </c>
      <c r="C161" s="279">
        <v>1307.1500000000001</v>
      </c>
      <c r="D161" s="280">
        <v>1301.3166666666666</v>
      </c>
      <c r="E161" s="280">
        <v>1285.8333333333333</v>
      </c>
      <c r="F161" s="280">
        <v>1264.5166666666667</v>
      </c>
      <c r="G161" s="280">
        <v>1249.0333333333333</v>
      </c>
      <c r="H161" s="280">
        <v>1322.6333333333332</v>
      </c>
      <c r="I161" s="280">
        <v>1338.1166666666668</v>
      </c>
      <c r="J161" s="280">
        <v>1359.4333333333332</v>
      </c>
      <c r="K161" s="278">
        <v>1316.8</v>
      </c>
      <c r="L161" s="278">
        <v>1280</v>
      </c>
      <c r="M161" s="278">
        <v>3.8490000000000003E-2</v>
      </c>
    </row>
    <row r="162" spans="1:13">
      <c r="A162" s="269">
        <v>152</v>
      </c>
      <c r="B162" s="278" t="s">
        <v>378</v>
      </c>
      <c r="C162" s="279">
        <v>12.6</v>
      </c>
      <c r="D162" s="280">
        <v>12.683333333333332</v>
      </c>
      <c r="E162" s="280">
        <v>12.266666666666664</v>
      </c>
      <c r="F162" s="280">
        <v>11.933333333333332</v>
      </c>
      <c r="G162" s="280">
        <v>11.516666666666664</v>
      </c>
      <c r="H162" s="280">
        <v>13.016666666666664</v>
      </c>
      <c r="I162" s="280">
        <v>13.433333333333332</v>
      </c>
      <c r="J162" s="280">
        <v>13.766666666666664</v>
      </c>
      <c r="K162" s="278">
        <v>13.1</v>
      </c>
      <c r="L162" s="278">
        <v>12.35</v>
      </c>
      <c r="M162" s="278">
        <v>1.33439</v>
      </c>
    </row>
    <row r="163" spans="1:13">
      <c r="A163" s="269">
        <v>153</v>
      </c>
      <c r="B163" s="278" t="s">
        <v>373</v>
      </c>
      <c r="C163" s="279">
        <v>372.8</v>
      </c>
      <c r="D163" s="280">
        <v>375.7</v>
      </c>
      <c r="E163" s="280">
        <v>368.5</v>
      </c>
      <c r="F163" s="280">
        <v>364.2</v>
      </c>
      <c r="G163" s="280">
        <v>357</v>
      </c>
      <c r="H163" s="280">
        <v>380</v>
      </c>
      <c r="I163" s="280">
        <v>387.19999999999993</v>
      </c>
      <c r="J163" s="280">
        <v>391.5</v>
      </c>
      <c r="K163" s="278">
        <v>382.9</v>
      </c>
      <c r="L163" s="278">
        <v>371.4</v>
      </c>
      <c r="M163" s="278">
        <v>0.19108</v>
      </c>
    </row>
    <row r="164" spans="1:13">
      <c r="A164" s="269">
        <v>154</v>
      </c>
      <c r="B164" s="278" t="s">
        <v>383</v>
      </c>
      <c r="C164" s="279">
        <v>200.7</v>
      </c>
      <c r="D164" s="280">
        <v>200.85</v>
      </c>
      <c r="E164" s="280">
        <v>194.85</v>
      </c>
      <c r="F164" s="280">
        <v>189</v>
      </c>
      <c r="G164" s="280">
        <v>183</v>
      </c>
      <c r="H164" s="280">
        <v>206.7</v>
      </c>
      <c r="I164" s="280">
        <v>212.7</v>
      </c>
      <c r="J164" s="280">
        <v>218.54999999999998</v>
      </c>
      <c r="K164" s="278">
        <v>206.85</v>
      </c>
      <c r="L164" s="278">
        <v>195</v>
      </c>
      <c r="M164" s="278">
        <v>0.48548999999999998</v>
      </c>
    </row>
    <row r="165" spans="1:13">
      <c r="A165" s="269">
        <v>155</v>
      </c>
      <c r="B165" s="278" t="s">
        <v>374</v>
      </c>
      <c r="C165" s="279">
        <v>61.15</v>
      </c>
      <c r="D165" s="280">
        <v>61.050000000000004</v>
      </c>
      <c r="E165" s="280">
        <v>59.20000000000001</v>
      </c>
      <c r="F165" s="280">
        <v>57.250000000000007</v>
      </c>
      <c r="G165" s="280">
        <v>55.400000000000013</v>
      </c>
      <c r="H165" s="280">
        <v>63.000000000000007</v>
      </c>
      <c r="I165" s="280">
        <v>64.849999999999994</v>
      </c>
      <c r="J165" s="280">
        <v>66.800000000000011</v>
      </c>
      <c r="K165" s="278">
        <v>62.9</v>
      </c>
      <c r="L165" s="278">
        <v>59.1</v>
      </c>
      <c r="M165" s="278">
        <v>0.43453999999999998</v>
      </c>
    </row>
    <row r="166" spans="1:13">
      <c r="A166" s="269">
        <v>156</v>
      </c>
      <c r="B166" s="278" t="s">
        <v>375</v>
      </c>
      <c r="C166" s="279">
        <v>104.5</v>
      </c>
      <c r="D166" s="280">
        <v>102.88333333333333</v>
      </c>
      <c r="E166" s="280">
        <v>100.76666666666665</v>
      </c>
      <c r="F166" s="280">
        <v>97.033333333333331</v>
      </c>
      <c r="G166" s="280">
        <v>94.916666666666657</v>
      </c>
      <c r="H166" s="280">
        <v>106.61666666666665</v>
      </c>
      <c r="I166" s="280">
        <v>108.73333333333332</v>
      </c>
      <c r="J166" s="280">
        <v>112.46666666666664</v>
      </c>
      <c r="K166" s="278">
        <v>105</v>
      </c>
      <c r="L166" s="278">
        <v>99.15</v>
      </c>
      <c r="M166" s="278">
        <v>3.9367299999999998</v>
      </c>
    </row>
    <row r="167" spans="1:13">
      <c r="A167" s="269">
        <v>157</v>
      </c>
      <c r="B167" s="278" t="s">
        <v>246</v>
      </c>
      <c r="C167" s="279">
        <v>126.85</v>
      </c>
      <c r="D167" s="280">
        <v>124.46666666666665</v>
      </c>
      <c r="E167" s="280">
        <v>121.18333333333331</v>
      </c>
      <c r="F167" s="280">
        <v>115.51666666666665</v>
      </c>
      <c r="G167" s="280">
        <v>112.23333333333331</v>
      </c>
      <c r="H167" s="280">
        <v>130.13333333333333</v>
      </c>
      <c r="I167" s="280">
        <v>133.41666666666663</v>
      </c>
      <c r="J167" s="280">
        <v>139.08333333333331</v>
      </c>
      <c r="K167" s="278">
        <v>127.75</v>
      </c>
      <c r="L167" s="278">
        <v>118.8</v>
      </c>
      <c r="M167" s="278">
        <v>1.06795</v>
      </c>
    </row>
    <row r="168" spans="1:13">
      <c r="A168" s="269">
        <v>158</v>
      </c>
      <c r="B168" s="278" t="s">
        <v>379</v>
      </c>
      <c r="C168" s="279">
        <v>4767.8</v>
      </c>
      <c r="D168" s="280">
        <v>4770.916666666667</v>
      </c>
      <c r="E168" s="280">
        <v>4726.8833333333341</v>
      </c>
      <c r="F168" s="280">
        <v>4685.9666666666672</v>
      </c>
      <c r="G168" s="280">
        <v>4641.9333333333343</v>
      </c>
      <c r="H168" s="280">
        <v>4811.8333333333339</v>
      </c>
      <c r="I168" s="280">
        <v>4855.8666666666668</v>
      </c>
      <c r="J168" s="280">
        <v>4896.7833333333338</v>
      </c>
      <c r="K168" s="278">
        <v>4814.95</v>
      </c>
      <c r="L168" s="278">
        <v>4730</v>
      </c>
      <c r="M168" s="278">
        <v>3.8679999999999999E-2</v>
      </c>
    </row>
    <row r="169" spans="1:13">
      <c r="A169" s="269">
        <v>159</v>
      </c>
      <c r="B169" s="278" t="s">
        <v>380</v>
      </c>
      <c r="C169" s="279">
        <v>1356.35</v>
      </c>
      <c r="D169" s="280">
        <v>1364.6833333333334</v>
      </c>
      <c r="E169" s="280">
        <v>1344.3666666666668</v>
      </c>
      <c r="F169" s="280">
        <v>1332.3833333333334</v>
      </c>
      <c r="G169" s="280">
        <v>1312.0666666666668</v>
      </c>
      <c r="H169" s="280">
        <v>1376.6666666666667</v>
      </c>
      <c r="I169" s="280">
        <v>1396.9833333333333</v>
      </c>
      <c r="J169" s="280">
        <v>1408.9666666666667</v>
      </c>
      <c r="K169" s="278">
        <v>1385</v>
      </c>
      <c r="L169" s="278">
        <v>1352.7</v>
      </c>
      <c r="M169" s="278">
        <v>0.23755000000000001</v>
      </c>
    </row>
    <row r="170" spans="1:13">
      <c r="A170" s="269">
        <v>160</v>
      </c>
      <c r="B170" s="278" t="s">
        <v>102</v>
      </c>
      <c r="C170" s="279">
        <v>349</v>
      </c>
      <c r="D170" s="280">
        <v>348.68333333333334</v>
      </c>
      <c r="E170" s="280">
        <v>344.36666666666667</v>
      </c>
      <c r="F170" s="280">
        <v>339.73333333333335</v>
      </c>
      <c r="G170" s="280">
        <v>335.41666666666669</v>
      </c>
      <c r="H170" s="280">
        <v>353.31666666666666</v>
      </c>
      <c r="I170" s="280">
        <v>357.63333333333338</v>
      </c>
      <c r="J170" s="280">
        <v>362.26666666666665</v>
      </c>
      <c r="K170" s="278">
        <v>353</v>
      </c>
      <c r="L170" s="278">
        <v>344.05</v>
      </c>
      <c r="M170" s="278">
        <v>30.469249999999999</v>
      </c>
    </row>
    <row r="171" spans="1:13">
      <c r="A171" s="269">
        <v>161</v>
      </c>
      <c r="B171" s="278" t="s">
        <v>388</v>
      </c>
      <c r="C171" s="279">
        <v>36.6</v>
      </c>
      <c r="D171" s="280">
        <v>36.483333333333334</v>
      </c>
      <c r="E171" s="280">
        <v>35.616666666666667</v>
      </c>
      <c r="F171" s="280">
        <v>34.633333333333333</v>
      </c>
      <c r="G171" s="280">
        <v>33.766666666666666</v>
      </c>
      <c r="H171" s="280">
        <v>37.466666666666669</v>
      </c>
      <c r="I171" s="280">
        <v>38.333333333333343</v>
      </c>
      <c r="J171" s="280">
        <v>39.31666666666667</v>
      </c>
      <c r="K171" s="278">
        <v>37.35</v>
      </c>
      <c r="L171" s="278">
        <v>35.5</v>
      </c>
      <c r="M171" s="278">
        <v>4.06569</v>
      </c>
    </row>
    <row r="172" spans="1:13">
      <c r="A172" s="269">
        <v>162</v>
      </c>
      <c r="B172" s="278" t="s">
        <v>104</v>
      </c>
      <c r="C172" s="279">
        <v>17.25</v>
      </c>
      <c r="D172" s="280">
        <v>17.266666666666666</v>
      </c>
      <c r="E172" s="280">
        <v>16.983333333333331</v>
      </c>
      <c r="F172" s="280">
        <v>16.716666666666665</v>
      </c>
      <c r="G172" s="280">
        <v>16.43333333333333</v>
      </c>
      <c r="H172" s="280">
        <v>17.533333333333331</v>
      </c>
      <c r="I172" s="280">
        <v>17.816666666666663</v>
      </c>
      <c r="J172" s="280">
        <v>18.083333333333332</v>
      </c>
      <c r="K172" s="278">
        <v>17.55</v>
      </c>
      <c r="L172" s="278">
        <v>17</v>
      </c>
      <c r="M172" s="278">
        <v>35.215539999999997</v>
      </c>
    </row>
    <row r="173" spans="1:13">
      <c r="A173" s="269">
        <v>163</v>
      </c>
      <c r="B173" s="278" t="s">
        <v>389</v>
      </c>
      <c r="C173" s="279">
        <v>126.25</v>
      </c>
      <c r="D173" s="280">
        <v>126.08333333333333</v>
      </c>
      <c r="E173" s="280">
        <v>124.56666666666666</v>
      </c>
      <c r="F173" s="280">
        <v>122.88333333333334</v>
      </c>
      <c r="G173" s="280">
        <v>121.36666666666667</v>
      </c>
      <c r="H173" s="280">
        <v>127.76666666666665</v>
      </c>
      <c r="I173" s="280">
        <v>129.28333333333333</v>
      </c>
      <c r="J173" s="280">
        <v>130.96666666666664</v>
      </c>
      <c r="K173" s="278">
        <v>127.6</v>
      </c>
      <c r="L173" s="278">
        <v>124.4</v>
      </c>
      <c r="M173" s="278">
        <v>4.4414899999999999</v>
      </c>
    </row>
    <row r="174" spans="1:13">
      <c r="A174" s="269">
        <v>164</v>
      </c>
      <c r="B174" s="278" t="s">
        <v>381</v>
      </c>
      <c r="C174" s="279">
        <v>990.6</v>
      </c>
      <c r="D174" s="280">
        <v>984.88333333333321</v>
      </c>
      <c r="E174" s="280">
        <v>970.76666666666642</v>
      </c>
      <c r="F174" s="280">
        <v>950.93333333333317</v>
      </c>
      <c r="G174" s="280">
        <v>936.81666666666638</v>
      </c>
      <c r="H174" s="280">
        <v>1004.7166666666665</v>
      </c>
      <c r="I174" s="280">
        <v>1018.8333333333333</v>
      </c>
      <c r="J174" s="280">
        <v>1038.6666666666665</v>
      </c>
      <c r="K174" s="278">
        <v>999</v>
      </c>
      <c r="L174" s="278">
        <v>965.05</v>
      </c>
      <c r="M174" s="278">
        <v>0.82232000000000005</v>
      </c>
    </row>
    <row r="175" spans="1:13">
      <c r="A175" s="269">
        <v>165</v>
      </c>
      <c r="B175" s="278" t="s">
        <v>247</v>
      </c>
      <c r="C175" s="279">
        <v>363.75</v>
      </c>
      <c r="D175" s="280">
        <v>363.36666666666662</v>
      </c>
      <c r="E175" s="280">
        <v>360.38333333333321</v>
      </c>
      <c r="F175" s="280">
        <v>357.01666666666659</v>
      </c>
      <c r="G175" s="280">
        <v>354.03333333333319</v>
      </c>
      <c r="H175" s="280">
        <v>366.73333333333323</v>
      </c>
      <c r="I175" s="280">
        <v>369.7166666666667</v>
      </c>
      <c r="J175" s="280">
        <v>373.08333333333326</v>
      </c>
      <c r="K175" s="278">
        <v>366.35</v>
      </c>
      <c r="L175" s="278">
        <v>360</v>
      </c>
      <c r="M175" s="278">
        <v>1.48342</v>
      </c>
    </row>
    <row r="176" spans="1:13">
      <c r="A176" s="269">
        <v>166</v>
      </c>
      <c r="B176" s="278" t="s">
        <v>105</v>
      </c>
      <c r="C176" s="279">
        <v>574.85</v>
      </c>
      <c r="D176" s="280">
        <v>574.63333333333333</v>
      </c>
      <c r="E176" s="280">
        <v>568.36666666666667</v>
      </c>
      <c r="F176" s="280">
        <v>561.88333333333333</v>
      </c>
      <c r="G176" s="280">
        <v>555.61666666666667</v>
      </c>
      <c r="H176" s="280">
        <v>581.11666666666667</v>
      </c>
      <c r="I176" s="280">
        <v>587.38333333333333</v>
      </c>
      <c r="J176" s="280">
        <v>593.86666666666667</v>
      </c>
      <c r="K176" s="278">
        <v>580.9</v>
      </c>
      <c r="L176" s="278">
        <v>568.15</v>
      </c>
      <c r="M176" s="278">
        <v>8.1857799999999994</v>
      </c>
    </row>
    <row r="177" spans="1:13">
      <c r="A177" s="269">
        <v>167</v>
      </c>
      <c r="B177" s="278" t="s">
        <v>248</v>
      </c>
      <c r="C177" s="279">
        <v>310.14999999999998</v>
      </c>
      <c r="D177" s="280">
        <v>300.0333333333333</v>
      </c>
      <c r="E177" s="280">
        <v>284.06666666666661</v>
      </c>
      <c r="F177" s="280">
        <v>257.98333333333329</v>
      </c>
      <c r="G177" s="280">
        <v>242.01666666666659</v>
      </c>
      <c r="H177" s="280">
        <v>326.11666666666662</v>
      </c>
      <c r="I177" s="280">
        <v>342.08333333333331</v>
      </c>
      <c r="J177" s="280">
        <v>368.16666666666663</v>
      </c>
      <c r="K177" s="278">
        <v>316</v>
      </c>
      <c r="L177" s="278">
        <v>273.95</v>
      </c>
      <c r="M177" s="278">
        <v>26.129370000000002</v>
      </c>
    </row>
    <row r="178" spans="1:13">
      <c r="A178" s="269">
        <v>168</v>
      </c>
      <c r="B178" s="278" t="s">
        <v>249</v>
      </c>
      <c r="C178" s="279">
        <v>637.5</v>
      </c>
      <c r="D178" s="280">
        <v>627.9666666666667</v>
      </c>
      <c r="E178" s="280">
        <v>610.53333333333342</v>
      </c>
      <c r="F178" s="280">
        <v>583.56666666666672</v>
      </c>
      <c r="G178" s="280">
        <v>566.13333333333344</v>
      </c>
      <c r="H178" s="280">
        <v>654.93333333333339</v>
      </c>
      <c r="I178" s="280">
        <v>672.36666666666679</v>
      </c>
      <c r="J178" s="280">
        <v>699.33333333333337</v>
      </c>
      <c r="K178" s="278">
        <v>645.4</v>
      </c>
      <c r="L178" s="278">
        <v>601</v>
      </c>
      <c r="M178" s="278">
        <v>12.57194</v>
      </c>
    </row>
    <row r="179" spans="1:13">
      <c r="A179" s="269">
        <v>169</v>
      </c>
      <c r="B179" s="278" t="s">
        <v>390</v>
      </c>
      <c r="C179" s="279">
        <v>60.9</v>
      </c>
      <c r="D179" s="280">
        <v>61.416666666666664</v>
      </c>
      <c r="E179" s="280">
        <v>59.883333333333326</v>
      </c>
      <c r="F179" s="280">
        <v>58.86666666666666</v>
      </c>
      <c r="G179" s="280">
        <v>57.333333333333321</v>
      </c>
      <c r="H179" s="280">
        <v>62.43333333333333</v>
      </c>
      <c r="I179" s="280">
        <v>63.966666666666676</v>
      </c>
      <c r="J179" s="280">
        <v>64.983333333333334</v>
      </c>
      <c r="K179" s="278">
        <v>62.95</v>
      </c>
      <c r="L179" s="278">
        <v>60.4</v>
      </c>
      <c r="M179" s="278">
        <v>3.4136500000000001</v>
      </c>
    </row>
    <row r="180" spans="1:13">
      <c r="A180" s="269">
        <v>170</v>
      </c>
      <c r="B180" s="278" t="s">
        <v>382</v>
      </c>
      <c r="C180" s="279">
        <v>173.9</v>
      </c>
      <c r="D180" s="280">
        <v>173.15</v>
      </c>
      <c r="E180" s="280">
        <v>166.9</v>
      </c>
      <c r="F180" s="280">
        <v>159.9</v>
      </c>
      <c r="G180" s="280">
        <v>153.65</v>
      </c>
      <c r="H180" s="280">
        <v>180.15</v>
      </c>
      <c r="I180" s="280">
        <v>186.4</v>
      </c>
      <c r="J180" s="280">
        <v>193.4</v>
      </c>
      <c r="K180" s="278">
        <v>179.4</v>
      </c>
      <c r="L180" s="278">
        <v>166.15</v>
      </c>
      <c r="M180" s="278">
        <v>49.134500000000003</v>
      </c>
    </row>
    <row r="181" spans="1:13">
      <c r="A181" s="269">
        <v>171</v>
      </c>
      <c r="B181" s="278" t="s">
        <v>250</v>
      </c>
      <c r="C181" s="279">
        <v>181.7</v>
      </c>
      <c r="D181" s="280">
        <v>182.08333333333334</v>
      </c>
      <c r="E181" s="280">
        <v>176.61666666666667</v>
      </c>
      <c r="F181" s="280">
        <v>171.53333333333333</v>
      </c>
      <c r="G181" s="280">
        <v>166.06666666666666</v>
      </c>
      <c r="H181" s="280">
        <v>187.16666666666669</v>
      </c>
      <c r="I181" s="280">
        <v>192.63333333333333</v>
      </c>
      <c r="J181" s="280">
        <v>197.7166666666667</v>
      </c>
      <c r="K181" s="278">
        <v>187.55</v>
      </c>
      <c r="L181" s="278">
        <v>177</v>
      </c>
      <c r="M181" s="278">
        <v>5.7023000000000001</v>
      </c>
    </row>
    <row r="182" spans="1:13">
      <c r="A182" s="269">
        <v>172</v>
      </c>
      <c r="B182" s="278" t="s">
        <v>106</v>
      </c>
      <c r="C182" s="279">
        <v>566.65</v>
      </c>
      <c r="D182" s="280">
        <v>555.1</v>
      </c>
      <c r="E182" s="280">
        <v>540.6</v>
      </c>
      <c r="F182" s="280">
        <v>514.54999999999995</v>
      </c>
      <c r="G182" s="280">
        <v>500.04999999999995</v>
      </c>
      <c r="H182" s="280">
        <v>581.15000000000009</v>
      </c>
      <c r="I182" s="280">
        <v>595.65000000000009</v>
      </c>
      <c r="J182" s="280">
        <v>621.70000000000016</v>
      </c>
      <c r="K182" s="278">
        <v>569.6</v>
      </c>
      <c r="L182" s="278">
        <v>529.04999999999995</v>
      </c>
      <c r="M182" s="278">
        <v>47.352870000000003</v>
      </c>
    </row>
    <row r="183" spans="1:13">
      <c r="A183" s="269">
        <v>173</v>
      </c>
      <c r="B183" s="278" t="s">
        <v>384</v>
      </c>
      <c r="C183" s="279">
        <v>70.599999999999994</v>
      </c>
      <c r="D183" s="280">
        <v>70.3</v>
      </c>
      <c r="E183" s="280">
        <v>69.399999999999991</v>
      </c>
      <c r="F183" s="280">
        <v>68.199999999999989</v>
      </c>
      <c r="G183" s="280">
        <v>67.299999999999983</v>
      </c>
      <c r="H183" s="280">
        <v>71.5</v>
      </c>
      <c r="I183" s="280">
        <v>72.400000000000006</v>
      </c>
      <c r="J183" s="280">
        <v>73.600000000000009</v>
      </c>
      <c r="K183" s="278">
        <v>71.2</v>
      </c>
      <c r="L183" s="278">
        <v>69.099999999999994</v>
      </c>
      <c r="M183" s="278">
        <v>1.92197</v>
      </c>
    </row>
    <row r="184" spans="1:13">
      <c r="A184" s="269">
        <v>174</v>
      </c>
      <c r="B184" s="278" t="s">
        <v>385</v>
      </c>
      <c r="C184" s="279">
        <v>511.6</v>
      </c>
      <c r="D184" s="280">
        <v>516.86666666666667</v>
      </c>
      <c r="E184" s="280">
        <v>502.73333333333335</v>
      </c>
      <c r="F184" s="280">
        <v>493.86666666666667</v>
      </c>
      <c r="G184" s="280">
        <v>479.73333333333335</v>
      </c>
      <c r="H184" s="280">
        <v>525.73333333333335</v>
      </c>
      <c r="I184" s="280">
        <v>539.86666666666679</v>
      </c>
      <c r="J184" s="280">
        <v>548.73333333333335</v>
      </c>
      <c r="K184" s="278">
        <v>531</v>
      </c>
      <c r="L184" s="278">
        <v>508</v>
      </c>
      <c r="M184" s="278">
        <v>9.8839999999999997E-2</v>
      </c>
    </row>
    <row r="185" spans="1:13">
      <c r="A185" s="269">
        <v>175</v>
      </c>
      <c r="B185" s="278" t="s">
        <v>391</v>
      </c>
      <c r="C185" s="279">
        <v>39.950000000000003</v>
      </c>
      <c r="D185" s="280">
        <v>40.166666666666664</v>
      </c>
      <c r="E185" s="280">
        <v>39.583333333333329</v>
      </c>
      <c r="F185" s="280">
        <v>39.216666666666661</v>
      </c>
      <c r="G185" s="280">
        <v>38.633333333333326</v>
      </c>
      <c r="H185" s="280">
        <v>40.533333333333331</v>
      </c>
      <c r="I185" s="280">
        <v>41.11666666666666</v>
      </c>
      <c r="J185" s="280">
        <v>41.483333333333334</v>
      </c>
      <c r="K185" s="278">
        <v>40.75</v>
      </c>
      <c r="L185" s="278">
        <v>39.799999999999997</v>
      </c>
      <c r="M185" s="278">
        <v>3.79236</v>
      </c>
    </row>
    <row r="186" spans="1:13">
      <c r="A186" s="269">
        <v>176</v>
      </c>
      <c r="B186" s="278" t="s">
        <v>251</v>
      </c>
      <c r="C186" s="279">
        <v>191.9</v>
      </c>
      <c r="D186" s="280">
        <v>191.11666666666665</v>
      </c>
      <c r="E186" s="280">
        <v>188.98333333333329</v>
      </c>
      <c r="F186" s="280">
        <v>186.06666666666663</v>
      </c>
      <c r="G186" s="280">
        <v>183.93333333333328</v>
      </c>
      <c r="H186" s="280">
        <v>194.0333333333333</v>
      </c>
      <c r="I186" s="280">
        <v>196.16666666666669</v>
      </c>
      <c r="J186" s="280">
        <v>199.08333333333331</v>
      </c>
      <c r="K186" s="278">
        <v>193.25</v>
      </c>
      <c r="L186" s="278">
        <v>188.2</v>
      </c>
      <c r="M186" s="278">
        <v>8.0355399999999992</v>
      </c>
    </row>
    <row r="187" spans="1:13">
      <c r="A187" s="269">
        <v>177</v>
      </c>
      <c r="B187" s="278" t="s">
        <v>386</v>
      </c>
      <c r="C187" s="279">
        <v>316.7</v>
      </c>
      <c r="D187" s="280">
        <v>316.25</v>
      </c>
      <c r="E187" s="280">
        <v>313</v>
      </c>
      <c r="F187" s="280">
        <v>309.3</v>
      </c>
      <c r="G187" s="280">
        <v>306.05</v>
      </c>
      <c r="H187" s="280">
        <v>319.95</v>
      </c>
      <c r="I187" s="280">
        <v>323.2</v>
      </c>
      <c r="J187" s="280">
        <v>326.89999999999998</v>
      </c>
      <c r="K187" s="278">
        <v>319.5</v>
      </c>
      <c r="L187" s="278">
        <v>312.55</v>
      </c>
      <c r="M187" s="278">
        <v>0.36370999999999998</v>
      </c>
    </row>
    <row r="188" spans="1:13">
      <c r="A188" s="269">
        <v>178</v>
      </c>
      <c r="B188" s="278" t="s">
        <v>387</v>
      </c>
      <c r="C188" s="279">
        <v>235.25</v>
      </c>
      <c r="D188" s="280">
        <v>236.70000000000002</v>
      </c>
      <c r="E188" s="280">
        <v>230.30000000000004</v>
      </c>
      <c r="F188" s="280">
        <v>225.35000000000002</v>
      </c>
      <c r="G188" s="280">
        <v>218.95000000000005</v>
      </c>
      <c r="H188" s="280">
        <v>241.65000000000003</v>
      </c>
      <c r="I188" s="280">
        <v>248.05</v>
      </c>
      <c r="J188" s="280">
        <v>253.00000000000003</v>
      </c>
      <c r="K188" s="278">
        <v>243.1</v>
      </c>
      <c r="L188" s="278">
        <v>231.75</v>
      </c>
      <c r="M188" s="278">
        <v>6.1483699999999999</v>
      </c>
    </row>
    <row r="189" spans="1:13">
      <c r="A189" s="269">
        <v>179</v>
      </c>
      <c r="B189" s="278" t="s">
        <v>392</v>
      </c>
      <c r="C189" s="279">
        <v>564.29999999999995</v>
      </c>
      <c r="D189" s="280">
        <v>567.81666666666661</v>
      </c>
      <c r="E189" s="280">
        <v>555.08333333333326</v>
      </c>
      <c r="F189" s="280">
        <v>545.86666666666667</v>
      </c>
      <c r="G189" s="280">
        <v>533.13333333333333</v>
      </c>
      <c r="H189" s="280">
        <v>577.03333333333319</v>
      </c>
      <c r="I189" s="280">
        <v>589.76666666666654</v>
      </c>
      <c r="J189" s="280">
        <v>598.98333333333312</v>
      </c>
      <c r="K189" s="278">
        <v>580.54999999999995</v>
      </c>
      <c r="L189" s="278">
        <v>558.6</v>
      </c>
      <c r="M189" s="278">
        <v>7.2819999999999996E-2</v>
      </c>
    </row>
    <row r="190" spans="1:13">
      <c r="A190" s="269">
        <v>180</v>
      </c>
      <c r="B190" s="278" t="s">
        <v>400</v>
      </c>
      <c r="C190" s="279">
        <v>529.25</v>
      </c>
      <c r="D190" s="280">
        <v>529.2833333333333</v>
      </c>
      <c r="E190" s="280">
        <v>522.61666666666656</v>
      </c>
      <c r="F190" s="280">
        <v>515.98333333333323</v>
      </c>
      <c r="G190" s="280">
        <v>509.31666666666649</v>
      </c>
      <c r="H190" s="280">
        <v>535.91666666666663</v>
      </c>
      <c r="I190" s="280">
        <v>542.58333333333337</v>
      </c>
      <c r="J190" s="280">
        <v>549.2166666666667</v>
      </c>
      <c r="K190" s="278">
        <v>535.95000000000005</v>
      </c>
      <c r="L190" s="278">
        <v>522.65</v>
      </c>
      <c r="M190" s="278">
        <v>0.20254</v>
      </c>
    </row>
    <row r="191" spans="1:13">
      <c r="A191" s="269">
        <v>181</v>
      </c>
      <c r="B191" s="278" t="s">
        <v>394</v>
      </c>
      <c r="C191" s="279">
        <v>524.79999999999995</v>
      </c>
      <c r="D191" s="280">
        <v>523.7833333333333</v>
      </c>
      <c r="E191" s="280">
        <v>514.56666666666661</v>
      </c>
      <c r="F191" s="280">
        <v>504.33333333333326</v>
      </c>
      <c r="G191" s="280">
        <v>495.11666666666656</v>
      </c>
      <c r="H191" s="280">
        <v>534.01666666666665</v>
      </c>
      <c r="I191" s="280">
        <v>543.23333333333335</v>
      </c>
      <c r="J191" s="280">
        <v>553.4666666666667</v>
      </c>
      <c r="K191" s="278">
        <v>533</v>
      </c>
      <c r="L191" s="278">
        <v>513.54999999999995</v>
      </c>
      <c r="M191" s="278">
        <v>7.2569999999999996E-2</v>
      </c>
    </row>
    <row r="192" spans="1:13">
      <c r="A192" s="269">
        <v>182</v>
      </c>
      <c r="B192" s="278" t="s">
        <v>107</v>
      </c>
      <c r="C192" s="279">
        <v>470.65</v>
      </c>
      <c r="D192" s="280">
        <v>468.33333333333331</v>
      </c>
      <c r="E192" s="280">
        <v>456.61666666666662</v>
      </c>
      <c r="F192" s="280">
        <v>442.58333333333331</v>
      </c>
      <c r="G192" s="280">
        <v>430.86666666666662</v>
      </c>
      <c r="H192" s="280">
        <v>482.36666666666662</v>
      </c>
      <c r="I192" s="280">
        <v>494.08333333333331</v>
      </c>
      <c r="J192" s="280">
        <v>508.11666666666662</v>
      </c>
      <c r="K192" s="278">
        <v>480.05</v>
      </c>
      <c r="L192" s="278">
        <v>454.3</v>
      </c>
      <c r="M192" s="278">
        <v>20.290749999999999</v>
      </c>
    </row>
    <row r="193" spans="1:13">
      <c r="A193" s="269">
        <v>183</v>
      </c>
      <c r="B193" s="278" t="s">
        <v>109</v>
      </c>
      <c r="C193" s="279">
        <v>530.95000000000005</v>
      </c>
      <c r="D193" s="280">
        <v>526.94999999999993</v>
      </c>
      <c r="E193" s="280">
        <v>519.99999999999989</v>
      </c>
      <c r="F193" s="280">
        <v>509.04999999999995</v>
      </c>
      <c r="G193" s="280">
        <v>502.09999999999991</v>
      </c>
      <c r="H193" s="280">
        <v>537.89999999999986</v>
      </c>
      <c r="I193" s="280">
        <v>544.84999999999991</v>
      </c>
      <c r="J193" s="280">
        <v>555.79999999999984</v>
      </c>
      <c r="K193" s="278">
        <v>533.9</v>
      </c>
      <c r="L193" s="278">
        <v>516</v>
      </c>
      <c r="M193" s="278">
        <v>48.28848</v>
      </c>
    </row>
    <row r="194" spans="1:13">
      <c r="A194" s="269">
        <v>184</v>
      </c>
      <c r="B194" s="278" t="s">
        <v>110</v>
      </c>
      <c r="C194" s="279">
        <v>1570.4</v>
      </c>
      <c r="D194" s="280">
        <v>1546.1333333333332</v>
      </c>
      <c r="E194" s="280">
        <v>1514.2666666666664</v>
      </c>
      <c r="F194" s="280">
        <v>1458.1333333333332</v>
      </c>
      <c r="G194" s="280">
        <v>1426.2666666666664</v>
      </c>
      <c r="H194" s="280">
        <v>1602.2666666666664</v>
      </c>
      <c r="I194" s="280">
        <v>1634.1333333333332</v>
      </c>
      <c r="J194" s="280">
        <v>1690.2666666666664</v>
      </c>
      <c r="K194" s="278">
        <v>1578</v>
      </c>
      <c r="L194" s="278">
        <v>1490</v>
      </c>
      <c r="M194" s="278">
        <v>124.28431999999999</v>
      </c>
    </row>
    <row r="195" spans="1:13">
      <c r="A195" s="269">
        <v>185</v>
      </c>
      <c r="B195" s="278" t="s">
        <v>253</v>
      </c>
      <c r="C195" s="279">
        <v>2450.85</v>
      </c>
      <c r="D195" s="280">
        <v>2437.75</v>
      </c>
      <c r="E195" s="280">
        <v>2405.5</v>
      </c>
      <c r="F195" s="280">
        <v>2360.15</v>
      </c>
      <c r="G195" s="280">
        <v>2327.9</v>
      </c>
      <c r="H195" s="280">
        <v>2483.1</v>
      </c>
      <c r="I195" s="280">
        <v>2515.35</v>
      </c>
      <c r="J195" s="280">
        <v>2560.6999999999998</v>
      </c>
      <c r="K195" s="278">
        <v>2470</v>
      </c>
      <c r="L195" s="278">
        <v>2392.4</v>
      </c>
      <c r="M195" s="278">
        <v>1.59833</v>
      </c>
    </row>
    <row r="196" spans="1:13">
      <c r="A196" s="269">
        <v>186</v>
      </c>
      <c r="B196" s="278" t="s">
        <v>111</v>
      </c>
      <c r="C196" s="279">
        <v>903.65</v>
      </c>
      <c r="D196" s="280">
        <v>890.19999999999993</v>
      </c>
      <c r="E196" s="280">
        <v>870.59999999999991</v>
      </c>
      <c r="F196" s="280">
        <v>837.55</v>
      </c>
      <c r="G196" s="280">
        <v>817.94999999999993</v>
      </c>
      <c r="H196" s="280">
        <v>923.24999999999989</v>
      </c>
      <c r="I196" s="280">
        <v>942.85</v>
      </c>
      <c r="J196" s="280">
        <v>975.89999999999986</v>
      </c>
      <c r="K196" s="278">
        <v>909.8</v>
      </c>
      <c r="L196" s="278">
        <v>857.15</v>
      </c>
      <c r="M196" s="278">
        <v>280.13227000000001</v>
      </c>
    </row>
    <row r="197" spans="1:13">
      <c r="A197" s="269">
        <v>187</v>
      </c>
      <c r="B197" s="278" t="s">
        <v>254</v>
      </c>
      <c r="C197" s="279">
        <v>503.3</v>
      </c>
      <c r="D197" s="280">
        <v>502.84999999999997</v>
      </c>
      <c r="E197" s="280">
        <v>495.69999999999993</v>
      </c>
      <c r="F197" s="280">
        <v>488.09999999999997</v>
      </c>
      <c r="G197" s="280">
        <v>480.94999999999993</v>
      </c>
      <c r="H197" s="280">
        <v>510.44999999999993</v>
      </c>
      <c r="I197" s="280">
        <v>517.59999999999991</v>
      </c>
      <c r="J197" s="280">
        <v>525.19999999999993</v>
      </c>
      <c r="K197" s="278">
        <v>510</v>
      </c>
      <c r="L197" s="278">
        <v>495.25</v>
      </c>
      <c r="M197" s="278">
        <v>18.59761</v>
      </c>
    </row>
    <row r="198" spans="1:13">
      <c r="A198" s="269">
        <v>188</v>
      </c>
      <c r="B198" s="278" t="s">
        <v>252</v>
      </c>
      <c r="C198" s="279">
        <v>747.15</v>
      </c>
      <c r="D198" s="280">
        <v>744.05000000000007</v>
      </c>
      <c r="E198" s="280">
        <v>725.10000000000014</v>
      </c>
      <c r="F198" s="280">
        <v>703.05000000000007</v>
      </c>
      <c r="G198" s="280">
        <v>684.10000000000014</v>
      </c>
      <c r="H198" s="280">
        <v>766.10000000000014</v>
      </c>
      <c r="I198" s="280">
        <v>785.05000000000018</v>
      </c>
      <c r="J198" s="280">
        <v>807.10000000000014</v>
      </c>
      <c r="K198" s="278">
        <v>763</v>
      </c>
      <c r="L198" s="278">
        <v>722</v>
      </c>
      <c r="M198" s="278">
        <v>2.7607599999999999</v>
      </c>
    </row>
    <row r="199" spans="1:13">
      <c r="A199" s="269">
        <v>189</v>
      </c>
      <c r="B199" s="278" t="s">
        <v>395</v>
      </c>
      <c r="C199" s="279">
        <v>156.65</v>
      </c>
      <c r="D199" s="280">
        <v>156.4</v>
      </c>
      <c r="E199" s="280">
        <v>153.80000000000001</v>
      </c>
      <c r="F199" s="280">
        <v>150.95000000000002</v>
      </c>
      <c r="G199" s="280">
        <v>148.35000000000002</v>
      </c>
      <c r="H199" s="280">
        <v>159.25</v>
      </c>
      <c r="I199" s="280">
        <v>161.84999999999997</v>
      </c>
      <c r="J199" s="280">
        <v>164.7</v>
      </c>
      <c r="K199" s="278">
        <v>159</v>
      </c>
      <c r="L199" s="278">
        <v>153.55000000000001</v>
      </c>
      <c r="M199" s="278">
        <v>7.7270099999999999</v>
      </c>
    </row>
    <row r="200" spans="1:13">
      <c r="A200" s="269">
        <v>190</v>
      </c>
      <c r="B200" s="278" t="s">
        <v>396</v>
      </c>
      <c r="C200" s="279">
        <v>235.95</v>
      </c>
      <c r="D200" s="280">
        <v>235.48333333333335</v>
      </c>
      <c r="E200" s="280">
        <v>229.9666666666667</v>
      </c>
      <c r="F200" s="280">
        <v>223.98333333333335</v>
      </c>
      <c r="G200" s="280">
        <v>218.4666666666667</v>
      </c>
      <c r="H200" s="280">
        <v>241.4666666666667</v>
      </c>
      <c r="I200" s="280">
        <v>246.98333333333335</v>
      </c>
      <c r="J200" s="280">
        <v>252.9666666666667</v>
      </c>
      <c r="K200" s="278">
        <v>241</v>
      </c>
      <c r="L200" s="278">
        <v>229.5</v>
      </c>
      <c r="M200" s="278">
        <v>0.36442999999999998</v>
      </c>
    </row>
    <row r="201" spans="1:13">
      <c r="A201" s="269">
        <v>191</v>
      </c>
      <c r="B201" s="278" t="s">
        <v>112</v>
      </c>
      <c r="C201" s="279">
        <v>2175.65</v>
      </c>
      <c r="D201" s="280">
        <v>2159.2999999999997</v>
      </c>
      <c r="E201" s="280">
        <v>2131.5999999999995</v>
      </c>
      <c r="F201" s="280">
        <v>2087.5499999999997</v>
      </c>
      <c r="G201" s="280">
        <v>2059.8499999999995</v>
      </c>
      <c r="H201" s="280">
        <v>2203.3499999999995</v>
      </c>
      <c r="I201" s="280">
        <v>2231.0499999999993</v>
      </c>
      <c r="J201" s="280">
        <v>2275.0999999999995</v>
      </c>
      <c r="K201" s="278">
        <v>2187</v>
      </c>
      <c r="L201" s="278">
        <v>2115.25</v>
      </c>
      <c r="M201" s="278">
        <v>14.036210000000001</v>
      </c>
    </row>
    <row r="202" spans="1:13">
      <c r="A202" s="269">
        <v>192</v>
      </c>
      <c r="B202" s="278" t="s">
        <v>113</v>
      </c>
      <c r="C202" s="279">
        <v>238.6</v>
      </c>
      <c r="D202" s="280">
        <v>238.70000000000002</v>
      </c>
      <c r="E202" s="280">
        <v>234.00000000000003</v>
      </c>
      <c r="F202" s="280">
        <v>229.4</v>
      </c>
      <c r="G202" s="280">
        <v>224.70000000000002</v>
      </c>
      <c r="H202" s="280">
        <v>243.30000000000004</v>
      </c>
      <c r="I202" s="280">
        <v>248.00000000000003</v>
      </c>
      <c r="J202" s="280">
        <v>252.60000000000005</v>
      </c>
      <c r="K202" s="278">
        <v>243.4</v>
      </c>
      <c r="L202" s="278">
        <v>234.1</v>
      </c>
      <c r="M202" s="278">
        <v>3.3645700000000001</v>
      </c>
    </row>
    <row r="203" spans="1:13">
      <c r="A203" s="269">
        <v>193</v>
      </c>
      <c r="B203" s="278" t="s">
        <v>397</v>
      </c>
      <c r="C203" s="279">
        <v>8.8000000000000007</v>
      </c>
      <c r="D203" s="280">
        <v>8.8166666666666664</v>
      </c>
      <c r="E203" s="280">
        <v>8.6833333333333336</v>
      </c>
      <c r="F203" s="280">
        <v>8.5666666666666664</v>
      </c>
      <c r="G203" s="280">
        <v>8.4333333333333336</v>
      </c>
      <c r="H203" s="280">
        <v>8.9333333333333336</v>
      </c>
      <c r="I203" s="280">
        <v>9.0666666666666664</v>
      </c>
      <c r="J203" s="280">
        <v>9.1833333333333336</v>
      </c>
      <c r="K203" s="278">
        <v>8.9499999999999993</v>
      </c>
      <c r="L203" s="278">
        <v>8.6999999999999993</v>
      </c>
      <c r="M203" s="278">
        <v>11.844749999999999</v>
      </c>
    </row>
    <row r="204" spans="1:13">
      <c r="A204" s="269">
        <v>194</v>
      </c>
      <c r="B204" s="278" t="s">
        <v>399</v>
      </c>
      <c r="C204" s="279">
        <v>46</v>
      </c>
      <c r="D204" s="280">
        <v>45.983333333333327</v>
      </c>
      <c r="E204" s="280">
        <v>45.566666666666656</v>
      </c>
      <c r="F204" s="280">
        <v>45.133333333333326</v>
      </c>
      <c r="G204" s="280">
        <v>44.716666666666654</v>
      </c>
      <c r="H204" s="280">
        <v>46.416666666666657</v>
      </c>
      <c r="I204" s="280">
        <v>46.833333333333329</v>
      </c>
      <c r="J204" s="280">
        <v>47.266666666666659</v>
      </c>
      <c r="K204" s="278">
        <v>46.4</v>
      </c>
      <c r="L204" s="278">
        <v>45.55</v>
      </c>
      <c r="M204" s="278">
        <v>1.0498700000000001</v>
      </c>
    </row>
    <row r="205" spans="1:13">
      <c r="A205" s="269">
        <v>195</v>
      </c>
      <c r="B205" s="278" t="s">
        <v>115</v>
      </c>
      <c r="C205" s="279">
        <v>133.30000000000001</v>
      </c>
      <c r="D205" s="280">
        <v>132.70000000000002</v>
      </c>
      <c r="E205" s="280">
        <v>130.60000000000002</v>
      </c>
      <c r="F205" s="280">
        <v>127.9</v>
      </c>
      <c r="G205" s="280">
        <v>125.80000000000001</v>
      </c>
      <c r="H205" s="280">
        <v>135.40000000000003</v>
      </c>
      <c r="I205" s="280">
        <v>137.5</v>
      </c>
      <c r="J205" s="280">
        <v>140.20000000000005</v>
      </c>
      <c r="K205" s="278">
        <v>134.80000000000001</v>
      </c>
      <c r="L205" s="278">
        <v>130</v>
      </c>
      <c r="M205" s="278">
        <v>324.23471999999998</v>
      </c>
    </row>
    <row r="206" spans="1:13">
      <c r="A206" s="269">
        <v>196</v>
      </c>
      <c r="B206" s="278" t="s">
        <v>401</v>
      </c>
      <c r="C206" s="279">
        <v>25.4</v>
      </c>
      <c r="D206" s="280">
        <v>25.366666666666664</v>
      </c>
      <c r="E206" s="280">
        <v>24.833333333333329</v>
      </c>
      <c r="F206" s="280">
        <v>24.266666666666666</v>
      </c>
      <c r="G206" s="280">
        <v>23.733333333333331</v>
      </c>
      <c r="H206" s="280">
        <v>25.933333333333326</v>
      </c>
      <c r="I206" s="280">
        <v>26.466666666666665</v>
      </c>
      <c r="J206" s="280">
        <v>27.033333333333324</v>
      </c>
      <c r="K206" s="278">
        <v>25.9</v>
      </c>
      <c r="L206" s="278">
        <v>24.8</v>
      </c>
      <c r="M206" s="278">
        <v>7.0382499999999997</v>
      </c>
    </row>
    <row r="207" spans="1:13">
      <c r="A207" s="269">
        <v>197</v>
      </c>
      <c r="B207" s="278" t="s">
        <v>116</v>
      </c>
      <c r="C207" s="279">
        <v>185.75</v>
      </c>
      <c r="D207" s="280">
        <v>183.68333333333331</v>
      </c>
      <c r="E207" s="280">
        <v>180.86666666666662</v>
      </c>
      <c r="F207" s="280">
        <v>175.98333333333332</v>
      </c>
      <c r="G207" s="280">
        <v>173.16666666666663</v>
      </c>
      <c r="H207" s="280">
        <v>188.56666666666661</v>
      </c>
      <c r="I207" s="280">
        <v>191.38333333333327</v>
      </c>
      <c r="J207" s="280">
        <v>196.26666666666659</v>
      </c>
      <c r="K207" s="278">
        <v>186.5</v>
      </c>
      <c r="L207" s="278">
        <v>178.8</v>
      </c>
      <c r="M207" s="278">
        <v>38.374189999999999</v>
      </c>
    </row>
    <row r="208" spans="1:13">
      <c r="A208" s="269">
        <v>198</v>
      </c>
      <c r="B208" s="278" t="s">
        <v>117</v>
      </c>
      <c r="C208" s="279">
        <v>1998.1</v>
      </c>
      <c r="D208" s="280">
        <v>1988.0666666666666</v>
      </c>
      <c r="E208" s="280">
        <v>1971.0333333333333</v>
      </c>
      <c r="F208" s="280">
        <v>1943.9666666666667</v>
      </c>
      <c r="G208" s="280">
        <v>1926.9333333333334</v>
      </c>
      <c r="H208" s="280">
        <v>2015.1333333333332</v>
      </c>
      <c r="I208" s="280">
        <v>2032.1666666666665</v>
      </c>
      <c r="J208" s="280">
        <v>2059.2333333333331</v>
      </c>
      <c r="K208" s="278">
        <v>2005.1</v>
      </c>
      <c r="L208" s="278">
        <v>1961</v>
      </c>
      <c r="M208" s="278">
        <v>42.616459999999996</v>
      </c>
    </row>
    <row r="209" spans="1:13">
      <c r="A209" s="269">
        <v>199</v>
      </c>
      <c r="B209" s="278" t="s">
        <v>255</v>
      </c>
      <c r="C209" s="279">
        <v>164.75</v>
      </c>
      <c r="D209" s="280">
        <v>165.63333333333333</v>
      </c>
      <c r="E209" s="280">
        <v>163.31666666666666</v>
      </c>
      <c r="F209" s="280">
        <v>161.88333333333333</v>
      </c>
      <c r="G209" s="280">
        <v>159.56666666666666</v>
      </c>
      <c r="H209" s="280">
        <v>167.06666666666666</v>
      </c>
      <c r="I209" s="280">
        <v>169.38333333333333</v>
      </c>
      <c r="J209" s="280">
        <v>170.81666666666666</v>
      </c>
      <c r="K209" s="278">
        <v>167.95</v>
      </c>
      <c r="L209" s="278">
        <v>164.2</v>
      </c>
      <c r="M209" s="278">
        <v>4.7972299999999999</v>
      </c>
    </row>
    <row r="210" spans="1:13">
      <c r="A210" s="269">
        <v>200</v>
      </c>
      <c r="B210" s="278" t="s">
        <v>402</v>
      </c>
      <c r="C210" s="279">
        <v>26358.5</v>
      </c>
      <c r="D210" s="280">
        <v>26417.149999999998</v>
      </c>
      <c r="E210" s="280">
        <v>25941.699999999997</v>
      </c>
      <c r="F210" s="280">
        <v>25524.899999999998</v>
      </c>
      <c r="G210" s="280">
        <v>25049.449999999997</v>
      </c>
      <c r="H210" s="280">
        <v>26833.949999999997</v>
      </c>
      <c r="I210" s="280">
        <v>27309.4</v>
      </c>
      <c r="J210" s="280">
        <v>27726.199999999997</v>
      </c>
      <c r="K210" s="278">
        <v>26892.6</v>
      </c>
      <c r="L210" s="278">
        <v>26000.35</v>
      </c>
      <c r="M210" s="278">
        <v>7.707E-2</v>
      </c>
    </row>
    <row r="211" spans="1:13">
      <c r="A211" s="269">
        <v>201</v>
      </c>
      <c r="B211" s="278" t="s">
        <v>398</v>
      </c>
      <c r="C211" s="279">
        <v>47.25</v>
      </c>
      <c r="D211" s="280">
        <v>46.616666666666674</v>
      </c>
      <c r="E211" s="280">
        <v>45.33333333333335</v>
      </c>
      <c r="F211" s="280">
        <v>43.416666666666679</v>
      </c>
      <c r="G211" s="280">
        <v>42.133333333333354</v>
      </c>
      <c r="H211" s="280">
        <v>48.533333333333346</v>
      </c>
      <c r="I211" s="280">
        <v>49.816666666666677</v>
      </c>
      <c r="J211" s="280">
        <v>51.733333333333341</v>
      </c>
      <c r="K211" s="278">
        <v>47.9</v>
      </c>
      <c r="L211" s="278">
        <v>44.7</v>
      </c>
      <c r="M211" s="278">
        <v>9.98325</v>
      </c>
    </row>
    <row r="212" spans="1:13">
      <c r="A212" s="269">
        <v>202</v>
      </c>
      <c r="B212" s="278" t="s">
        <v>256</v>
      </c>
      <c r="C212" s="279">
        <v>22.85</v>
      </c>
      <c r="D212" s="280">
        <v>22.733333333333334</v>
      </c>
      <c r="E212" s="280">
        <v>21.81666666666667</v>
      </c>
      <c r="F212" s="280">
        <v>20.783333333333335</v>
      </c>
      <c r="G212" s="280">
        <v>19.866666666666671</v>
      </c>
      <c r="H212" s="280">
        <v>23.766666666666669</v>
      </c>
      <c r="I212" s="280">
        <v>24.683333333333334</v>
      </c>
      <c r="J212" s="280">
        <v>25.716666666666669</v>
      </c>
      <c r="K212" s="278">
        <v>23.65</v>
      </c>
      <c r="L212" s="278">
        <v>21.7</v>
      </c>
      <c r="M212" s="278">
        <v>22.637409999999999</v>
      </c>
    </row>
    <row r="213" spans="1:13">
      <c r="A213" s="269">
        <v>203</v>
      </c>
      <c r="B213" s="278" t="s">
        <v>416</v>
      </c>
      <c r="C213" s="279">
        <v>45.2</v>
      </c>
      <c r="D213" s="280">
        <v>44.683333333333337</v>
      </c>
      <c r="E213" s="280">
        <v>44.166666666666671</v>
      </c>
      <c r="F213" s="280">
        <v>43.133333333333333</v>
      </c>
      <c r="G213" s="280">
        <v>42.616666666666667</v>
      </c>
      <c r="H213" s="280">
        <v>45.716666666666676</v>
      </c>
      <c r="I213" s="280">
        <v>46.233333333333341</v>
      </c>
      <c r="J213" s="280">
        <v>47.26666666666668</v>
      </c>
      <c r="K213" s="278">
        <v>45.2</v>
      </c>
      <c r="L213" s="278">
        <v>43.65</v>
      </c>
      <c r="M213" s="278">
        <v>18.700019999999999</v>
      </c>
    </row>
    <row r="214" spans="1:13">
      <c r="A214" s="269">
        <v>204</v>
      </c>
      <c r="B214" s="278" t="s">
        <v>118</v>
      </c>
      <c r="C214" s="279">
        <v>121.8</v>
      </c>
      <c r="D214" s="280">
        <v>120.46666666666665</v>
      </c>
      <c r="E214" s="280">
        <v>116.98333333333331</v>
      </c>
      <c r="F214" s="280">
        <v>112.16666666666666</v>
      </c>
      <c r="G214" s="280">
        <v>108.68333333333331</v>
      </c>
      <c r="H214" s="280">
        <v>125.2833333333333</v>
      </c>
      <c r="I214" s="280">
        <v>128.76666666666665</v>
      </c>
      <c r="J214" s="280">
        <v>133.58333333333331</v>
      </c>
      <c r="K214" s="278">
        <v>123.95</v>
      </c>
      <c r="L214" s="278">
        <v>115.65</v>
      </c>
      <c r="M214" s="278">
        <v>245.35873000000001</v>
      </c>
    </row>
    <row r="215" spans="1:13">
      <c r="A215" s="269">
        <v>205</v>
      </c>
      <c r="B215" s="278" t="s">
        <v>415</v>
      </c>
      <c r="C215" s="279">
        <v>32.450000000000003</v>
      </c>
      <c r="D215" s="280">
        <v>32.433333333333337</v>
      </c>
      <c r="E215" s="280">
        <v>31.016666666666673</v>
      </c>
      <c r="F215" s="280">
        <v>29.583333333333336</v>
      </c>
      <c r="G215" s="280">
        <v>28.166666666666671</v>
      </c>
      <c r="H215" s="280">
        <v>33.866666666666674</v>
      </c>
      <c r="I215" s="280">
        <v>35.283333333333331</v>
      </c>
      <c r="J215" s="280">
        <v>36.716666666666676</v>
      </c>
      <c r="K215" s="278">
        <v>33.85</v>
      </c>
      <c r="L215" s="278">
        <v>31</v>
      </c>
      <c r="M215" s="278">
        <v>6.3420699999999997</v>
      </c>
    </row>
    <row r="216" spans="1:13">
      <c r="A216" s="269">
        <v>206</v>
      </c>
      <c r="B216" s="278" t="s">
        <v>259</v>
      </c>
      <c r="C216" s="279">
        <v>69.650000000000006</v>
      </c>
      <c r="D216" s="280">
        <v>67.600000000000009</v>
      </c>
      <c r="E216" s="280">
        <v>65.550000000000011</v>
      </c>
      <c r="F216" s="280">
        <v>61.45</v>
      </c>
      <c r="G216" s="280">
        <v>59.400000000000006</v>
      </c>
      <c r="H216" s="280">
        <v>71.700000000000017</v>
      </c>
      <c r="I216" s="280">
        <v>73.75</v>
      </c>
      <c r="J216" s="280">
        <v>77.850000000000023</v>
      </c>
      <c r="K216" s="278">
        <v>69.650000000000006</v>
      </c>
      <c r="L216" s="278">
        <v>63.5</v>
      </c>
      <c r="M216" s="278">
        <v>20.955860000000001</v>
      </c>
    </row>
    <row r="217" spans="1:13">
      <c r="A217" s="269">
        <v>207</v>
      </c>
      <c r="B217" s="278" t="s">
        <v>119</v>
      </c>
      <c r="C217" s="279">
        <v>318.85000000000002</v>
      </c>
      <c r="D217" s="280">
        <v>311.88333333333333</v>
      </c>
      <c r="E217" s="280">
        <v>301.81666666666666</v>
      </c>
      <c r="F217" s="280">
        <v>284.78333333333336</v>
      </c>
      <c r="G217" s="280">
        <v>274.7166666666667</v>
      </c>
      <c r="H217" s="280">
        <v>328.91666666666663</v>
      </c>
      <c r="I217" s="280">
        <v>338.98333333333323</v>
      </c>
      <c r="J217" s="280">
        <v>356.01666666666659</v>
      </c>
      <c r="K217" s="278">
        <v>321.95</v>
      </c>
      <c r="L217" s="278">
        <v>294.85000000000002</v>
      </c>
      <c r="M217" s="278">
        <v>805.43561</v>
      </c>
    </row>
    <row r="218" spans="1:13">
      <c r="A218" s="269">
        <v>208</v>
      </c>
      <c r="B218" s="278" t="s">
        <v>257</v>
      </c>
      <c r="C218" s="279">
        <v>1232.55</v>
      </c>
      <c r="D218" s="280">
        <v>1232.5166666666667</v>
      </c>
      <c r="E218" s="280">
        <v>1220.0333333333333</v>
      </c>
      <c r="F218" s="280">
        <v>1207.5166666666667</v>
      </c>
      <c r="G218" s="280">
        <v>1195.0333333333333</v>
      </c>
      <c r="H218" s="280">
        <v>1245.0333333333333</v>
      </c>
      <c r="I218" s="280">
        <v>1257.5166666666664</v>
      </c>
      <c r="J218" s="280">
        <v>1270.0333333333333</v>
      </c>
      <c r="K218" s="278">
        <v>1245</v>
      </c>
      <c r="L218" s="278">
        <v>1220</v>
      </c>
      <c r="M218" s="278">
        <v>7.4906499999999996</v>
      </c>
    </row>
    <row r="219" spans="1:13">
      <c r="A219" s="269">
        <v>209</v>
      </c>
      <c r="B219" s="278" t="s">
        <v>120</v>
      </c>
      <c r="C219" s="279">
        <v>353.9</v>
      </c>
      <c r="D219" s="280">
        <v>350.4666666666667</v>
      </c>
      <c r="E219" s="280">
        <v>345.53333333333342</v>
      </c>
      <c r="F219" s="280">
        <v>337.16666666666674</v>
      </c>
      <c r="G219" s="280">
        <v>332.23333333333346</v>
      </c>
      <c r="H219" s="280">
        <v>358.83333333333337</v>
      </c>
      <c r="I219" s="280">
        <v>363.76666666666665</v>
      </c>
      <c r="J219" s="280">
        <v>372.13333333333333</v>
      </c>
      <c r="K219" s="278">
        <v>355.4</v>
      </c>
      <c r="L219" s="278">
        <v>342.1</v>
      </c>
      <c r="M219" s="278">
        <v>43.208260000000003</v>
      </c>
    </row>
    <row r="220" spans="1:13">
      <c r="A220" s="269">
        <v>210</v>
      </c>
      <c r="B220" s="278" t="s">
        <v>404</v>
      </c>
      <c r="C220" s="279">
        <v>2466.9499999999998</v>
      </c>
      <c r="D220" s="280">
        <v>2438.6666666666665</v>
      </c>
      <c r="E220" s="280">
        <v>2388.333333333333</v>
      </c>
      <c r="F220" s="280">
        <v>2309.7166666666667</v>
      </c>
      <c r="G220" s="280">
        <v>2259.3833333333332</v>
      </c>
      <c r="H220" s="280">
        <v>2517.2833333333328</v>
      </c>
      <c r="I220" s="280">
        <v>2567.6166666666659</v>
      </c>
      <c r="J220" s="280">
        <v>2646.2333333333327</v>
      </c>
      <c r="K220" s="278">
        <v>2489</v>
      </c>
      <c r="L220" s="278">
        <v>2360.0500000000002</v>
      </c>
      <c r="M220" s="278">
        <v>6.7600000000000004E-3</v>
      </c>
    </row>
    <row r="221" spans="1:13">
      <c r="A221" s="269">
        <v>211</v>
      </c>
      <c r="B221" s="278" t="s">
        <v>258</v>
      </c>
      <c r="C221" s="279">
        <v>19.850000000000001</v>
      </c>
      <c r="D221" s="280">
        <v>19.750000000000004</v>
      </c>
      <c r="E221" s="280">
        <v>19.450000000000006</v>
      </c>
      <c r="F221" s="280">
        <v>19.050000000000004</v>
      </c>
      <c r="G221" s="280">
        <v>18.750000000000007</v>
      </c>
      <c r="H221" s="280">
        <v>20.150000000000006</v>
      </c>
      <c r="I221" s="280">
        <v>20.450000000000003</v>
      </c>
      <c r="J221" s="280">
        <v>20.850000000000005</v>
      </c>
      <c r="K221" s="278">
        <v>20.05</v>
      </c>
      <c r="L221" s="278">
        <v>19.350000000000001</v>
      </c>
      <c r="M221" s="278">
        <v>9.9196200000000001</v>
      </c>
    </row>
    <row r="222" spans="1:13">
      <c r="A222" s="269">
        <v>212</v>
      </c>
      <c r="B222" s="278" t="s">
        <v>121</v>
      </c>
      <c r="C222" s="279">
        <v>5.65</v>
      </c>
      <c r="D222" s="280">
        <v>5.6333333333333337</v>
      </c>
      <c r="E222" s="280">
        <v>5.5666666666666673</v>
      </c>
      <c r="F222" s="280">
        <v>5.4833333333333334</v>
      </c>
      <c r="G222" s="280">
        <v>5.416666666666667</v>
      </c>
      <c r="H222" s="280">
        <v>5.7166666666666677</v>
      </c>
      <c r="I222" s="280">
        <v>5.7833333333333341</v>
      </c>
      <c r="J222" s="280">
        <v>5.866666666666668</v>
      </c>
      <c r="K222" s="278">
        <v>5.7</v>
      </c>
      <c r="L222" s="278">
        <v>5.55</v>
      </c>
      <c r="M222" s="278">
        <v>1966.3318200000001</v>
      </c>
    </row>
    <row r="223" spans="1:13">
      <c r="A223" s="269">
        <v>213</v>
      </c>
      <c r="B223" s="278" t="s">
        <v>405</v>
      </c>
      <c r="C223" s="279">
        <v>13.45</v>
      </c>
      <c r="D223" s="280">
        <v>13.516666666666666</v>
      </c>
      <c r="E223" s="280">
        <v>13.333333333333332</v>
      </c>
      <c r="F223" s="280">
        <v>13.216666666666667</v>
      </c>
      <c r="G223" s="280">
        <v>13.033333333333333</v>
      </c>
      <c r="H223" s="280">
        <v>13.633333333333331</v>
      </c>
      <c r="I223" s="280">
        <v>13.816666666666665</v>
      </c>
      <c r="J223" s="280">
        <v>13.93333333333333</v>
      </c>
      <c r="K223" s="278">
        <v>13.7</v>
      </c>
      <c r="L223" s="278">
        <v>13.4</v>
      </c>
      <c r="M223" s="278">
        <v>51.83717</v>
      </c>
    </row>
    <row r="224" spans="1:13">
      <c r="A224" s="269">
        <v>214</v>
      </c>
      <c r="B224" s="278" t="s">
        <v>122</v>
      </c>
      <c r="C224" s="279">
        <v>20.399999999999999</v>
      </c>
      <c r="D224" s="280">
        <v>20.25</v>
      </c>
      <c r="E224" s="280">
        <v>19.75</v>
      </c>
      <c r="F224" s="280">
        <v>19.100000000000001</v>
      </c>
      <c r="G224" s="280">
        <v>18.600000000000001</v>
      </c>
      <c r="H224" s="280">
        <v>20.9</v>
      </c>
      <c r="I224" s="280">
        <v>21.4</v>
      </c>
      <c r="J224" s="280">
        <v>22.049999999999997</v>
      </c>
      <c r="K224" s="278">
        <v>20.75</v>
      </c>
      <c r="L224" s="278">
        <v>19.600000000000001</v>
      </c>
      <c r="M224" s="278">
        <v>590.13903000000005</v>
      </c>
    </row>
    <row r="225" spans="1:13">
      <c r="A225" s="269">
        <v>215</v>
      </c>
      <c r="B225" s="278" t="s">
        <v>417</v>
      </c>
      <c r="C225" s="279">
        <v>164.2</v>
      </c>
      <c r="D225" s="280">
        <v>164.65</v>
      </c>
      <c r="E225" s="280">
        <v>162.10000000000002</v>
      </c>
      <c r="F225" s="280">
        <v>160.00000000000003</v>
      </c>
      <c r="G225" s="280">
        <v>157.45000000000005</v>
      </c>
      <c r="H225" s="280">
        <v>166.75</v>
      </c>
      <c r="I225" s="280">
        <v>169.3</v>
      </c>
      <c r="J225" s="280">
        <v>171.39999999999998</v>
      </c>
      <c r="K225" s="278">
        <v>167.2</v>
      </c>
      <c r="L225" s="278">
        <v>162.55000000000001</v>
      </c>
      <c r="M225" s="278">
        <v>3.5973899999999999</v>
      </c>
    </row>
    <row r="226" spans="1:13">
      <c r="A226" s="269">
        <v>216</v>
      </c>
      <c r="B226" s="278" t="s">
        <v>406</v>
      </c>
      <c r="C226" s="279">
        <v>396.1</v>
      </c>
      <c r="D226" s="280">
        <v>386.15000000000003</v>
      </c>
      <c r="E226" s="280">
        <v>372.95000000000005</v>
      </c>
      <c r="F226" s="280">
        <v>349.8</v>
      </c>
      <c r="G226" s="280">
        <v>336.6</v>
      </c>
      <c r="H226" s="280">
        <v>409.30000000000007</v>
      </c>
      <c r="I226" s="280">
        <v>422.5</v>
      </c>
      <c r="J226" s="280">
        <v>445.65000000000009</v>
      </c>
      <c r="K226" s="278">
        <v>399.35</v>
      </c>
      <c r="L226" s="278">
        <v>363</v>
      </c>
      <c r="M226" s="278">
        <v>1.6151500000000001</v>
      </c>
    </row>
    <row r="227" spans="1:13">
      <c r="A227" s="269">
        <v>217</v>
      </c>
      <c r="B227" s="278" t="s">
        <v>407</v>
      </c>
      <c r="C227" s="279">
        <v>4.05</v>
      </c>
      <c r="D227" s="280">
        <v>4.0166666666666666</v>
      </c>
      <c r="E227" s="280">
        <v>3.9833333333333334</v>
      </c>
      <c r="F227" s="280">
        <v>3.916666666666667</v>
      </c>
      <c r="G227" s="280">
        <v>3.8833333333333337</v>
      </c>
      <c r="H227" s="280">
        <v>4.083333333333333</v>
      </c>
      <c r="I227" s="280">
        <v>4.1166666666666663</v>
      </c>
      <c r="J227" s="280">
        <v>4.1833333333333327</v>
      </c>
      <c r="K227" s="278">
        <v>4.05</v>
      </c>
      <c r="L227" s="278">
        <v>3.95</v>
      </c>
      <c r="M227" s="278">
        <v>9.8145199999999999</v>
      </c>
    </row>
    <row r="228" spans="1:13">
      <c r="A228" s="269">
        <v>218</v>
      </c>
      <c r="B228" s="278" t="s">
        <v>123</v>
      </c>
      <c r="C228" s="279">
        <v>456.4</v>
      </c>
      <c r="D228" s="280">
        <v>462.3</v>
      </c>
      <c r="E228" s="280">
        <v>446.75</v>
      </c>
      <c r="F228" s="280">
        <v>437.09999999999997</v>
      </c>
      <c r="G228" s="280">
        <v>421.54999999999995</v>
      </c>
      <c r="H228" s="280">
        <v>471.95000000000005</v>
      </c>
      <c r="I228" s="280">
        <v>487.50000000000011</v>
      </c>
      <c r="J228" s="280">
        <v>497.15000000000009</v>
      </c>
      <c r="K228" s="278">
        <v>477.85</v>
      </c>
      <c r="L228" s="278">
        <v>452.65</v>
      </c>
      <c r="M228" s="278">
        <v>30.12687</v>
      </c>
    </row>
    <row r="229" spans="1:13">
      <c r="A229" s="269">
        <v>219</v>
      </c>
      <c r="B229" s="278" t="s">
        <v>408</v>
      </c>
      <c r="C229" s="279">
        <v>65.45</v>
      </c>
      <c r="D229" s="280">
        <v>64.983333333333334</v>
      </c>
      <c r="E229" s="280">
        <v>62.616666666666674</v>
      </c>
      <c r="F229" s="280">
        <v>59.783333333333339</v>
      </c>
      <c r="G229" s="280">
        <v>57.416666666666679</v>
      </c>
      <c r="H229" s="280">
        <v>67.816666666666663</v>
      </c>
      <c r="I229" s="280">
        <v>70.183333333333309</v>
      </c>
      <c r="J229" s="280">
        <v>73.016666666666666</v>
      </c>
      <c r="K229" s="278">
        <v>67.349999999999994</v>
      </c>
      <c r="L229" s="278">
        <v>62.15</v>
      </c>
      <c r="M229" s="278">
        <v>1.9169400000000001</v>
      </c>
    </row>
    <row r="230" spans="1:13">
      <c r="A230" s="269">
        <v>220</v>
      </c>
      <c r="B230" s="278" t="s">
        <v>261</v>
      </c>
      <c r="C230" s="279">
        <v>67.7</v>
      </c>
      <c r="D230" s="280">
        <v>68.033333333333346</v>
      </c>
      <c r="E230" s="280">
        <v>66.366666666666688</v>
      </c>
      <c r="F230" s="280">
        <v>65.033333333333346</v>
      </c>
      <c r="G230" s="280">
        <v>63.366666666666688</v>
      </c>
      <c r="H230" s="280">
        <v>69.366666666666688</v>
      </c>
      <c r="I230" s="280">
        <v>71.033333333333346</v>
      </c>
      <c r="J230" s="280">
        <v>72.366666666666688</v>
      </c>
      <c r="K230" s="278">
        <v>69.7</v>
      </c>
      <c r="L230" s="278">
        <v>66.7</v>
      </c>
      <c r="M230" s="278">
        <v>11.59962</v>
      </c>
    </row>
    <row r="231" spans="1:13">
      <c r="A231" s="269">
        <v>221</v>
      </c>
      <c r="B231" s="278" t="s">
        <v>413</v>
      </c>
      <c r="C231" s="279">
        <v>131.25</v>
      </c>
      <c r="D231" s="280">
        <v>132.4</v>
      </c>
      <c r="E231" s="280">
        <v>129.35000000000002</v>
      </c>
      <c r="F231" s="280">
        <v>127.45000000000002</v>
      </c>
      <c r="G231" s="280">
        <v>124.40000000000003</v>
      </c>
      <c r="H231" s="280">
        <v>134.30000000000001</v>
      </c>
      <c r="I231" s="280">
        <v>137.35000000000002</v>
      </c>
      <c r="J231" s="280">
        <v>139.25</v>
      </c>
      <c r="K231" s="278">
        <v>135.44999999999999</v>
      </c>
      <c r="L231" s="278">
        <v>130.5</v>
      </c>
      <c r="M231" s="278">
        <v>57.497950000000003</v>
      </c>
    </row>
    <row r="232" spans="1:13">
      <c r="A232" s="269">
        <v>222</v>
      </c>
      <c r="B232" s="278" t="s">
        <v>1617</v>
      </c>
      <c r="C232" s="279">
        <v>2422.5500000000002</v>
      </c>
      <c r="D232" s="280">
        <v>2437.9166666666665</v>
      </c>
      <c r="E232" s="280">
        <v>2384.6333333333332</v>
      </c>
      <c r="F232" s="280">
        <v>2346.7166666666667</v>
      </c>
      <c r="G232" s="280">
        <v>2293.4333333333334</v>
      </c>
      <c r="H232" s="280">
        <v>2475.833333333333</v>
      </c>
      <c r="I232" s="280">
        <v>2529.1166666666668</v>
      </c>
      <c r="J232" s="280">
        <v>2567.0333333333328</v>
      </c>
      <c r="K232" s="278">
        <v>2491.1999999999998</v>
      </c>
      <c r="L232" s="278">
        <v>2400</v>
      </c>
      <c r="M232" s="278">
        <v>0.32773999999999998</v>
      </c>
    </row>
    <row r="233" spans="1:13">
      <c r="A233" s="269">
        <v>223</v>
      </c>
      <c r="B233" s="278" t="s">
        <v>260</v>
      </c>
      <c r="C233" s="279">
        <v>43.9</v>
      </c>
      <c r="D233" s="280">
        <v>44.033333333333339</v>
      </c>
      <c r="E233" s="280">
        <v>43.566666666666677</v>
      </c>
      <c r="F233" s="280">
        <v>43.233333333333341</v>
      </c>
      <c r="G233" s="280">
        <v>42.76666666666668</v>
      </c>
      <c r="H233" s="280">
        <v>44.366666666666674</v>
      </c>
      <c r="I233" s="280">
        <v>44.833333333333329</v>
      </c>
      <c r="J233" s="280">
        <v>45.166666666666671</v>
      </c>
      <c r="K233" s="278">
        <v>44.5</v>
      </c>
      <c r="L233" s="278">
        <v>43.7</v>
      </c>
      <c r="M233" s="278">
        <v>26.5688</v>
      </c>
    </row>
    <row r="234" spans="1:13">
      <c r="A234" s="269">
        <v>224</v>
      </c>
      <c r="B234" s="278" t="s">
        <v>124</v>
      </c>
      <c r="C234" s="279">
        <v>953.9</v>
      </c>
      <c r="D234" s="280">
        <v>943.85</v>
      </c>
      <c r="E234" s="280">
        <v>930.55000000000007</v>
      </c>
      <c r="F234" s="280">
        <v>907.2</v>
      </c>
      <c r="G234" s="280">
        <v>893.90000000000009</v>
      </c>
      <c r="H234" s="280">
        <v>967.2</v>
      </c>
      <c r="I234" s="280">
        <v>980.5</v>
      </c>
      <c r="J234" s="280">
        <v>1003.85</v>
      </c>
      <c r="K234" s="278">
        <v>957.15</v>
      </c>
      <c r="L234" s="278">
        <v>920.5</v>
      </c>
      <c r="M234" s="278">
        <v>25.637129999999999</v>
      </c>
    </row>
    <row r="235" spans="1:13">
      <c r="A235" s="269">
        <v>225</v>
      </c>
      <c r="B235" s="278" t="s">
        <v>419</v>
      </c>
      <c r="C235" s="279">
        <v>279.95</v>
      </c>
      <c r="D235" s="280">
        <v>279.13333333333333</v>
      </c>
      <c r="E235" s="280">
        <v>277.16666666666663</v>
      </c>
      <c r="F235" s="280">
        <v>274.38333333333333</v>
      </c>
      <c r="G235" s="280">
        <v>272.41666666666663</v>
      </c>
      <c r="H235" s="280">
        <v>281.91666666666663</v>
      </c>
      <c r="I235" s="280">
        <v>283.88333333333333</v>
      </c>
      <c r="J235" s="280">
        <v>286.66666666666663</v>
      </c>
      <c r="K235" s="278">
        <v>281.10000000000002</v>
      </c>
      <c r="L235" s="278">
        <v>276.35000000000002</v>
      </c>
      <c r="M235" s="278">
        <v>5.1248500000000003</v>
      </c>
    </row>
    <row r="236" spans="1:13">
      <c r="A236" s="269">
        <v>226</v>
      </c>
      <c r="B236" s="278" t="s">
        <v>125</v>
      </c>
      <c r="C236" s="279">
        <v>368.95</v>
      </c>
      <c r="D236" s="280">
        <v>364.01666666666665</v>
      </c>
      <c r="E236" s="280">
        <v>352.58333333333331</v>
      </c>
      <c r="F236" s="280">
        <v>336.21666666666664</v>
      </c>
      <c r="G236" s="280">
        <v>324.7833333333333</v>
      </c>
      <c r="H236" s="280">
        <v>380.38333333333333</v>
      </c>
      <c r="I236" s="280">
        <v>391.81666666666672</v>
      </c>
      <c r="J236" s="280">
        <v>408.18333333333334</v>
      </c>
      <c r="K236" s="278">
        <v>375.45</v>
      </c>
      <c r="L236" s="278">
        <v>347.65</v>
      </c>
      <c r="M236" s="278">
        <v>344.15996000000001</v>
      </c>
    </row>
    <row r="237" spans="1:13">
      <c r="A237" s="269">
        <v>227</v>
      </c>
      <c r="B237" s="278" t="s">
        <v>420</v>
      </c>
      <c r="C237" s="279">
        <v>48.15</v>
      </c>
      <c r="D237" s="280">
        <v>47.716666666666669</v>
      </c>
      <c r="E237" s="280">
        <v>46.433333333333337</v>
      </c>
      <c r="F237" s="280">
        <v>44.716666666666669</v>
      </c>
      <c r="G237" s="280">
        <v>43.433333333333337</v>
      </c>
      <c r="H237" s="280">
        <v>49.433333333333337</v>
      </c>
      <c r="I237" s="280">
        <v>50.716666666666669</v>
      </c>
      <c r="J237" s="280">
        <v>52.433333333333337</v>
      </c>
      <c r="K237" s="278">
        <v>49</v>
      </c>
      <c r="L237" s="278">
        <v>46</v>
      </c>
      <c r="M237" s="278">
        <v>2.43371</v>
      </c>
    </row>
    <row r="238" spans="1:13">
      <c r="A238" s="269">
        <v>228</v>
      </c>
      <c r="B238" s="278" t="s">
        <v>126</v>
      </c>
      <c r="C238" s="279">
        <v>216.7</v>
      </c>
      <c r="D238" s="280">
        <v>214.41666666666666</v>
      </c>
      <c r="E238" s="280">
        <v>210.33333333333331</v>
      </c>
      <c r="F238" s="280">
        <v>203.96666666666667</v>
      </c>
      <c r="G238" s="280">
        <v>199.88333333333333</v>
      </c>
      <c r="H238" s="280">
        <v>220.7833333333333</v>
      </c>
      <c r="I238" s="280">
        <v>224.86666666666662</v>
      </c>
      <c r="J238" s="280">
        <v>231.23333333333329</v>
      </c>
      <c r="K238" s="278">
        <v>218.5</v>
      </c>
      <c r="L238" s="278">
        <v>208.05</v>
      </c>
      <c r="M238" s="278">
        <v>67.419619999999995</v>
      </c>
    </row>
    <row r="239" spans="1:13">
      <c r="A239" s="269">
        <v>229</v>
      </c>
      <c r="B239" s="278" t="s">
        <v>127</v>
      </c>
      <c r="C239" s="279">
        <v>705.45</v>
      </c>
      <c r="D239" s="280">
        <v>696.55000000000007</v>
      </c>
      <c r="E239" s="280">
        <v>683.90000000000009</v>
      </c>
      <c r="F239" s="280">
        <v>662.35</v>
      </c>
      <c r="G239" s="280">
        <v>649.70000000000005</v>
      </c>
      <c r="H239" s="280">
        <v>718.10000000000014</v>
      </c>
      <c r="I239" s="280">
        <v>730.75</v>
      </c>
      <c r="J239" s="280">
        <v>752.30000000000018</v>
      </c>
      <c r="K239" s="278">
        <v>709.2</v>
      </c>
      <c r="L239" s="278">
        <v>675</v>
      </c>
      <c r="M239" s="278">
        <v>87.746939999999995</v>
      </c>
    </row>
    <row r="240" spans="1:13">
      <c r="A240" s="269">
        <v>230</v>
      </c>
      <c r="B240" s="278" t="s">
        <v>421</v>
      </c>
      <c r="C240" s="279">
        <v>204.8</v>
      </c>
      <c r="D240" s="280">
        <v>205</v>
      </c>
      <c r="E240" s="280">
        <v>200</v>
      </c>
      <c r="F240" s="280">
        <v>195.2</v>
      </c>
      <c r="G240" s="280">
        <v>190.2</v>
      </c>
      <c r="H240" s="280">
        <v>209.8</v>
      </c>
      <c r="I240" s="280">
        <v>214.8</v>
      </c>
      <c r="J240" s="280">
        <v>219.60000000000002</v>
      </c>
      <c r="K240" s="278">
        <v>210</v>
      </c>
      <c r="L240" s="278">
        <v>200.2</v>
      </c>
      <c r="M240" s="278">
        <v>3.0407799999999998</v>
      </c>
    </row>
    <row r="241" spans="1:13">
      <c r="A241" s="269">
        <v>231</v>
      </c>
      <c r="B241" s="278" t="s">
        <v>422</v>
      </c>
      <c r="C241" s="279">
        <v>67.8</v>
      </c>
      <c r="D241" s="280">
        <v>67.033333333333346</v>
      </c>
      <c r="E241" s="280">
        <v>66.066666666666691</v>
      </c>
      <c r="F241" s="280">
        <v>64.333333333333343</v>
      </c>
      <c r="G241" s="280">
        <v>63.366666666666688</v>
      </c>
      <c r="H241" s="280">
        <v>68.766666666666694</v>
      </c>
      <c r="I241" s="280">
        <v>69.733333333333363</v>
      </c>
      <c r="J241" s="280">
        <v>71.466666666666697</v>
      </c>
      <c r="K241" s="278">
        <v>68</v>
      </c>
      <c r="L241" s="278">
        <v>65.3</v>
      </c>
      <c r="M241" s="278">
        <v>0.33090999999999998</v>
      </c>
    </row>
    <row r="242" spans="1:13">
      <c r="A242" s="269">
        <v>232</v>
      </c>
      <c r="B242" s="278" t="s">
        <v>418</v>
      </c>
      <c r="C242" s="279">
        <v>7.35</v>
      </c>
      <c r="D242" s="280">
        <v>7.2833333333333341</v>
      </c>
      <c r="E242" s="280">
        <v>7.2166666666666686</v>
      </c>
      <c r="F242" s="280">
        <v>7.0833333333333348</v>
      </c>
      <c r="G242" s="280">
        <v>7.0166666666666693</v>
      </c>
      <c r="H242" s="280">
        <v>7.4166666666666679</v>
      </c>
      <c r="I242" s="280">
        <v>7.4833333333333325</v>
      </c>
      <c r="J242" s="280">
        <v>7.6166666666666671</v>
      </c>
      <c r="K242" s="278">
        <v>7.35</v>
      </c>
      <c r="L242" s="278">
        <v>7.15</v>
      </c>
      <c r="M242" s="278">
        <v>6.1945300000000003</v>
      </c>
    </row>
    <row r="243" spans="1:13">
      <c r="A243" s="269">
        <v>233</v>
      </c>
      <c r="B243" s="278" t="s">
        <v>128</v>
      </c>
      <c r="C243" s="279">
        <v>77.55</v>
      </c>
      <c r="D243" s="280">
        <v>77.166666666666671</v>
      </c>
      <c r="E243" s="280">
        <v>76.38333333333334</v>
      </c>
      <c r="F243" s="280">
        <v>75.216666666666669</v>
      </c>
      <c r="G243" s="280">
        <v>74.433333333333337</v>
      </c>
      <c r="H243" s="280">
        <v>78.333333333333343</v>
      </c>
      <c r="I243" s="280">
        <v>79.116666666666674</v>
      </c>
      <c r="J243" s="280">
        <v>80.283333333333346</v>
      </c>
      <c r="K243" s="278">
        <v>77.95</v>
      </c>
      <c r="L243" s="278">
        <v>76</v>
      </c>
      <c r="M243" s="278">
        <v>143.15335999999999</v>
      </c>
    </row>
    <row r="244" spans="1:13">
      <c r="A244" s="269">
        <v>234</v>
      </c>
      <c r="B244" s="278" t="s">
        <v>263</v>
      </c>
      <c r="C244" s="279">
        <v>1548.1</v>
      </c>
      <c r="D244" s="280">
        <v>1570.3666666666668</v>
      </c>
      <c r="E244" s="280">
        <v>1520.7333333333336</v>
      </c>
      <c r="F244" s="280">
        <v>1493.3666666666668</v>
      </c>
      <c r="G244" s="280">
        <v>1443.7333333333336</v>
      </c>
      <c r="H244" s="280">
        <v>1597.7333333333336</v>
      </c>
      <c r="I244" s="280">
        <v>1647.3666666666668</v>
      </c>
      <c r="J244" s="280">
        <v>1674.7333333333336</v>
      </c>
      <c r="K244" s="278">
        <v>1620</v>
      </c>
      <c r="L244" s="278">
        <v>1543</v>
      </c>
      <c r="M244" s="278">
        <v>6.56088</v>
      </c>
    </row>
    <row r="245" spans="1:13">
      <c r="A245" s="269">
        <v>235</v>
      </c>
      <c r="B245" s="278" t="s">
        <v>409</v>
      </c>
      <c r="C245" s="279">
        <v>57.6</v>
      </c>
      <c r="D245" s="280">
        <v>57.916666666666664</v>
      </c>
      <c r="E245" s="280">
        <v>56.983333333333327</v>
      </c>
      <c r="F245" s="280">
        <v>56.36666666666666</v>
      </c>
      <c r="G245" s="280">
        <v>55.433333333333323</v>
      </c>
      <c r="H245" s="280">
        <v>58.533333333333331</v>
      </c>
      <c r="I245" s="280">
        <v>59.466666666666669</v>
      </c>
      <c r="J245" s="280">
        <v>60.083333333333336</v>
      </c>
      <c r="K245" s="278">
        <v>58.85</v>
      </c>
      <c r="L245" s="278">
        <v>57.3</v>
      </c>
      <c r="M245" s="278">
        <v>5.66526</v>
      </c>
    </row>
    <row r="246" spans="1:13">
      <c r="A246" s="269">
        <v>236</v>
      </c>
      <c r="B246" s="278" t="s">
        <v>410</v>
      </c>
      <c r="C246" s="279">
        <v>84.8</v>
      </c>
      <c r="D246" s="280">
        <v>84.966666666666654</v>
      </c>
      <c r="E246" s="280">
        <v>82.833333333333314</v>
      </c>
      <c r="F246" s="280">
        <v>80.86666666666666</v>
      </c>
      <c r="G246" s="280">
        <v>78.73333333333332</v>
      </c>
      <c r="H246" s="280">
        <v>86.933333333333309</v>
      </c>
      <c r="I246" s="280">
        <v>89.066666666666663</v>
      </c>
      <c r="J246" s="280">
        <v>91.033333333333303</v>
      </c>
      <c r="K246" s="278">
        <v>87.1</v>
      </c>
      <c r="L246" s="278">
        <v>83</v>
      </c>
      <c r="M246" s="278">
        <v>6.7228199999999996</v>
      </c>
    </row>
    <row r="247" spans="1:13">
      <c r="A247" s="269">
        <v>237</v>
      </c>
      <c r="B247" s="278" t="s">
        <v>403</v>
      </c>
      <c r="C247" s="279">
        <v>375.6</v>
      </c>
      <c r="D247" s="280">
        <v>377.61666666666662</v>
      </c>
      <c r="E247" s="280">
        <v>371.08333333333326</v>
      </c>
      <c r="F247" s="280">
        <v>366.56666666666666</v>
      </c>
      <c r="G247" s="280">
        <v>360.0333333333333</v>
      </c>
      <c r="H247" s="280">
        <v>382.13333333333321</v>
      </c>
      <c r="I247" s="280">
        <v>388.66666666666663</v>
      </c>
      <c r="J247" s="280">
        <v>393.18333333333317</v>
      </c>
      <c r="K247" s="278">
        <v>384.15</v>
      </c>
      <c r="L247" s="278">
        <v>373.1</v>
      </c>
      <c r="M247" s="278">
        <v>4.3821899999999996</v>
      </c>
    </row>
    <row r="248" spans="1:13">
      <c r="A248" s="269">
        <v>238</v>
      </c>
      <c r="B248" s="278" t="s">
        <v>129</v>
      </c>
      <c r="C248" s="279">
        <v>192.15</v>
      </c>
      <c r="D248" s="280">
        <v>190.98333333333335</v>
      </c>
      <c r="E248" s="280">
        <v>188.06666666666669</v>
      </c>
      <c r="F248" s="280">
        <v>183.98333333333335</v>
      </c>
      <c r="G248" s="280">
        <v>181.06666666666669</v>
      </c>
      <c r="H248" s="280">
        <v>195.06666666666669</v>
      </c>
      <c r="I248" s="280">
        <v>197.98333333333332</v>
      </c>
      <c r="J248" s="280">
        <v>202.06666666666669</v>
      </c>
      <c r="K248" s="278">
        <v>193.9</v>
      </c>
      <c r="L248" s="278">
        <v>186.9</v>
      </c>
      <c r="M248" s="278">
        <v>245.46312</v>
      </c>
    </row>
    <row r="249" spans="1:13">
      <c r="A249" s="269">
        <v>239</v>
      </c>
      <c r="B249" s="278" t="s">
        <v>414</v>
      </c>
      <c r="C249" s="279">
        <v>153</v>
      </c>
      <c r="D249" s="280">
        <v>152.83333333333334</v>
      </c>
      <c r="E249" s="280">
        <v>151.26666666666668</v>
      </c>
      <c r="F249" s="280">
        <v>149.53333333333333</v>
      </c>
      <c r="G249" s="280">
        <v>147.96666666666667</v>
      </c>
      <c r="H249" s="280">
        <v>154.56666666666669</v>
      </c>
      <c r="I249" s="280">
        <v>156.13333333333335</v>
      </c>
      <c r="J249" s="280">
        <v>157.8666666666667</v>
      </c>
      <c r="K249" s="278">
        <v>154.4</v>
      </c>
      <c r="L249" s="278">
        <v>151.1</v>
      </c>
      <c r="M249" s="278">
        <v>9.2340000000000005E-2</v>
      </c>
    </row>
    <row r="250" spans="1:13">
      <c r="A250" s="269">
        <v>240</v>
      </c>
      <c r="B250" s="278" t="s">
        <v>411</v>
      </c>
      <c r="C250" s="279">
        <v>34.65</v>
      </c>
      <c r="D250" s="280">
        <v>34.550000000000004</v>
      </c>
      <c r="E250" s="280">
        <v>34.20000000000001</v>
      </c>
      <c r="F250" s="280">
        <v>33.750000000000007</v>
      </c>
      <c r="G250" s="280">
        <v>33.400000000000013</v>
      </c>
      <c r="H250" s="280">
        <v>35.000000000000007</v>
      </c>
      <c r="I250" s="280">
        <v>35.35</v>
      </c>
      <c r="J250" s="280">
        <v>35.800000000000004</v>
      </c>
      <c r="K250" s="278">
        <v>34.9</v>
      </c>
      <c r="L250" s="278">
        <v>34.1</v>
      </c>
      <c r="M250" s="278">
        <v>0.56377999999999995</v>
      </c>
    </row>
    <row r="251" spans="1:13">
      <c r="A251" s="269">
        <v>241</v>
      </c>
      <c r="B251" s="278" t="s">
        <v>412</v>
      </c>
      <c r="C251" s="279">
        <v>82.8</v>
      </c>
      <c r="D251" s="280">
        <v>83.05</v>
      </c>
      <c r="E251" s="280">
        <v>82.149999999999991</v>
      </c>
      <c r="F251" s="280">
        <v>81.5</v>
      </c>
      <c r="G251" s="280">
        <v>80.599999999999994</v>
      </c>
      <c r="H251" s="280">
        <v>83.699999999999989</v>
      </c>
      <c r="I251" s="280">
        <v>84.6</v>
      </c>
      <c r="J251" s="280">
        <v>85.249999999999986</v>
      </c>
      <c r="K251" s="278">
        <v>83.95</v>
      </c>
      <c r="L251" s="278">
        <v>82.4</v>
      </c>
      <c r="M251" s="278">
        <v>11.56188</v>
      </c>
    </row>
    <row r="252" spans="1:13">
      <c r="A252" s="269">
        <v>242</v>
      </c>
      <c r="B252" s="278" t="s">
        <v>432</v>
      </c>
      <c r="C252" s="279">
        <v>12.25</v>
      </c>
      <c r="D252" s="280">
        <v>12.316666666666668</v>
      </c>
      <c r="E252" s="280">
        <v>12.083333333333336</v>
      </c>
      <c r="F252" s="280">
        <v>11.916666666666668</v>
      </c>
      <c r="G252" s="280">
        <v>11.683333333333335</v>
      </c>
      <c r="H252" s="280">
        <v>12.483333333333336</v>
      </c>
      <c r="I252" s="280">
        <v>12.716666666666667</v>
      </c>
      <c r="J252" s="280">
        <v>12.883333333333336</v>
      </c>
      <c r="K252" s="278">
        <v>12.55</v>
      </c>
      <c r="L252" s="278">
        <v>12.15</v>
      </c>
      <c r="M252" s="278">
        <v>29.963349999999998</v>
      </c>
    </row>
    <row r="253" spans="1:13">
      <c r="A253" s="269">
        <v>243</v>
      </c>
      <c r="B253" s="278" t="s">
        <v>429</v>
      </c>
      <c r="C253" s="279">
        <v>37.700000000000003</v>
      </c>
      <c r="D253" s="280">
        <v>37.81666666666667</v>
      </c>
      <c r="E253" s="280">
        <v>37.38333333333334</v>
      </c>
      <c r="F253" s="280">
        <v>37.06666666666667</v>
      </c>
      <c r="G253" s="280">
        <v>36.63333333333334</v>
      </c>
      <c r="H253" s="280">
        <v>38.13333333333334</v>
      </c>
      <c r="I253" s="280">
        <v>38.566666666666663</v>
      </c>
      <c r="J253" s="280">
        <v>38.88333333333334</v>
      </c>
      <c r="K253" s="278">
        <v>38.25</v>
      </c>
      <c r="L253" s="278">
        <v>37.5</v>
      </c>
      <c r="M253" s="278">
        <v>1.17886</v>
      </c>
    </row>
    <row r="254" spans="1:13">
      <c r="A254" s="269">
        <v>244</v>
      </c>
      <c r="B254" s="278" t="s">
        <v>430</v>
      </c>
      <c r="C254" s="279">
        <v>65.650000000000006</v>
      </c>
      <c r="D254" s="280">
        <v>65.783333333333346</v>
      </c>
      <c r="E254" s="280">
        <v>64.366666666666688</v>
      </c>
      <c r="F254" s="280">
        <v>63.083333333333343</v>
      </c>
      <c r="G254" s="280">
        <v>61.666666666666686</v>
      </c>
      <c r="H254" s="280">
        <v>67.066666666666691</v>
      </c>
      <c r="I254" s="280">
        <v>68.483333333333348</v>
      </c>
      <c r="J254" s="280">
        <v>69.766666666666694</v>
      </c>
      <c r="K254" s="278">
        <v>67.2</v>
      </c>
      <c r="L254" s="278">
        <v>64.5</v>
      </c>
      <c r="M254" s="278">
        <v>9.5017200000000006</v>
      </c>
    </row>
    <row r="255" spans="1:13">
      <c r="A255" s="269">
        <v>245</v>
      </c>
      <c r="B255" s="278" t="s">
        <v>433</v>
      </c>
      <c r="C255" s="279">
        <v>24.3</v>
      </c>
      <c r="D255" s="280">
        <v>24.333333333333332</v>
      </c>
      <c r="E255" s="280">
        <v>24.066666666666663</v>
      </c>
      <c r="F255" s="280">
        <v>23.833333333333332</v>
      </c>
      <c r="G255" s="280">
        <v>23.566666666666663</v>
      </c>
      <c r="H255" s="280">
        <v>24.566666666666663</v>
      </c>
      <c r="I255" s="280">
        <v>24.833333333333336</v>
      </c>
      <c r="J255" s="280">
        <v>25.066666666666663</v>
      </c>
      <c r="K255" s="278">
        <v>24.6</v>
      </c>
      <c r="L255" s="278">
        <v>24.1</v>
      </c>
      <c r="M255" s="278">
        <v>2.91682</v>
      </c>
    </row>
    <row r="256" spans="1:13">
      <c r="A256" s="269">
        <v>246</v>
      </c>
      <c r="B256" s="278" t="s">
        <v>423</v>
      </c>
      <c r="C256" s="279">
        <v>655.20000000000005</v>
      </c>
      <c r="D256" s="280">
        <v>652.5</v>
      </c>
      <c r="E256" s="280">
        <v>637.70000000000005</v>
      </c>
      <c r="F256" s="280">
        <v>620.20000000000005</v>
      </c>
      <c r="G256" s="280">
        <v>605.40000000000009</v>
      </c>
      <c r="H256" s="280">
        <v>670</v>
      </c>
      <c r="I256" s="280">
        <v>684.8</v>
      </c>
      <c r="J256" s="280">
        <v>702.3</v>
      </c>
      <c r="K256" s="278">
        <v>667.3</v>
      </c>
      <c r="L256" s="278">
        <v>635</v>
      </c>
      <c r="M256" s="278">
        <v>1.0247900000000001</v>
      </c>
    </row>
    <row r="257" spans="1:13">
      <c r="A257" s="269">
        <v>247</v>
      </c>
      <c r="B257" s="278" t="s">
        <v>437</v>
      </c>
      <c r="C257" s="279">
        <v>2286.5</v>
      </c>
      <c r="D257" s="280">
        <v>2299.2333333333331</v>
      </c>
      <c r="E257" s="280">
        <v>2201.0666666666662</v>
      </c>
      <c r="F257" s="280">
        <v>2115.6333333333332</v>
      </c>
      <c r="G257" s="280">
        <v>2017.4666666666662</v>
      </c>
      <c r="H257" s="280">
        <v>2384.6666666666661</v>
      </c>
      <c r="I257" s="280">
        <v>2482.833333333333</v>
      </c>
      <c r="J257" s="280">
        <v>2568.266666666666</v>
      </c>
      <c r="K257" s="278">
        <v>2397.4</v>
      </c>
      <c r="L257" s="278">
        <v>2213.8000000000002</v>
      </c>
      <c r="M257" s="278">
        <v>0.26893</v>
      </c>
    </row>
    <row r="258" spans="1:13">
      <c r="A258" s="269">
        <v>248</v>
      </c>
      <c r="B258" s="278" t="s">
        <v>434</v>
      </c>
      <c r="C258" s="279">
        <v>46.45</v>
      </c>
      <c r="D258" s="280">
        <v>46.316666666666663</v>
      </c>
      <c r="E258" s="280">
        <v>45.833333333333329</v>
      </c>
      <c r="F258" s="280">
        <v>45.216666666666669</v>
      </c>
      <c r="G258" s="280">
        <v>44.733333333333334</v>
      </c>
      <c r="H258" s="280">
        <v>46.933333333333323</v>
      </c>
      <c r="I258" s="280">
        <v>47.416666666666657</v>
      </c>
      <c r="J258" s="280">
        <v>48.033333333333317</v>
      </c>
      <c r="K258" s="278">
        <v>46.8</v>
      </c>
      <c r="L258" s="278">
        <v>45.7</v>
      </c>
      <c r="M258" s="278">
        <v>5.7941500000000001</v>
      </c>
    </row>
    <row r="259" spans="1:13">
      <c r="A259" s="269">
        <v>249</v>
      </c>
      <c r="B259" s="278" t="s">
        <v>130</v>
      </c>
      <c r="C259" s="279">
        <v>115.05</v>
      </c>
      <c r="D259" s="280">
        <v>112.63333333333333</v>
      </c>
      <c r="E259" s="280">
        <v>108.91666666666666</v>
      </c>
      <c r="F259" s="280">
        <v>102.78333333333333</v>
      </c>
      <c r="G259" s="280">
        <v>99.066666666666663</v>
      </c>
      <c r="H259" s="280">
        <v>118.76666666666665</v>
      </c>
      <c r="I259" s="280">
        <v>122.48333333333332</v>
      </c>
      <c r="J259" s="280">
        <v>128.61666666666665</v>
      </c>
      <c r="K259" s="278">
        <v>116.35</v>
      </c>
      <c r="L259" s="278">
        <v>106.5</v>
      </c>
      <c r="M259" s="278">
        <v>375.06243000000001</v>
      </c>
    </row>
    <row r="260" spans="1:13">
      <c r="A260" s="269">
        <v>250</v>
      </c>
      <c r="B260" s="278" t="s">
        <v>431</v>
      </c>
      <c r="C260" s="279">
        <v>6.95</v>
      </c>
      <c r="D260" s="280">
        <v>6.95</v>
      </c>
      <c r="E260" s="280">
        <v>6.95</v>
      </c>
      <c r="F260" s="280">
        <v>6.95</v>
      </c>
      <c r="G260" s="280">
        <v>6.95</v>
      </c>
      <c r="H260" s="280">
        <v>6.95</v>
      </c>
      <c r="I260" s="280">
        <v>6.95</v>
      </c>
      <c r="J260" s="280">
        <v>6.95</v>
      </c>
      <c r="K260" s="278">
        <v>6.95</v>
      </c>
      <c r="L260" s="278">
        <v>6.95</v>
      </c>
      <c r="M260" s="278">
        <v>3.0443199999999999</v>
      </c>
    </row>
    <row r="261" spans="1:13">
      <c r="A261" s="269">
        <v>251</v>
      </c>
      <c r="B261" s="278" t="s">
        <v>424</v>
      </c>
      <c r="C261" s="279">
        <v>1117.0999999999999</v>
      </c>
      <c r="D261" s="280">
        <v>1136.05</v>
      </c>
      <c r="E261" s="280">
        <v>1091.0999999999999</v>
      </c>
      <c r="F261" s="280">
        <v>1065.0999999999999</v>
      </c>
      <c r="G261" s="280">
        <v>1020.1499999999999</v>
      </c>
      <c r="H261" s="280">
        <v>1162.05</v>
      </c>
      <c r="I261" s="280">
        <v>1207.0000000000002</v>
      </c>
      <c r="J261" s="280">
        <v>1233</v>
      </c>
      <c r="K261" s="278">
        <v>1181</v>
      </c>
      <c r="L261" s="278">
        <v>1110.05</v>
      </c>
      <c r="M261" s="278">
        <v>1.03511</v>
      </c>
    </row>
    <row r="262" spans="1:13">
      <c r="A262" s="269">
        <v>252</v>
      </c>
      <c r="B262" s="278" t="s">
        <v>425</v>
      </c>
      <c r="C262" s="279">
        <v>236.75</v>
      </c>
      <c r="D262" s="280">
        <v>236.13333333333333</v>
      </c>
      <c r="E262" s="280">
        <v>227.76666666666665</v>
      </c>
      <c r="F262" s="280">
        <v>218.78333333333333</v>
      </c>
      <c r="G262" s="280">
        <v>210.41666666666666</v>
      </c>
      <c r="H262" s="280">
        <v>245.11666666666665</v>
      </c>
      <c r="I262" s="280">
        <v>253.48333333333332</v>
      </c>
      <c r="J262" s="280">
        <v>262.46666666666664</v>
      </c>
      <c r="K262" s="278">
        <v>244.5</v>
      </c>
      <c r="L262" s="278">
        <v>227.15</v>
      </c>
      <c r="M262" s="278">
        <v>15.732799999999999</v>
      </c>
    </row>
    <row r="263" spans="1:13">
      <c r="A263" s="269">
        <v>253</v>
      </c>
      <c r="B263" s="278" t="s">
        <v>426</v>
      </c>
      <c r="C263" s="279">
        <v>85.85</v>
      </c>
      <c r="D263" s="280">
        <v>86.283333333333346</v>
      </c>
      <c r="E263" s="280">
        <v>84.866666666666688</v>
      </c>
      <c r="F263" s="280">
        <v>83.88333333333334</v>
      </c>
      <c r="G263" s="280">
        <v>82.466666666666683</v>
      </c>
      <c r="H263" s="280">
        <v>87.266666666666694</v>
      </c>
      <c r="I263" s="280">
        <v>88.683333333333351</v>
      </c>
      <c r="J263" s="280">
        <v>89.6666666666667</v>
      </c>
      <c r="K263" s="278">
        <v>87.7</v>
      </c>
      <c r="L263" s="278">
        <v>85.3</v>
      </c>
      <c r="M263" s="278">
        <v>11.909979999999999</v>
      </c>
    </row>
    <row r="264" spans="1:13">
      <c r="A264" s="269">
        <v>254</v>
      </c>
      <c r="B264" s="278" t="s">
        <v>427</v>
      </c>
      <c r="C264" s="279">
        <v>50.75</v>
      </c>
      <c r="D264" s="280">
        <v>50.866666666666667</v>
      </c>
      <c r="E264" s="280">
        <v>50.433333333333337</v>
      </c>
      <c r="F264" s="280">
        <v>50.116666666666667</v>
      </c>
      <c r="G264" s="280">
        <v>49.683333333333337</v>
      </c>
      <c r="H264" s="280">
        <v>51.183333333333337</v>
      </c>
      <c r="I264" s="280">
        <v>51.61666666666666</v>
      </c>
      <c r="J264" s="280">
        <v>51.933333333333337</v>
      </c>
      <c r="K264" s="278">
        <v>51.3</v>
      </c>
      <c r="L264" s="278">
        <v>50.55</v>
      </c>
      <c r="M264" s="278">
        <v>3.0272899999999998</v>
      </c>
    </row>
    <row r="265" spans="1:13">
      <c r="A265" s="269">
        <v>255</v>
      </c>
      <c r="B265" s="278" t="s">
        <v>428</v>
      </c>
      <c r="C265" s="279">
        <v>60.5</v>
      </c>
      <c r="D265" s="280">
        <v>60.5</v>
      </c>
      <c r="E265" s="280">
        <v>59.2</v>
      </c>
      <c r="F265" s="280">
        <v>57.900000000000006</v>
      </c>
      <c r="G265" s="280">
        <v>56.600000000000009</v>
      </c>
      <c r="H265" s="280">
        <v>61.8</v>
      </c>
      <c r="I265" s="280">
        <v>63.099999999999994</v>
      </c>
      <c r="J265" s="280">
        <v>64.399999999999991</v>
      </c>
      <c r="K265" s="278">
        <v>61.8</v>
      </c>
      <c r="L265" s="278">
        <v>59.2</v>
      </c>
      <c r="M265" s="278">
        <v>8.7799700000000005</v>
      </c>
    </row>
    <row r="266" spans="1:13">
      <c r="A266" s="269">
        <v>256</v>
      </c>
      <c r="B266" s="278" t="s">
        <v>436</v>
      </c>
      <c r="C266" s="279">
        <v>26.75</v>
      </c>
      <c r="D266" s="280">
        <v>26.849999999999998</v>
      </c>
      <c r="E266" s="280">
        <v>26.399999999999995</v>
      </c>
      <c r="F266" s="280">
        <v>26.049999999999997</v>
      </c>
      <c r="G266" s="280">
        <v>25.599999999999994</v>
      </c>
      <c r="H266" s="280">
        <v>27.199999999999996</v>
      </c>
      <c r="I266" s="280">
        <v>27.65</v>
      </c>
      <c r="J266" s="280">
        <v>27.999999999999996</v>
      </c>
      <c r="K266" s="278">
        <v>27.3</v>
      </c>
      <c r="L266" s="278">
        <v>26.5</v>
      </c>
      <c r="M266" s="278">
        <v>1.6745399999999999</v>
      </c>
    </row>
    <row r="267" spans="1:13">
      <c r="A267" s="269">
        <v>257</v>
      </c>
      <c r="B267" s="278" t="s">
        <v>435</v>
      </c>
      <c r="C267" s="279">
        <v>38.65</v>
      </c>
      <c r="D267" s="280">
        <v>38.133333333333333</v>
      </c>
      <c r="E267" s="280">
        <v>37.316666666666663</v>
      </c>
      <c r="F267" s="280">
        <v>35.983333333333327</v>
      </c>
      <c r="G267" s="280">
        <v>35.166666666666657</v>
      </c>
      <c r="H267" s="280">
        <v>39.466666666666669</v>
      </c>
      <c r="I267" s="280">
        <v>40.283333333333346</v>
      </c>
      <c r="J267" s="280">
        <v>41.616666666666674</v>
      </c>
      <c r="K267" s="278">
        <v>38.950000000000003</v>
      </c>
      <c r="L267" s="278">
        <v>36.799999999999997</v>
      </c>
      <c r="M267" s="278">
        <v>2.3288000000000002</v>
      </c>
    </row>
    <row r="268" spans="1:13">
      <c r="A268" s="269">
        <v>258</v>
      </c>
      <c r="B268" s="278" t="s">
        <v>264</v>
      </c>
      <c r="C268" s="279">
        <v>40.9</v>
      </c>
      <c r="D268" s="280">
        <v>40.366666666666667</v>
      </c>
      <c r="E268" s="280">
        <v>39.433333333333337</v>
      </c>
      <c r="F268" s="280">
        <v>37.966666666666669</v>
      </c>
      <c r="G268" s="280">
        <v>37.033333333333339</v>
      </c>
      <c r="H268" s="280">
        <v>41.833333333333336</v>
      </c>
      <c r="I268" s="280">
        <v>42.766666666666659</v>
      </c>
      <c r="J268" s="280">
        <v>44.233333333333334</v>
      </c>
      <c r="K268" s="278">
        <v>41.3</v>
      </c>
      <c r="L268" s="278">
        <v>38.9</v>
      </c>
      <c r="M268" s="278">
        <v>68.770480000000006</v>
      </c>
    </row>
    <row r="269" spans="1:13">
      <c r="A269" s="269">
        <v>259</v>
      </c>
      <c r="B269" s="278" t="s">
        <v>131</v>
      </c>
      <c r="C269" s="279">
        <v>184.8</v>
      </c>
      <c r="D269" s="280">
        <v>182.65</v>
      </c>
      <c r="E269" s="280">
        <v>176.3</v>
      </c>
      <c r="F269" s="280">
        <v>167.8</v>
      </c>
      <c r="G269" s="280">
        <v>161.45000000000002</v>
      </c>
      <c r="H269" s="280">
        <v>191.15</v>
      </c>
      <c r="I269" s="280">
        <v>197.49999999999997</v>
      </c>
      <c r="J269" s="280">
        <v>206</v>
      </c>
      <c r="K269" s="278">
        <v>189</v>
      </c>
      <c r="L269" s="278">
        <v>174.15</v>
      </c>
      <c r="M269" s="278">
        <v>204.03834000000001</v>
      </c>
    </row>
    <row r="270" spans="1:13">
      <c r="A270" s="269">
        <v>260</v>
      </c>
      <c r="B270" s="278" t="s">
        <v>265</v>
      </c>
      <c r="C270" s="279">
        <v>430.85</v>
      </c>
      <c r="D270" s="280">
        <v>435.2833333333333</v>
      </c>
      <c r="E270" s="280">
        <v>425.56666666666661</v>
      </c>
      <c r="F270" s="280">
        <v>420.2833333333333</v>
      </c>
      <c r="G270" s="280">
        <v>410.56666666666661</v>
      </c>
      <c r="H270" s="280">
        <v>440.56666666666661</v>
      </c>
      <c r="I270" s="280">
        <v>450.2833333333333</v>
      </c>
      <c r="J270" s="280">
        <v>455.56666666666661</v>
      </c>
      <c r="K270" s="278">
        <v>445</v>
      </c>
      <c r="L270" s="278">
        <v>430</v>
      </c>
      <c r="M270" s="278">
        <v>1.93451</v>
      </c>
    </row>
    <row r="271" spans="1:13">
      <c r="A271" s="269">
        <v>261</v>
      </c>
      <c r="B271" s="278" t="s">
        <v>132</v>
      </c>
      <c r="C271" s="279">
        <v>1689.3</v>
      </c>
      <c r="D271" s="280">
        <v>1679.8500000000001</v>
      </c>
      <c r="E271" s="280">
        <v>1659.7000000000003</v>
      </c>
      <c r="F271" s="280">
        <v>1630.1000000000001</v>
      </c>
      <c r="G271" s="280">
        <v>1609.9500000000003</v>
      </c>
      <c r="H271" s="280">
        <v>1709.4500000000003</v>
      </c>
      <c r="I271" s="280">
        <v>1729.6000000000004</v>
      </c>
      <c r="J271" s="280">
        <v>1759.2000000000003</v>
      </c>
      <c r="K271" s="278">
        <v>1700</v>
      </c>
      <c r="L271" s="278">
        <v>1650.25</v>
      </c>
      <c r="M271" s="278">
        <v>11.23292</v>
      </c>
    </row>
    <row r="272" spans="1:13">
      <c r="A272" s="269">
        <v>262</v>
      </c>
      <c r="B272" s="278" t="s">
        <v>133</v>
      </c>
      <c r="C272" s="279">
        <v>356.2</v>
      </c>
      <c r="D272" s="280">
        <v>354.56666666666666</v>
      </c>
      <c r="E272" s="280">
        <v>351.13333333333333</v>
      </c>
      <c r="F272" s="280">
        <v>346.06666666666666</v>
      </c>
      <c r="G272" s="280">
        <v>342.63333333333333</v>
      </c>
      <c r="H272" s="280">
        <v>359.63333333333333</v>
      </c>
      <c r="I272" s="280">
        <v>363.06666666666661</v>
      </c>
      <c r="J272" s="280">
        <v>368.13333333333333</v>
      </c>
      <c r="K272" s="278">
        <v>358</v>
      </c>
      <c r="L272" s="278">
        <v>349.5</v>
      </c>
      <c r="M272" s="278">
        <v>10.271089999999999</v>
      </c>
    </row>
    <row r="273" spans="1:13">
      <c r="A273" s="269">
        <v>263</v>
      </c>
      <c r="B273" s="278" t="s">
        <v>438</v>
      </c>
      <c r="C273" s="279">
        <v>101.65</v>
      </c>
      <c r="D273" s="280">
        <v>101.88333333333333</v>
      </c>
      <c r="E273" s="280">
        <v>100.26666666666665</v>
      </c>
      <c r="F273" s="280">
        <v>98.883333333333326</v>
      </c>
      <c r="G273" s="280">
        <v>97.266666666666652</v>
      </c>
      <c r="H273" s="280">
        <v>103.26666666666665</v>
      </c>
      <c r="I273" s="280">
        <v>104.88333333333333</v>
      </c>
      <c r="J273" s="280">
        <v>106.26666666666665</v>
      </c>
      <c r="K273" s="278">
        <v>103.5</v>
      </c>
      <c r="L273" s="278">
        <v>100.5</v>
      </c>
      <c r="M273" s="278">
        <v>2.6078100000000002</v>
      </c>
    </row>
    <row r="274" spans="1:13">
      <c r="A274" s="269">
        <v>264</v>
      </c>
      <c r="B274" s="278" t="s">
        <v>444</v>
      </c>
      <c r="C274" s="279">
        <v>316.05</v>
      </c>
      <c r="D274" s="280">
        <v>317.14999999999998</v>
      </c>
      <c r="E274" s="280">
        <v>312.29999999999995</v>
      </c>
      <c r="F274" s="280">
        <v>308.54999999999995</v>
      </c>
      <c r="G274" s="280">
        <v>303.69999999999993</v>
      </c>
      <c r="H274" s="280">
        <v>320.89999999999998</v>
      </c>
      <c r="I274" s="280">
        <v>325.75</v>
      </c>
      <c r="J274" s="280">
        <v>329.5</v>
      </c>
      <c r="K274" s="278">
        <v>322</v>
      </c>
      <c r="L274" s="278">
        <v>313.39999999999998</v>
      </c>
      <c r="M274" s="278">
        <v>6.1564300000000003</v>
      </c>
    </row>
    <row r="275" spans="1:13">
      <c r="A275" s="269">
        <v>265</v>
      </c>
      <c r="B275" s="278" t="s">
        <v>445</v>
      </c>
      <c r="C275" s="279">
        <v>206.1</v>
      </c>
      <c r="D275" s="280">
        <v>204.11666666666667</v>
      </c>
      <c r="E275" s="280">
        <v>198.33333333333334</v>
      </c>
      <c r="F275" s="280">
        <v>190.56666666666666</v>
      </c>
      <c r="G275" s="280">
        <v>184.78333333333333</v>
      </c>
      <c r="H275" s="280">
        <v>211.88333333333335</v>
      </c>
      <c r="I275" s="280">
        <v>217.66666666666666</v>
      </c>
      <c r="J275" s="280">
        <v>225.43333333333337</v>
      </c>
      <c r="K275" s="278">
        <v>209.9</v>
      </c>
      <c r="L275" s="278">
        <v>196.35</v>
      </c>
      <c r="M275" s="278">
        <v>7.2689500000000002</v>
      </c>
    </row>
    <row r="276" spans="1:13">
      <c r="A276" s="269">
        <v>266</v>
      </c>
      <c r="B276" s="278" t="s">
        <v>446</v>
      </c>
      <c r="C276" s="279">
        <v>348.85</v>
      </c>
      <c r="D276" s="280">
        <v>350.2</v>
      </c>
      <c r="E276" s="280">
        <v>343.9</v>
      </c>
      <c r="F276" s="280">
        <v>338.95</v>
      </c>
      <c r="G276" s="280">
        <v>332.65</v>
      </c>
      <c r="H276" s="280">
        <v>355.15</v>
      </c>
      <c r="I276" s="280">
        <v>361.45000000000005</v>
      </c>
      <c r="J276" s="280">
        <v>366.4</v>
      </c>
      <c r="K276" s="278">
        <v>356.5</v>
      </c>
      <c r="L276" s="278">
        <v>345.25</v>
      </c>
      <c r="M276" s="278">
        <v>4.94489</v>
      </c>
    </row>
    <row r="277" spans="1:13">
      <c r="A277" s="269">
        <v>267</v>
      </c>
      <c r="B277" s="278" t="s">
        <v>448</v>
      </c>
      <c r="C277" s="279">
        <v>23.25</v>
      </c>
      <c r="D277" s="280">
        <v>23.333333333333332</v>
      </c>
      <c r="E277" s="280">
        <v>22.916666666666664</v>
      </c>
      <c r="F277" s="280">
        <v>22.583333333333332</v>
      </c>
      <c r="G277" s="280">
        <v>22.166666666666664</v>
      </c>
      <c r="H277" s="280">
        <v>23.666666666666664</v>
      </c>
      <c r="I277" s="280">
        <v>24.083333333333329</v>
      </c>
      <c r="J277" s="280">
        <v>24.416666666666664</v>
      </c>
      <c r="K277" s="278">
        <v>23.75</v>
      </c>
      <c r="L277" s="278">
        <v>23</v>
      </c>
      <c r="M277" s="278">
        <v>4.31548</v>
      </c>
    </row>
    <row r="278" spans="1:13">
      <c r="A278" s="269">
        <v>268</v>
      </c>
      <c r="B278" s="278" t="s">
        <v>450</v>
      </c>
      <c r="C278" s="279">
        <v>194</v>
      </c>
      <c r="D278" s="280">
        <v>195.65</v>
      </c>
      <c r="E278" s="280">
        <v>191.35000000000002</v>
      </c>
      <c r="F278" s="280">
        <v>188.70000000000002</v>
      </c>
      <c r="G278" s="280">
        <v>184.40000000000003</v>
      </c>
      <c r="H278" s="280">
        <v>198.3</v>
      </c>
      <c r="I278" s="280">
        <v>202.60000000000002</v>
      </c>
      <c r="J278" s="280">
        <v>205.25</v>
      </c>
      <c r="K278" s="278">
        <v>199.95</v>
      </c>
      <c r="L278" s="278">
        <v>193</v>
      </c>
      <c r="M278" s="278">
        <v>4.4213100000000001</v>
      </c>
    </row>
    <row r="279" spans="1:13">
      <c r="A279" s="269">
        <v>269</v>
      </c>
      <c r="B279" s="278" t="s">
        <v>440</v>
      </c>
      <c r="C279" s="279">
        <v>281.05</v>
      </c>
      <c r="D279" s="280">
        <v>282.8</v>
      </c>
      <c r="E279" s="280">
        <v>277.25</v>
      </c>
      <c r="F279" s="280">
        <v>273.45</v>
      </c>
      <c r="G279" s="280">
        <v>267.89999999999998</v>
      </c>
      <c r="H279" s="280">
        <v>286.60000000000002</v>
      </c>
      <c r="I279" s="280">
        <v>292.15000000000009</v>
      </c>
      <c r="J279" s="280">
        <v>295.95000000000005</v>
      </c>
      <c r="K279" s="278">
        <v>288.35000000000002</v>
      </c>
      <c r="L279" s="278">
        <v>279</v>
      </c>
      <c r="M279" s="278">
        <v>1.06366</v>
      </c>
    </row>
    <row r="280" spans="1:13">
      <c r="A280" s="269">
        <v>270</v>
      </c>
      <c r="B280" s="278" t="s">
        <v>1781</v>
      </c>
      <c r="C280" s="279">
        <v>690</v>
      </c>
      <c r="D280" s="280">
        <v>684.33333333333337</v>
      </c>
      <c r="E280" s="280">
        <v>672.66666666666674</v>
      </c>
      <c r="F280" s="280">
        <v>655.33333333333337</v>
      </c>
      <c r="G280" s="280">
        <v>643.66666666666674</v>
      </c>
      <c r="H280" s="280">
        <v>701.66666666666674</v>
      </c>
      <c r="I280" s="280">
        <v>713.33333333333348</v>
      </c>
      <c r="J280" s="280">
        <v>730.66666666666674</v>
      </c>
      <c r="K280" s="278">
        <v>696</v>
      </c>
      <c r="L280" s="278">
        <v>667</v>
      </c>
      <c r="M280" s="278">
        <v>5.2700000000000004E-3</v>
      </c>
    </row>
    <row r="281" spans="1:13">
      <c r="A281" s="269">
        <v>271</v>
      </c>
      <c r="B281" s="278" t="s">
        <v>451</v>
      </c>
      <c r="C281" s="279">
        <v>100.55</v>
      </c>
      <c r="D281" s="280">
        <v>100.26666666666667</v>
      </c>
      <c r="E281" s="280">
        <v>96.833333333333329</v>
      </c>
      <c r="F281" s="280">
        <v>93.11666666666666</v>
      </c>
      <c r="G281" s="280">
        <v>89.683333333333323</v>
      </c>
      <c r="H281" s="280">
        <v>103.98333333333333</v>
      </c>
      <c r="I281" s="280">
        <v>107.41666666666667</v>
      </c>
      <c r="J281" s="280">
        <v>111.13333333333334</v>
      </c>
      <c r="K281" s="278">
        <v>103.7</v>
      </c>
      <c r="L281" s="278">
        <v>96.55</v>
      </c>
      <c r="M281" s="278">
        <v>0.20430000000000001</v>
      </c>
    </row>
    <row r="282" spans="1:13">
      <c r="A282" s="269">
        <v>272</v>
      </c>
      <c r="B282" s="278" t="s">
        <v>441</v>
      </c>
      <c r="C282" s="279">
        <v>188.05</v>
      </c>
      <c r="D282" s="280">
        <v>188.76666666666665</v>
      </c>
      <c r="E282" s="280">
        <v>186.33333333333331</v>
      </c>
      <c r="F282" s="280">
        <v>184.61666666666667</v>
      </c>
      <c r="G282" s="280">
        <v>182.18333333333334</v>
      </c>
      <c r="H282" s="280">
        <v>190.48333333333329</v>
      </c>
      <c r="I282" s="280">
        <v>192.91666666666663</v>
      </c>
      <c r="J282" s="280">
        <v>194.63333333333327</v>
      </c>
      <c r="K282" s="278">
        <v>191.2</v>
      </c>
      <c r="L282" s="278">
        <v>187.05</v>
      </c>
      <c r="M282" s="278">
        <v>0.64107999999999998</v>
      </c>
    </row>
    <row r="283" spans="1:13">
      <c r="A283" s="269">
        <v>273</v>
      </c>
      <c r="B283" s="278" t="s">
        <v>452</v>
      </c>
      <c r="C283" s="279">
        <v>153.05000000000001</v>
      </c>
      <c r="D283" s="280">
        <v>152.70000000000002</v>
      </c>
      <c r="E283" s="280">
        <v>150.45000000000005</v>
      </c>
      <c r="F283" s="280">
        <v>147.85000000000002</v>
      </c>
      <c r="G283" s="280">
        <v>145.60000000000005</v>
      </c>
      <c r="H283" s="280">
        <v>155.30000000000004</v>
      </c>
      <c r="I283" s="280">
        <v>157.54999999999998</v>
      </c>
      <c r="J283" s="280">
        <v>160.15000000000003</v>
      </c>
      <c r="K283" s="278">
        <v>154.94999999999999</v>
      </c>
      <c r="L283" s="278">
        <v>150.1</v>
      </c>
      <c r="M283" s="278">
        <v>0.25098999999999999</v>
      </c>
    </row>
    <row r="284" spans="1:13">
      <c r="A284" s="269">
        <v>274</v>
      </c>
      <c r="B284" s="278" t="s">
        <v>134</v>
      </c>
      <c r="C284" s="279">
        <v>1217.55</v>
      </c>
      <c r="D284" s="280">
        <v>1207.1833333333334</v>
      </c>
      <c r="E284" s="280">
        <v>1171.3666666666668</v>
      </c>
      <c r="F284" s="280">
        <v>1125.1833333333334</v>
      </c>
      <c r="G284" s="280">
        <v>1089.3666666666668</v>
      </c>
      <c r="H284" s="280">
        <v>1253.3666666666668</v>
      </c>
      <c r="I284" s="280">
        <v>1289.1833333333334</v>
      </c>
      <c r="J284" s="280">
        <v>1335.3666666666668</v>
      </c>
      <c r="K284" s="278">
        <v>1243</v>
      </c>
      <c r="L284" s="278">
        <v>1161</v>
      </c>
      <c r="M284" s="278">
        <v>117.46762</v>
      </c>
    </row>
    <row r="285" spans="1:13">
      <c r="A285" s="269">
        <v>275</v>
      </c>
      <c r="B285" s="278" t="s">
        <v>442</v>
      </c>
      <c r="C285" s="279">
        <v>44.75</v>
      </c>
      <c r="D285" s="280">
        <v>43.866666666666667</v>
      </c>
      <c r="E285" s="280">
        <v>42.383333333333333</v>
      </c>
      <c r="F285" s="280">
        <v>40.016666666666666</v>
      </c>
      <c r="G285" s="280">
        <v>38.533333333333331</v>
      </c>
      <c r="H285" s="280">
        <v>46.233333333333334</v>
      </c>
      <c r="I285" s="280">
        <v>47.716666666666669</v>
      </c>
      <c r="J285" s="280">
        <v>50.083333333333336</v>
      </c>
      <c r="K285" s="278">
        <v>45.35</v>
      </c>
      <c r="L285" s="278">
        <v>41.5</v>
      </c>
      <c r="M285" s="278">
        <v>9.8228399999999993</v>
      </c>
    </row>
    <row r="286" spans="1:13">
      <c r="A286" s="269">
        <v>276</v>
      </c>
      <c r="B286" s="278" t="s">
        <v>439</v>
      </c>
      <c r="C286" s="279">
        <v>403.6</v>
      </c>
      <c r="D286" s="280">
        <v>401.5333333333333</v>
      </c>
      <c r="E286" s="280">
        <v>398.06666666666661</v>
      </c>
      <c r="F286" s="280">
        <v>392.5333333333333</v>
      </c>
      <c r="G286" s="280">
        <v>389.06666666666661</v>
      </c>
      <c r="H286" s="280">
        <v>407.06666666666661</v>
      </c>
      <c r="I286" s="280">
        <v>410.5333333333333</v>
      </c>
      <c r="J286" s="280">
        <v>416.06666666666661</v>
      </c>
      <c r="K286" s="278">
        <v>405</v>
      </c>
      <c r="L286" s="278">
        <v>396</v>
      </c>
      <c r="M286" s="278">
        <v>7.596E-2</v>
      </c>
    </row>
    <row r="287" spans="1:13">
      <c r="A287" s="269">
        <v>277</v>
      </c>
      <c r="B287" s="278" t="s">
        <v>443</v>
      </c>
      <c r="C287" s="279">
        <v>178.2</v>
      </c>
      <c r="D287" s="280">
        <v>179.71666666666667</v>
      </c>
      <c r="E287" s="280">
        <v>176.43333333333334</v>
      </c>
      <c r="F287" s="280">
        <v>174.66666666666666</v>
      </c>
      <c r="G287" s="280">
        <v>171.38333333333333</v>
      </c>
      <c r="H287" s="280">
        <v>181.48333333333335</v>
      </c>
      <c r="I287" s="280">
        <v>184.76666666666671</v>
      </c>
      <c r="J287" s="280">
        <v>186.53333333333336</v>
      </c>
      <c r="K287" s="278">
        <v>183</v>
      </c>
      <c r="L287" s="278">
        <v>177.95</v>
      </c>
      <c r="M287" s="278">
        <v>0.71797999999999995</v>
      </c>
    </row>
    <row r="288" spans="1:13">
      <c r="A288" s="269">
        <v>278</v>
      </c>
      <c r="B288" s="278" t="s">
        <v>449</v>
      </c>
      <c r="C288" s="279">
        <v>419.3</v>
      </c>
      <c r="D288" s="280">
        <v>419.08333333333331</v>
      </c>
      <c r="E288" s="280">
        <v>411.16666666666663</v>
      </c>
      <c r="F288" s="280">
        <v>403.0333333333333</v>
      </c>
      <c r="G288" s="280">
        <v>395.11666666666662</v>
      </c>
      <c r="H288" s="280">
        <v>427.21666666666664</v>
      </c>
      <c r="I288" s="280">
        <v>435.13333333333327</v>
      </c>
      <c r="J288" s="280">
        <v>443.26666666666665</v>
      </c>
      <c r="K288" s="278">
        <v>427</v>
      </c>
      <c r="L288" s="278">
        <v>410.95</v>
      </c>
      <c r="M288" s="278">
        <v>2.4794700000000001</v>
      </c>
    </row>
    <row r="289" spans="1:13">
      <c r="A289" s="269">
        <v>279</v>
      </c>
      <c r="B289" s="278" t="s">
        <v>447</v>
      </c>
      <c r="C289" s="279">
        <v>36.4</v>
      </c>
      <c r="D289" s="280">
        <v>35.93333333333333</v>
      </c>
      <c r="E289" s="280">
        <v>34.716666666666661</v>
      </c>
      <c r="F289" s="280">
        <v>33.033333333333331</v>
      </c>
      <c r="G289" s="280">
        <v>31.816666666666663</v>
      </c>
      <c r="H289" s="280">
        <v>37.61666666666666</v>
      </c>
      <c r="I289" s="280">
        <v>38.833333333333329</v>
      </c>
      <c r="J289" s="280">
        <v>40.516666666666659</v>
      </c>
      <c r="K289" s="278">
        <v>37.15</v>
      </c>
      <c r="L289" s="278">
        <v>34.25</v>
      </c>
      <c r="M289" s="278">
        <v>19.148050000000001</v>
      </c>
    </row>
    <row r="290" spans="1:13">
      <c r="A290" s="269">
        <v>280</v>
      </c>
      <c r="B290" s="278" t="s">
        <v>135</v>
      </c>
      <c r="C290" s="279">
        <v>53.85</v>
      </c>
      <c r="D290" s="280">
        <v>52.95000000000001</v>
      </c>
      <c r="E290" s="280">
        <v>51.700000000000017</v>
      </c>
      <c r="F290" s="280">
        <v>49.550000000000004</v>
      </c>
      <c r="G290" s="280">
        <v>48.300000000000011</v>
      </c>
      <c r="H290" s="280">
        <v>55.100000000000023</v>
      </c>
      <c r="I290" s="280">
        <v>56.350000000000009</v>
      </c>
      <c r="J290" s="280">
        <v>58.500000000000028</v>
      </c>
      <c r="K290" s="278">
        <v>54.2</v>
      </c>
      <c r="L290" s="278">
        <v>50.8</v>
      </c>
      <c r="M290" s="278">
        <v>209.74954</v>
      </c>
    </row>
    <row r="291" spans="1:13">
      <c r="A291" s="269">
        <v>281</v>
      </c>
      <c r="B291" s="278" t="s">
        <v>454</v>
      </c>
      <c r="C291" s="279">
        <v>12.65</v>
      </c>
      <c r="D291" s="280">
        <v>12.450000000000001</v>
      </c>
      <c r="E291" s="280">
        <v>12.200000000000003</v>
      </c>
      <c r="F291" s="280">
        <v>11.750000000000002</v>
      </c>
      <c r="G291" s="280">
        <v>11.500000000000004</v>
      </c>
      <c r="H291" s="280">
        <v>12.900000000000002</v>
      </c>
      <c r="I291" s="280">
        <v>13.149999999999999</v>
      </c>
      <c r="J291" s="280">
        <v>13.600000000000001</v>
      </c>
      <c r="K291" s="278">
        <v>12.7</v>
      </c>
      <c r="L291" s="278">
        <v>12</v>
      </c>
      <c r="M291" s="278">
        <v>9.3407599999999995</v>
      </c>
    </row>
    <row r="292" spans="1:13">
      <c r="A292" s="269">
        <v>282</v>
      </c>
      <c r="B292" s="278" t="s">
        <v>359</v>
      </c>
      <c r="C292" s="279">
        <v>1540.7</v>
      </c>
      <c r="D292" s="280">
        <v>1540.8833333333332</v>
      </c>
      <c r="E292" s="280">
        <v>1521.7666666666664</v>
      </c>
      <c r="F292" s="280">
        <v>1502.8333333333333</v>
      </c>
      <c r="G292" s="280">
        <v>1483.7166666666665</v>
      </c>
      <c r="H292" s="280">
        <v>1559.8166666666664</v>
      </c>
      <c r="I292" s="280">
        <v>1578.9333333333332</v>
      </c>
      <c r="J292" s="280">
        <v>1597.8666666666663</v>
      </c>
      <c r="K292" s="278">
        <v>1560</v>
      </c>
      <c r="L292" s="278">
        <v>1521.95</v>
      </c>
      <c r="M292" s="278">
        <v>0.53203</v>
      </c>
    </row>
    <row r="293" spans="1:13">
      <c r="A293" s="269">
        <v>283</v>
      </c>
      <c r="B293" s="278" t="s">
        <v>455</v>
      </c>
      <c r="C293" s="279">
        <v>449.65</v>
      </c>
      <c r="D293" s="280">
        <v>451.93333333333334</v>
      </c>
      <c r="E293" s="280">
        <v>444.4666666666667</v>
      </c>
      <c r="F293" s="280">
        <v>439.28333333333336</v>
      </c>
      <c r="G293" s="280">
        <v>431.81666666666672</v>
      </c>
      <c r="H293" s="280">
        <v>457.11666666666667</v>
      </c>
      <c r="I293" s="280">
        <v>464.58333333333326</v>
      </c>
      <c r="J293" s="280">
        <v>469.76666666666665</v>
      </c>
      <c r="K293" s="278">
        <v>459.4</v>
      </c>
      <c r="L293" s="278">
        <v>446.75</v>
      </c>
      <c r="M293" s="278">
        <v>4.3834900000000001</v>
      </c>
    </row>
    <row r="294" spans="1:13">
      <c r="A294" s="269">
        <v>284</v>
      </c>
      <c r="B294" s="278" t="s">
        <v>453</v>
      </c>
      <c r="C294" s="279">
        <v>2462.4</v>
      </c>
      <c r="D294" s="280">
        <v>2481.15</v>
      </c>
      <c r="E294" s="280">
        <v>2431.25</v>
      </c>
      <c r="F294" s="280">
        <v>2400.1</v>
      </c>
      <c r="G294" s="280">
        <v>2350.1999999999998</v>
      </c>
      <c r="H294" s="280">
        <v>2512.3000000000002</v>
      </c>
      <c r="I294" s="280">
        <v>2562.2000000000007</v>
      </c>
      <c r="J294" s="280">
        <v>2593.3500000000004</v>
      </c>
      <c r="K294" s="278">
        <v>2531.0500000000002</v>
      </c>
      <c r="L294" s="278">
        <v>2450</v>
      </c>
      <c r="M294" s="278">
        <v>5.3060000000000003E-2</v>
      </c>
    </row>
    <row r="295" spans="1:13">
      <c r="A295" s="269">
        <v>285</v>
      </c>
      <c r="B295" s="278" t="s">
        <v>456</v>
      </c>
      <c r="C295" s="279">
        <v>17.399999999999999</v>
      </c>
      <c r="D295" s="280">
        <v>16.983333333333331</v>
      </c>
      <c r="E295" s="280">
        <v>16.566666666666663</v>
      </c>
      <c r="F295" s="280">
        <v>15.733333333333331</v>
      </c>
      <c r="G295" s="280">
        <v>15.316666666666663</v>
      </c>
      <c r="H295" s="280">
        <v>17.816666666666663</v>
      </c>
      <c r="I295" s="280">
        <v>18.233333333333327</v>
      </c>
      <c r="J295" s="280">
        <v>19.066666666666663</v>
      </c>
      <c r="K295" s="278">
        <v>17.399999999999999</v>
      </c>
      <c r="L295" s="278">
        <v>16.149999999999999</v>
      </c>
      <c r="M295" s="278">
        <v>74.905760000000001</v>
      </c>
    </row>
    <row r="296" spans="1:13">
      <c r="A296" s="269">
        <v>286</v>
      </c>
      <c r="B296" s="278" t="s">
        <v>136</v>
      </c>
      <c r="C296" s="279">
        <v>248.3</v>
      </c>
      <c r="D296" s="280">
        <v>244.68333333333331</v>
      </c>
      <c r="E296" s="280">
        <v>238.06666666666661</v>
      </c>
      <c r="F296" s="280">
        <v>227.83333333333329</v>
      </c>
      <c r="G296" s="280">
        <v>221.21666666666658</v>
      </c>
      <c r="H296" s="280">
        <v>254.91666666666663</v>
      </c>
      <c r="I296" s="280">
        <v>261.53333333333336</v>
      </c>
      <c r="J296" s="280">
        <v>271.76666666666665</v>
      </c>
      <c r="K296" s="278">
        <v>251.3</v>
      </c>
      <c r="L296" s="278">
        <v>234.45</v>
      </c>
      <c r="M296" s="278">
        <v>84.445160000000001</v>
      </c>
    </row>
    <row r="297" spans="1:13">
      <c r="A297" s="269">
        <v>287</v>
      </c>
      <c r="B297" s="278" t="s">
        <v>457</v>
      </c>
      <c r="C297" s="279">
        <v>498</v>
      </c>
      <c r="D297" s="280">
        <v>500.98333333333335</v>
      </c>
      <c r="E297" s="280">
        <v>492.06666666666672</v>
      </c>
      <c r="F297" s="280">
        <v>486.13333333333338</v>
      </c>
      <c r="G297" s="280">
        <v>477.21666666666675</v>
      </c>
      <c r="H297" s="280">
        <v>506.91666666666669</v>
      </c>
      <c r="I297" s="280">
        <v>515.83333333333326</v>
      </c>
      <c r="J297" s="280">
        <v>521.76666666666665</v>
      </c>
      <c r="K297" s="278">
        <v>509.9</v>
      </c>
      <c r="L297" s="278">
        <v>495.05</v>
      </c>
      <c r="M297" s="278">
        <v>0.18598000000000001</v>
      </c>
    </row>
    <row r="298" spans="1:13">
      <c r="A298" s="269">
        <v>288</v>
      </c>
      <c r="B298" s="278" t="s">
        <v>137</v>
      </c>
      <c r="C298" s="279">
        <v>850.85</v>
      </c>
      <c r="D298" s="280">
        <v>845.01666666666677</v>
      </c>
      <c r="E298" s="280">
        <v>832.83333333333348</v>
      </c>
      <c r="F298" s="280">
        <v>814.81666666666672</v>
      </c>
      <c r="G298" s="280">
        <v>802.63333333333344</v>
      </c>
      <c r="H298" s="280">
        <v>863.03333333333353</v>
      </c>
      <c r="I298" s="280">
        <v>875.2166666666667</v>
      </c>
      <c r="J298" s="280">
        <v>893.23333333333358</v>
      </c>
      <c r="K298" s="278">
        <v>857.2</v>
      </c>
      <c r="L298" s="278">
        <v>827</v>
      </c>
      <c r="M298" s="278">
        <v>51.593029999999999</v>
      </c>
    </row>
    <row r="299" spans="1:13">
      <c r="A299" s="269">
        <v>289</v>
      </c>
      <c r="B299" s="278" t="s">
        <v>267</v>
      </c>
      <c r="C299" s="279">
        <v>1794.2</v>
      </c>
      <c r="D299" s="280">
        <v>1796.75</v>
      </c>
      <c r="E299" s="280">
        <v>1784.45</v>
      </c>
      <c r="F299" s="280">
        <v>1774.7</v>
      </c>
      <c r="G299" s="280">
        <v>1762.4</v>
      </c>
      <c r="H299" s="280">
        <v>1806.5</v>
      </c>
      <c r="I299" s="280">
        <v>1818.8000000000002</v>
      </c>
      <c r="J299" s="280">
        <v>1828.55</v>
      </c>
      <c r="K299" s="278">
        <v>1809.05</v>
      </c>
      <c r="L299" s="278">
        <v>1787</v>
      </c>
      <c r="M299" s="278">
        <v>1.1302000000000001</v>
      </c>
    </row>
    <row r="300" spans="1:13">
      <c r="A300" s="269">
        <v>290</v>
      </c>
      <c r="B300" s="278" t="s">
        <v>266</v>
      </c>
      <c r="C300" s="279">
        <v>1121.6500000000001</v>
      </c>
      <c r="D300" s="280">
        <v>1126.9833333333333</v>
      </c>
      <c r="E300" s="280">
        <v>1110.1166666666668</v>
      </c>
      <c r="F300" s="280">
        <v>1098.5833333333335</v>
      </c>
      <c r="G300" s="280">
        <v>1081.7166666666669</v>
      </c>
      <c r="H300" s="280">
        <v>1138.5166666666667</v>
      </c>
      <c r="I300" s="280">
        <v>1155.383333333333</v>
      </c>
      <c r="J300" s="280">
        <v>1166.9166666666665</v>
      </c>
      <c r="K300" s="278">
        <v>1143.8499999999999</v>
      </c>
      <c r="L300" s="278">
        <v>1115.45</v>
      </c>
      <c r="M300" s="278">
        <v>0.71847000000000005</v>
      </c>
    </row>
    <row r="301" spans="1:13">
      <c r="A301" s="269">
        <v>291</v>
      </c>
      <c r="B301" s="278" t="s">
        <v>138</v>
      </c>
      <c r="C301" s="279">
        <v>894.55</v>
      </c>
      <c r="D301" s="280">
        <v>897.5</v>
      </c>
      <c r="E301" s="280">
        <v>885.05</v>
      </c>
      <c r="F301" s="280">
        <v>875.55</v>
      </c>
      <c r="G301" s="280">
        <v>863.09999999999991</v>
      </c>
      <c r="H301" s="280">
        <v>907</v>
      </c>
      <c r="I301" s="280">
        <v>919.45</v>
      </c>
      <c r="J301" s="280">
        <v>928.95</v>
      </c>
      <c r="K301" s="278">
        <v>909.95</v>
      </c>
      <c r="L301" s="278">
        <v>888</v>
      </c>
      <c r="M301" s="278">
        <v>24.93383</v>
      </c>
    </row>
    <row r="302" spans="1:13">
      <c r="A302" s="269">
        <v>292</v>
      </c>
      <c r="B302" s="278" t="s">
        <v>458</v>
      </c>
      <c r="C302" s="279">
        <v>894.65</v>
      </c>
      <c r="D302" s="280">
        <v>901.2166666666667</v>
      </c>
      <c r="E302" s="280">
        <v>885.43333333333339</v>
      </c>
      <c r="F302" s="280">
        <v>876.2166666666667</v>
      </c>
      <c r="G302" s="280">
        <v>860.43333333333339</v>
      </c>
      <c r="H302" s="280">
        <v>910.43333333333339</v>
      </c>
      <c r="I302" s="280">
        <v>926.2166666666667</v>
      </c>
      <c r="J302" s="280">
        <v>935.43333333333339</v>
      </c>
      <c r="K302" s="278">
        <v>917</v>
      </c>
      <c r="L302" s="278">
        <v>892</v>
      </c>
      <c r="M302" s="278">
        <v>0.47197</v>
      </c>
    </row>
    <row r="303" spans="1:13">
      <c r="A303" s="269">
        <v>293</v>
      </c>
      <c r="B303" s="278" t="s">
        <v>139</v>
      </c>
      <c r="C303" s="279">
        <v>432.5</v>
      </c>
      <c r="D303" s="280">
        <v>427.48333333333335</v>
      </c>
      <c r="E303" s="280">
        <v>420.01666666666671</v>
      </c>
      <c r="F303" s="280">
        <v>407.53333333333336</v>
      </c>
      <c r="G303" s="280">
        <v>400.06666666666672</v>
      </c>
      <c r="H303" s="280">
        <v>439.9666666666667</v>
      </c>
      <c r="I303" s="280">
        <v>447.43333333333339</v>
      </c>
      <c r="J303" s="280">
        <v>459.91666666666669</v>
      </c>
      <c r="K303" s="278">
        <v>434.95</v>
      </c>
      <c r="L303" s="278">
        <v>415</v>
      </c>
      <c r="M303" s="278">
        <v>75.913780000000003</v>
      </c>
    </row>
    <row r="304" spans="1:13">
      <c r="A304" s="269">
        <v>294</v>
      </c>
      <c r="B304" s="278" t="s">
        <v>140</v>
      </c>
      <c r="C304" s="279">
        <v>138.5</v>
      </c>
      <c r="D304" s="280">
        <v>136.51666666666665</v>
      </c>
      <c r="E304" s="280">
        <v>133.08333333333331</v>
      </c>
      <c r="F304" s="280">
        <v>127.66666666666666</v>
      </c>
      <c r="G304" s="280">
        <v>124.23333333333332</v>
      </c>
      <c r="H304" s="280">
        <v>141.93333333333331</v>
      </c>
      <c r="I304" s="280">
        <v>145.36666666666665</v>
      </c>
      <c r="J304" s="280">
        <v>150.7833333333333</v>
      </c>
      <c r="K304" s="278">
        <v>139.94999999999999</v>
      </c>
      <c r="L304" s="278">
        <v>131.1</v>
      </c>
      <c r="M304" s="278">
        <v>131.50573</v>
      </c>
    </row>
    <row r="305" spans="1:13">
      <c r="A305" s="269">
        <v>295</v>
      </c>
      <c r="B305" s="278" t="s">
        <v>462</v>
      </c>
      <c r="C305" s="279">
        <v>13.35</v>
      </c>
      <c r="D305" s="280">
        <v>13.25</v>
      </c>
      <c r="E305" s="280">
        <v>13</v>
      </c>
      <c r="F305" s="280">
        <v>12.65</v>
      </c>
      <c r="G305" s="280">
        <v>12.4</v>
      </c>
      <c r="H305" s="280">
        <v>13.6</v>
      </c>
      <c r="I305" s="280">
        <v>13.85</v>
      </c>
      <c r="J305" s="280">
        <v>14.2</v>
      </c>
      <c r="K305" s="278">
        <v>13.5</v>
      </c>
      <c r="L305" s="278">
        <v>12.9</v>
      </c>
      <c r="M305" s="278">
        <v>7.0754200000000003</v>
      </c>
    </row>
    <row r="306" spans="1:13">
      <c r="A306" s="269">
        <v>296</v>
      </c>
      <c r="B306" s="278" t="s">
        <v>320</v>
      </c>
      <c r="C306" s="279">
        <v>8.5</v>
      </c>
      <c r="D306" s="280">
        <v>8.5166666666666657</v>
      </c>
      <c r="E306" s="280">
        <v>8.3833333333333311</v>
      </c>
      <c r="F306" s="280">
        <v>8.2666666666666657</v>
      </c>
      <c r="G306" s="280">
        <v>8.1333333333333311</v>
      </c>
      <c r="H306" s="280">
        <v>8.6333333333333311</v>
      </c>
      <c r="I306" s="280">
        <v>8.7666666666666639</v>
      </c>
      <c r="J306" s="280">
        <v>8.8833333333333311</v>
      </c>
      <c r="K306" s="278">
        <v>8.65</v>
      </c>
      <c r="L306" s="278">
        <v>8.4</v>
      </c>
      <c r="M306" s="278">
        <v>5.2576999999999998</v>
      </c>
    </row>
    <row r="307" spans="1:13">
      <c r="A307" s="269">
        <v>297</v>
      </c>
      <c r="B307" s="278" t="s">
        <v>465</v>
      </c>
      <c r="C307" s="279">
        <v>84.95</v>
      </c>
      <c r="D307" s="280">
        <v>85.466666666666654</v>
      </c>
      <c r="E307" s="280">
        <v>83.933333333333309</v>
      </c>
      <c r="F307" s="280">
        <v>82.916666666666657</v>
      </c>
      <c r="G307" s="280">
        <v>81.383333333333312</v>
      </c>
      <c r="H307" s="280">
        <v>86.483333333333306</v>
      </c>
      <c r="I307" s="280">
        <v>88.016666666666637</v>
      </c>
      <c r="J307" s="280">
        <v>89.033333333333303</v>
      </c>
      <c r="K307" s="278">
        <v>87</v>
      </c>
      <c r="L307" s="278">
        <v>84.45</v>
      </c>
      <c r="M307" s="278">
        <v>0.34153</v>
      </c>
    </row>
    <row r="308" spans="1:13">
      <c r="A308" s="269">
        <v>298</v>
      </c>
      <c r="B308" s="278" t="s">
        <v>467</v>
      </c>
      <c r="C308" s="279">
        <v>254.15</v>
      </c>
      <c r="D308" s="280">
        <v>258.03333333333336</v>
      </c>
      <c r="E308" s="280">
        <v>249.11666666666673</v>
      </c>
      <c r="F308" s="280">
        <v>244.08333333333337</v>
      </c>
      <c r="G308" s="280">
        <v>235.16666666666674</v>
      </c>
      <c r="H308" s="280">
        <v>263.06666666666672</v>
      </c>
      <c r="I308" s="280">
        <v>271.98333333333335</v>
      </c>
      <c r="J308" s="280">
        <v>277.01666666666671</v>
      </c>
      <c r="K308" s="278">
        <v>266.95</v>
      </c>
      <c r="L308" s="278">
        <v>253</v>
      </c>
      <c r="M308" s="278">
        <v>0.19184999999999999</v>
      </c>
    </row>
    <row r="309" spans="1:13">
      <c r="A309" s="269">
        <v>299</v>
      </c>
      <c r="B309" s="278" t="s">
        <v>463</v>
      </c>
      <c r="C309" s="279">
        <v>1906.4</v>
      </c>
      <c r="D309" s="280">
        <v>1887.2666666666667</v>
      </c>
      <c r="E309" s="280">
        <v>1850.8333333333333</v>
      </c>
      <c r="F309" s="280">
        <v>1795.2666666666667</v>
      </c>
      <c r="G309" s="280">
        <v>1758.8333333333333</v>
      </c>
      <c r="H309" s="280">
        <v>1942.8333333333333</v>
      </c>
      <c r="I309" s="280">
        <v>1979.2666666666667</v>
      </c>
      <c r="J309" s="280">
        <v>2034.8333333333333</v>
      </c>
      <c r="K309" s="278">
        <v>1923.7</v>
      </c>
      <c r="L309" s="278">
        <v>1831.7</v>
      </c>
      <c r="M309" s="278">
        <v>9.2590000000000006E-2</v>
      </c>
    </row>
    <row r="310" spans="1:13">
      <c r="A310" s="269">
        <v>300</v>
      </c>
      <c r="B310" s="278" t="s">
        <v>464</v>
      </c>
      <c r="C310" s="279">
        <v>191.15</v>
      </c>
      <c r="D310" s="280">
        <v>191.20000000000002</v>
      </c>
      <c r="E310" s="280">
        <v>189.95000000000005</v>
      </c>
      <c r="F310" s="280">
        <v>188.75000000000003</v>
      </c>
      <c r="G310" s="280">
        <v>187.50000000000006</v>
      </c>
      <c r="H310" s="280">
        <v>192.40000000000003</v>
      </c>
      <c r="I310" s="280">
        <v>193.64999999999998</v>
      </c>
      <c r="J310" s="280">
        <v>194.85000000000002</v>
      </c>
      <c r="K310" s="278">
        <v>192.45</v>
      </c>
      <c r="L310" s="278">
        <v>190</v>
      </c>
      <c r="M310" s="278">
        <v>0.37759999999999999</v>
      </c>
    </row>
    <row r="311" spans="1:13">
      <c r="A311" s="269">
        <v>301</v>
      </c>
      <c r="B311" s="278" t="s">
        <v>141</v>
      </c>
      <c r="C311" s="279">
        <v>119.75</v>
      </c>
      <c r="D311" s="280">
        <v>117.83333333333333</v>
      </c>
      <c r="E311" s="280">
        <v>114.16666666666666</v>
      </c>
      <c r="F311" s="280">
        <v>108.58333333333333</v>
      </c>
      <c r="G311" s="280">
        <v>104.91666666666666</v>
      </c>
      <c r="H311" s="280">
        <v>123.41666666666666</v>
      </c>
      <c r="I311" s="280">
        <v>127.08333333333331</v>
      </c>
      <c r="J311" s="280">
        <v>132.66666666666666</v>
      </c>
      <c r="K311" s="278">
        <v>121.5</v>
      </c>
      <c r="L311" s="278">
        <v>112.25</v>
      </c>
      <c r="M311" s="278">
        <v>151.78442000000001</v>
      </c>
    </row>
    <row r="312" spans="1:13">
      <c r="A312" s="269">
        <v>302</v>
      </c>
      <c r="B312" s="278" t="s">
        <v>142</v>
      </c>
      <c r="C312" s="279">
        <v>323.25</v>
      </c>
      <c r="D312" s="280">
        <v>322.18333333333334</v>
      </c>
      <c r="E312" s="280">
        <v>319.56666666666666</v>
      </c>
      <c r="F312" s="280">
        <v>315.88333333333333</v>
      </c>
      <c r="G312" s="280">
        <v>313.26666666666665</v>
      </c>
      <c r="H312" s="280">
        <v>325.86666666666667</v>
      </c>
      <c r="I312" s="280">
        <v>328.48333333333335</v>
      </c>
      <c r="J312" s="280">
        <v>332.16666666666669</v>
      </c>
      <c r="K312" s="278">
        <v>324.8</v>
      </c>
      <c r="L312" s="278">
        <v>318.5</v>
      </c>
      <c r="M312" s="278">
        <v>30.61656</v>
      </c>
    </row>
    <row r="313" spans="1:13">
      <c r="A313" s="269">
        <v>303</v>
      </c>
      <c r="B313" s="278" t="s">
        <v>143</v>
      </c>
      <c r="C313" s="279">
        <v>5244.4</v>
      </c>
      <c r="D313" s="280">
        <v>5223.5999999999995</v>
      </c>
      <c r="E313" s="280">
        <v>5156.1999999999989</v>
      </c>
      <c r="F313" s="280">
        <v>5067.9999999999991</v>
      </c>
      <c r="G313" s="280">
        <v>5000.5999999999985</v>
      </c>
      <c r="H313" s="280">
        <v>5311.7999999999993</v>
      </c>
      <c r="I313" s="280">
        <v>5379.1999999999989</v>
      </c>
      <c r="J313" s="280">
        <v>5467.4</v>
      </c>
      <c r="K313" s="278">
        <v>5291</v>
      </c>
      <c r="L313" s="278">
        <v>5135.3999999999996</v>
      </c>
      <c r="M313" s="278">
        <v>15.34657</v>
      </c>
    </row>
    <row r="314" spans="1:13">
      <c r="A314" s="269">
        <v>304</v>
      </c>
      <c r="B314" s="278" t="s">
        <v>459</v>
      </c>
      <c r="C314" s="279">
        <v>555.1</v>
      </c>
      <c r="D314" s="280">
        <v>559.23333333333335</v>
      </c>
      <c r="E314" s="280">
        <v>548.86666666666667</v>
      </c>
      <c r="F314" s="280">
        <v>542.63333333333333</v>
      </c>
      <c r="G314" s="280">
        <v>532.26666666666665</v>
      </c>
      <c r="H314" s="280">
        <v>565.4666666666667</v>
      </c>
      <c r="I314" s="280">
        <v>575.83333333333348</v>
      </c>
      <c r="J314" s="280">
        <v>582.06666666666672</v>
      </c>
      <c r="K314" s="278">
        <v>569.6</v>
      </c>
      <c r="L314" s="278">
        <v>553</v>
      </c>
      <c r="M314" s="278">
        <v>3.9120000000000002E-2</v>
      </c>
    </row>
    <row r="315" spans="1:13">
      <c r="A315" s="269">
        <v>305</v>
      </c>
      <c r="B315" s="278" t="s">
        <v>144</v>
      </c>
      <c r="C315" s="279">
        <v>578.20000000000005</v>
      </c>
      <c r="D315" s="280">
        <v>579</v>
      </c>
      <c r="E315" s="280">
        <v>570.35</v>
      </c>
      <c r="F315" s="280">
        <v>562.5</v>
      </c>
      <c r="G315" s="280">
        <v>553.85</v>
      </c>
      <c r="H315" s="280">
        <v>586.85</v>
      </c>
      <c r="I315" s="280">
        <v>595.50000000000011</v>
      </c>
      <c r="J315" s="280">
        <v>603.35</v>
      </c>
      <c r="K315" s="278">
        <v>587.65</v>
      </c>
      <c r="L315" s="278">
        <v>571.15</v>
      </c>
      <c r="M315" s="278">
        <v>29.873259999999998</v>
      </c>
    </row>
    <row r="316" spans="1:13">
      <c r="A316" s="269">
        <v>306</v>
      </c>
      <c r="B316" s="278" t="s">
        <v>473</v>
      </c>
      <c r="C316" s="279">
        <v>1283.8499999999999</v>
      </c>
      <c r="D316" s="280">
        <v>1261.1000000000001</v>
      </c>
      <c r="E316" s="280">
        <v>1231.2000000000003</v>
      </c>
      <c r="F316" s="280">
        <v>1178.5500000000002</v>
      </c>
      <c r="G316" s="280">
        <v>1148.6500000000003</v>
      </c>
      <c r="H316" s="280">
        <v>1313.7500000000002</v>
      </c>
      <c r="I316" s="280">
        <v>1343.6500000000003</v>
      </c>
      <c r="J316" s="280">
        <v>1396.3000000000002</v>
      </c>
      <c r="K316" s="278">
        <v>1291</v>
      </c>
      <c r="L316" s="278">
        <v>1208.45</v>
      </c>
      <c r="M316" s="278">
        <v>4.3923500000000004</v>
      </c>
    </row>
    <row r="317" spans="1:13">
      <c r="A317" s="269">
        <v>307</v>
      </c>
      <c r="B317" s="278" t="s">
        <v>469</v>
      </c>
      <c r="C317" s="279">
        <v>1344.45</v>
      </c>
      <c r="D317" s="280">
        <v>1328.2333333333333</v>
      </c>
      <c r="E317" s="280">
        <v>1299.5166666666667</v>
      </c>
      <c r="F317" s="280">
        <v>1254.5833333333333</v>
      </c>
      <c r="G317" s="280">
        <v>1225.8666666666666</v>
      </c>
      <c r="H317" s="280">
        <v>1373.1666666666667</v>
      </c>
      <c r="I317" s="280">
        <v>1401.8833333333334</v>
      </c>
      <c r="J317" s="280">
        <v>1446.8166666666668</v>
      </c>
      <c r="K317" s="278">
        <v>1356.95</v>
      </c>
      <c r="L317" s="278">
        <v>1283.3</v>
      </c>
      <c r="M317" s="278">
        <v>1.16675</v>
      </c>
    </row>
    <row r="318" spans="1:13">
      <c r="A318" s="269">
        <v>308</v>
      </c>
      <c r="B318" s="278" t="s">
        <v>145</v>
      </c>
      <c r="C318" s="279">
        <v>443.7</v>
      </c>
      <c r="D318" s="280">
        <v>435.13333333333338</v>
      </c>
      <c r="E318" s="280">
        <v>421.56666666666678</v>
      </c>
      <c r="F318" s="280">
        <v>399.43333333333339</v>
      </c>
      <c r="G318" s="280">
        <v>385.86666666666679</v>
      </c>
      <c r="H318" s="280">
        <v>457.26666666666677</v>
      </c>
      <c r="I318" s="280">
        <v>470.83333333333337</v>
      </c>
      <c r="J318" s="280">
        <v>492.96666666666675</v>
      </c>
      <c r="K318" s="278">
        <v>448.7</v>
      </c>
      <c r="L318" s="278">
        <v>413</v>
      </c>
      <c r="M318" s="278">
        <v>34.148479999999999</v>
      </c>
    </row>
    <row r="319" spans="1:13">
      <c r="A319" s="269">
        <v>309</v>
      </c>
      <c r="B319" s="278" t="s">
        <v>146</v>
      </c>
      <c r="C319" s="279">
        <v>917.7</v>
      </c>
      <c r="D319" s="280">
        <v>927.33333333333337</v>
      </c>
      <c r="E319" s="280">
        <v>905.36666666666679</v>
      </c>
      <c r="F319" s="280">
        <v>893.03333333333342</v>
      </c>
      <c r="G319" s="280">
        <v>871.06666666666683</v>
      </c>
      <c r="H319" s="280">
        <v>939.66666666666674</v>
      </c>
      <c r="I319" s="280">
        <v>961.63333333333321</v>
      </c>
      <c r="J319" s="280">
        <v>973.9666666666667</v>
      </c>
      <c r="K319" s="278">
        <v>949.3</v>
      </c>
      <c r="L319" s="278">
        <v>915</v>
      </c>
      <c r="M319" s="278">
        <v>6.0688199999999997</v>
      </c>
    </row>
    <row r="320" spans="1:13">
      <c r="A320" s="269">
        <v>310</v>
      </c>
      <c r="B320" s="278" t="s">
        <v>466</v>
      </c>
      <c r="C320" s="279">
        <v>160.94999999999999</v>
      </c>
      <c r="D320" s="280">
        <v>159.33333333333334</v>
      </c>
      <c r="E320" s="280">
        <v>152.66666666666669</v>
      </c>
      <c r="F320" s="280">
        <v>144.38333333333335</v>
      </c>
      <c r="G320" s="280">
        <v>137.7166666666667</v>
      </c>
      <c r="H320" s="280">
        <v>167.61666666666667</v>
      </c>
      <c r="I320" s="280">
        <v>174.28333333333336</v>
      </c>
      <c r="J320" s="280">
        <v>182.56666666666666</v>
      </c>
      <c r="K320" s="278">
        <v>166</v>
      </c>
      <c r="L320" s="278">
        <v>151.05000000000001</v>
      </c>
      <c r="M320" s="278">
        <v>1.3970199999999999</v>
      </c>
    </row>
    <row r="321" spans="1:13">
      <c r="A321" s="269">
        <v>311</v>
      </c>
      <c r="B321" s="278" t="s">
        <v>1977</v>
      </c>
      <c r="C321" s="279">
        <v>198.8</v>
      </c>
      <c r="D321" s="280">
        <v>200.66666666666666</v>
      </c>
      <c r="E321" s="280">
        <v>194.88333333333333</v>
      </c>
      <c r="F321" s="280">
        <v>190.96666666666667</v>
      </c>
      <c r="G321" s="280">
        <v>185.18333333333334</v>
      </c>
      <c r="H321" s="280">
        <v>204.58333333333331</v>
      </c>
      <c r="I321" s="280">
        <v>210.36666666666667</v>
      </c>
      <c r="J321" s="280">
        <v>214.2833333333333</v>
      </c>
      <c r="K321" s="278">
        <v>206.45</v>
      </c>
      <c r="L321" s="278">
        <v>196.75</v>
      </c>
      <c r="M321" s="278">
        <v>10.69708</v>
      </c>
    </row>
    <row r="322" spans="1:13">
      <c r="A322" s="269">
        <v>312</v>
      </c>
      <c r="B322" s="278" t="s">
        <v>470</v>
      </c>
      <c r="C322" s="279">
        <v>55.95</v>
      </c>
      <c r="D322" s="280">
        <v>56.433333333333337</v>
      </c>
      <c r="E322" s="280">
        <v>55.066666666666677</v>
      </c>
      <c r="F322" s="280">
        <v>54.183333333333337</v>
      </c>
      <c r="G322" s="280">
        <v>52.816666666666677</v>
      </c>
      <c r="H322" s="280">
        <v>57.316666666666677</v>
      </c>
      <c r="I322" s="280">
        <v>58.683333333333337</v>
      </c>
      <c r="J322" s="280">
        <v>59.566666666666677</v>
      </c>
      <c r="K322" s="278">
        <v>57.8</v>
      </c>
      <c r="L322" s="278">
        <v>55.55</v>
      </c>
      <c r="M322" s="278">
        <v>3.01309</v>
      </c>
    </row>
    <row r="323" spans="1:13">
      <c r="A323" s="269">
        <v>313</v>
      </c>
      <c r="B323" s="278" t="s">
        <v>471</v>
      </c>
      <c r="C323" s="279">
        <v>273.35000000000002</v>
      </c>
      <c r="D323" s="280">
        <v>275.16666666666669</v>
      </c>
      <c r="E323" s="280">
        <v>268.43333333333339</v>
      </c>
      <c r="F323" s="280">
        <v>263.51666666666671</v>
      </c>
      <c r="G323" s="280">
        <v>256.78333333333342</v>
      </c>
      <c r="H323" s="280">
        <v>280.08333333333337</v>
      </c>
      <c r="I323" s="280">
        <v>286.81666666666661</v>
      </c>
      <c r="J323" s="280">
        <v>291.73333333333335</v>
      </c>
      <c r="K323" s="278">
        <v>281.89999999999998</v>
      </c>
      <c r="L323" s="278">
        <v>270.25</v>
      </c>
      <c r="M323" s="278">
        <v>0.89707000000000003</v>
      </c>
    </row>
    <row r="324" spans="1:13">
      <c r="A324" s="269">
        <v>314</v>
      </c>
      <c r="B324" s="278" t="s">
        <v>147</v>
      </c>
      <c r="C324" s="279">
        <v>891.45</v>
      </c>
      <c r="D324" s="280">
        <v>885.33333333333337</v>
      </c>
      <c r="E324" s="280">
        <v>872.66666666666674</v>
      </c>
      <c r="F324" s="280">
        <v>853.88333333333333</v>
      </c>
      <c r="G324" s="280">
        <v>841.2166666666667</v>
      </c>
      <c r="H324" s="280">
        <v>904.11666666666679</v>
      </c>
      <c r="I324" s="280">
        <v>916.78333333333353</v>
      </c>
      <c r="J324" s="280">
        <v>935.56666666666683</v>
      </c>
      <c r="K324" s="278">
        <v>898</v>
      </c>
      <c r="L324" s="278">
        <v>866.55</v>
      </c>
      <c r="M324" s="278">
        <v>7.2152200000000004</v>
      </c>
    </row>
    <row r="325" spans="1:13">
      <c r="A325" s="269">
        <v>315</v>
      </c>
      <c r="B325" s="278" t="s">
        <v>460</v>
      </c>
      <c r="C325" s="279">
        <v>15.1</v>
      </c>
      <c r="D325" s="280">
        <v>15.049999999999999</v>
      </c>
      <c r="E325" s="280">
        <v>14.449999999999998</v>
      </c>
      <c r="F325" s="280">
        <v>13.799999999999999</v>
      </c>
      <c r="G325" s="280">
        <v>13.199999999999998</v>
      </c>
      <c r="H325" s="280">
        <v>15.699999999999998</v>
      </c>
      <c r="I325" s="280">
        <v>16.299999999999997</v>
      </c>
      <c r="J325" s="280">
        <v>16.949999999999996</v>
      </c>
      <c r="K325" s="278">
        <v>15.65</v>
      </c>
      <c r="L325" s="278">
        <v>14.4</v>
      </c>
      <c r="M325" s="278">
        <v>48.348460000000003</v>
      </c>
    </row>
    <row r="326" spans="1:13">
      <c r="A326" s="269">
        <v>316</v>
      </c>
      <c r="B326" s="278" t="s">
        <v>461</v>
      </c>
      <c r="C326" s="279">
        <v>126.05</v>
      </c>
      <c r="D326" s="280">
        <v>125.93333333333334</v>
      </c>
      <c r="E326" s="280">
        <v>123.86666666666667</v>
      </c>
      <c r="F326" s="280">
        <v>121.68333333333334</v>
      </c>
      <c r="G326" s="280">
        <v>119.61666666666667</v>
      </c>
      <c r="H326" s="280">
        <v>128.11666666666667</v>
      </c>
      <c r="I326" s="280">
        <v>130.18333333333334</v>
      </c>
      <c r="J326" s="280">
        <v>132.36666666666667</v>
      </c>
      <c r="K326" s="278">
        <v>128</v>
      </c>
      <c r="L326" s="278">
        <v>123.75</v>
      </c>
      <c r="M326" s="278">
        <v>4.7037800000000001</v>
      </c>
    </row>
    <row r="327" spans="1:13">
      <c r="A327" s="269">
        <v>317</v>
      </c>
      <c r="B327" s="278" t="s">
        <v>148</v>
      </c>
      <c r="C327" s="279">
        <v>86.6</v>
      </c>
      <c r="D327" s="280">
        <v>85.633333333333326</v>
      </c>
      <c r="E327" s="280">
        <v>84.366666666666646</v>
      </c>
      <c r="F327" s="280">
        <v>82.133333333333326</v>
      </c>
      <c r="G327" s="280">
        <v>80.866666666666646</v>
      </c>
      <c r="H327" s="280">
        <v>87.866666666666646</v>
      </c>
      <c r="I327" s="280">
        <v>89.133333333333326</v>
      </c>
      <c r="J327" s="280">
        <v>91.366666666666646</v>
      </c>
      <c r="K327" s="278">
        <v>86.9</v>
      </c>
      <c r="L327" s="278">
        <v>83.4</v>
      </c>
      <c r="M327" s="278">
        <v>202.36004</v>
      </c>
    </row>
    <row r="328" spans="1:13">
      <c r="A328" s="269">
        <v>318</v>
      </c>
      <c r="B328" s="278" t="s">
        <v>472</v>
      </c>
      <c r="C328" s="279">
        <v>505.65</v>
      </c>
      <c r="D328" s="280">
        <v>508.88333333333338</v>
      </c>
      <c r="E328" s="280">
        <v>498.76666666666677</v>
      </c>
      <c r="F328" s="280">
        <v>491.88333333333338</v>
      </c>
      <c r="G328" s="280">
        <v>481.76666666666677</v>
      </c>
      <c r="H328" s="280">
        <v>515.76666666666677</v>
      </c>
      <c r="I328" s="280">
        <v>525.88333333333344</v>
      </c>
      <c r="J328" s="280">
        <v>532.76666666666677</v>
      </c>
      <c r="K328" s="278">
        <v>519</v>
      </c>
      <c r="L328" s="278">
        <v>502</v>
      </c>
      <c r="M328" s="278">
        <v>3.0779899999999998</v>
      </c>
    </row>
    <row r="329" spans="1:13">
      <c r="A329" s="269">
        <v>319</v>
      </c>
      <c r="B329" s="278" t="s">
        <v>269</v>
      </c>
      <c r="C329" s="279">
        <v>846.6</v>
      </c>
      <c r="D329" s="280">
        <v>857.7833333333333</v>
      </c>
      <c r="E329" s="280">
        <v>826.81666666666661</v>
      </c>
      <c r="F329" s="280">
        <v>807.0333333333333</v>
      </c>
      <c r="G329" s="280">
        <v>776.06666666666661</v>
      </c>
      <c r="H329" s="280">
        <v>877.56666666666661</v>
      </c>
      <c r="I329" s="280">
        <v>908.5333333333333</v>
      </c>
      <c r="J329" s="280">
        <v>928.31666666666661</v>
      </c>
      <c r="K329" s="278">
        <v>888.75</v>
      </c>
      <c r="L329" s="278">
        <v>838</v>
      </c>
      <c r="M329" s="278">
        <v>2.68791</v>
      </c>
    </row>
    <row r="330" spans="1:13">
      <c r="A330" s="269">
        <v>320</v>
      </c>
      <c r="B330" s="278" t="s">
        <v>149</v>
      </c>
      <c r="C330" s="279">
        <v>58078.8</v>
      </c>
      <c r="D330" s="280">
        <v>57926.266666666663</v>
      </c>
      <c r="E330" s="280">
        <v>57652.533333333326</v>
      </c>
      <c r="F330" s="280">
        <v>57226.266666666663</v>
      </c>
      <c r="G330" s="280">
        <v>56952.533333333326</v>
      </c>
      <c r="H330" s="280">
        <v>58352.533333333326</v>
      </c>
      <c r="I330" s="280">
        <v>58626.266666666663</v>
      </c>
      <c r="J330" s="280">
        <v>59052.533333333326</v>
      </c>
      <c r="K330" s="278">
        <v>58200</v>
      </c>
      <c r="L330" s="278">
        <v>57500</v>
      </c>
      <c r="M330" s="278">
        <v>5.4300000000000001E-2</v>
      </c>
    </row>
    <row r="331" spans="1:13">
      <c r="A331" s="269">
        <v>321</v>
      </c>
      <c r="B331" s="278" t="s">
        <v>268</v>
      </c>
      <c r="C331" s="279">
        <v>26.65</v>
      </c>
      <c r="D331" s="280">
        <v>26.683333333333334</v>
      </c>
      <c r="E331" s="280">
        <v>26.166666666666668</v>
      </c>
      <c r="F331" s="280">
        <v>25.683333333333334</v>
      </c>
      <c r="G331" s="280">
        <v>25.166666666666668</v>
      </c>
      <c r="H331" s="280">
        <v>27.166666666666668</v>
      </c>
      <c r="I331" s="280">
        <v>27.683333333333334</v>
      </c>
      <c r="J331" s="280">
        <v>28.166666666666668</v>
      </c>
      <c r="K331" s="278">
        <v>27.2</v>
      </c>
      <c r="L331" s="278">
        <v>26.2</v>
      </c>
      <c r="M331" s="278">
        <v>4.6089500000000001</v>
      </c>
    </row>
    <row r="332" spans="1:13">
      <c r="A332" s="269">
        <v>322</v>
      </c>
      <c r="B332" s="278" t="s">
        <v>150</v>
      </c>
      <c r="C332" s="279">
        <v>844.15</v>
      </c>
      <c r="D332" s="280">
        <v>826.01666666666677</v>
      </c>
      <c r="E332" s="280">
        <v>804.13333333333355</v>
      </c>
      <c r="F332" s="280">
        <v>764.11666666666679</v>
      </c>
      <c r="G332" s="280">
        <v>742.23333333333358</v>
      </c>
      <c r="H332" s="280">
        <v>866.03333333333353</v>
      </c>
      <c r="I332" s="280">
        <v>887.91666666666674</v>
      </c>
      <c r="J332" s="280">
        <v>927.93333333333351</v>
      </c>
      <c r="K332" s="278">
        <v>847.9</v>
      </c>
      <c r="L332" s="278">
        <v>786</v>
      </c>
      <c r="M332" s="278">
        <v>24.08888</v>
      </c>
    </row>
    <row r="333" spans="1:13">
      <c r="A333" s="269">
        <v>323</v>
      </c>
      <c r="B333" s="278" t="s">
        <v>3163</v>
      </c>
      <c r="C333" s="279">
        <v>238.25</v>
      </c>
      <c r="D333" s="280">
        <v>237.08333333333334</v>
      </c>
      <c r="E333" s="280">
        <v>234.4666666666667</v>
      </c>
      <c r="F333" s="280">
        <v>230.68333333333337</v>
      </c>
      <c r="G333" s="280">
        <v>228.06666666666672</v>
      </c>
      <c r="H333" s="280">
        <v>240.86666666666667</v>
      </c>
      <c r="I333" s="280">
        <v>243.48333333333329</v>
      </c>
      <c r="J333" s="280">
        <v>247.26666666666665</v>
      </c>
      <c r="K333" s="278">
        <v>239.7</v>
      </c>
      <c r="L333" s="278">
        <v>233.3</v>
      </c>
      <c r="M333" s="278">
        <v>5.2881600000000004</v>
      </c>
    </row>
    <row r="334" spans="1:13">
      <c r="A334" s="269">
        <v>324</v>
      </c>
      <c r="B334" s="278" t="s">
        <v>270</v>
      </c>
      <c r="C334" s="279">
        <v>581.35</v>
      </c>
      <c r="D334" s="280">
        <v>584.25</v>
      </c>
      <c r="E334" s="280">
        <v>572.45000000000005</v>
      </c>
      <c r="F334" s="280">
        <v>563.55000000000007</v>
      </c>
      <c r="G334" s="280">
        <v>551.75000000000011</v>
      </c>
      <c r="H334" s="280">
        <v>593.15</v>
      </c>
      <c r="I334" s="280">
        <v>604.94999999999993</v>
      </c>
      <c r="J334" s="280">
        <v>613.84999999999991</v>
      </c>
      <c r="K334" s="278">
        <v>596.04999999999995</v>
      </c>
      <c r="L334" s="278">
        <v>575.35</v>
      </c>
      <c r="M334" s="278">
        <v>5.1991699999999996</v>
      </c>
    </row>
    <row r="335" spans="1:13">
      <c r="A335" s="269">
        <v>325</v>
      </c>
      <c r="B335" s="278" t="s">
        <v>151</v>
      </c>
      <c r="C335" s="279">
        <v>29.05</v>
      </c>
      <c r="D335" s="280">
        <v>28.716666666666669</v>
      </c>
      <c r="E335" s="280">
        <v>28.133333333333336</v>
      </c>
      <c r="F335" s="280">
        <v>27.216666666666669</v>
      </c>
      <c r="G335" s="280">
        <v>26.633333333333336</v>
      </c>
      <c r="H335" s="280">
        <v>29.633333333333336</v>
      </c>
      <c r="I335" s="280">
        <v>30.216666666666665</v>
      </c>
      <c r="J335" s="280">
        <v>31.133333333333336</v>
      </c>
      <c r="K335" s="278">
        <v>29.3</v>
      </c>
      <c r="L335" s="278">
        <v>27.8</v>
      </c>
      <c r="M335" s="278">
        <v>89.998480000000001</v>
      </c>
    </row>
    <row r="336" spans="1:13">
      <c r="A336" s="269">
        <v>326</v>
      </c>
      <c r="B336" s="278" t="s">
        <v>262</v>
      </c>
      <c r="C336" s="279">
        <v>2431.9</v>
      </c>
      <c r="D336" s="280">
        <v>2402.4333333333334</v>
      </c>
      <c r="E336" s="280">
        <v>2364.4666666666667</v>
      </c>
      <c r="F336" s="280">
        <v>2297.0333333333333</v>
      </c>
      <c r="G336" s="280">
        <v>2259.0666666666666</v>
      </c>
      <c r="H336" s="280">
        <v>2469.8666666666668</v>
      </c>
      <c r="I336" s="280">
        <v>2507.8333333333339</v>
      </c>
      <c r="J336" s="280">
        <v>2575.2666666666669</v>
      </c>
      <c r="K336" s="278">
        <v>2440.4</v>
      </c>
      <c r="L336" s="278">
        <v>2335</v>
      </c>
      <c r="M336" s="278">
        <v>3.43527</v>
      </c>
    </row>
    <row r="337" spans="1:13">
      <c r="A337" s="269">
        <v>327</v>
      </c>
      <c r="B337" s="278" t="s">
        <v>479</v>
      </c>
      <c r="C337" s="279">
        <v>1470.55</v>
      </c>
      <c r="D337" s="280">
        <v>1475.4333333333334</v>
      </c>
      <c r="E337" s="280">
        <v>1445.1166666666668</v>
      </c>
      <c r="F337" s="280">
        <v>1419.6833333333334</v>
      </c>
      <c r="G337" s="280">
        <v>1389.3666666666668</v>
      </c>
      <c r="H337" s="280">
        <v>1500.8666666666668</v>
      </c>
      <c r="I337" s="280">
        <v>1531.1833333333334</v>
      </c>
      <c r="J337" s="280">
        <v>1556.6166666666668</v>
      </c>
      <c r="K337" s="278">
        <v>1505.75</v>
      </c>
      <c r="L337" s="278">
        <v>1450</v>
      </c>
      <c r="M337" s="278">
        <v>0.99695</v>
      </c>
    </row>
    <row r="338" spans="1:13">
      <c r="A338" s="269">
        <v>328</v>
      </c>
      <c r="B338" s="278" t="s">
        <v>152</v>
      </c>
      <c r="C338" s="279">
        <v>17.149999999999999</v>
      </c>
      <c r="D338" s="280">
        <v>17.099999999999998</v>
      </c>
      <c r="E338" s="280">
        <v>16.949999999999996</v>
      </c>
      <c r="F338" s="280">
        <v>16.749999999999996</v>
      </c>
      <c r="G338" s="280">
        <v>16.599999999999994</v>
      </c>
      <c r="H338" s="280">
        <v>17.299999999999997</v>
      </c>
      <c r="I338" s="280">
        <v>17.449999999999996</v>
      </c>
      <c r="J338" s="280">
        <v>17.649999999999999</v>
      </c>
      <c r="K338" s="278">
        <v>17.25</v>
      </c>
      <c r="L338" s="278">
        <v>16.899999999999999</v>
      </c>
      <c r="M338" s="278">
        <v>33.548520000000003</v>
      </c>
    </row>
    <row r="339" spans="1:13">
      <c r="A339" s="269">
        <v>329</v>
      </c>
      <c r="B339" s="278" t="s">
        <v>478</v>
      </c>
      <c r="C339" s="279">
        <v>35.4</v>
      </c>
      <c r="D339" s="280">
        <v>35.43333333333333</v>
      </c>
      <c r="E339" s="280">
        <v>34.916666666666657</v>
      </c>
      <c r="F339" s="280">
        <v>34.43333333333333</v>
      </c>
      <c r="G339" s="280">
        <v>33.916666666666657</v>
      </c>
      <c r="H339" s="280">
        <v>35.916666666666657</v>
      </c>
      <c r="I339" s="280">
        <v>36.433333333333323</v>
      </c>
      <c r="J339" s="280">
        <v>36.916666666666657</v>
      </c>
      <c r="K339" s="278">
        <v>35.950000000000003</v>
      </c>
      <c r="L339" s="278">
        <v>34.950000000000003</v>
      </c>
      <c r="M339" s="278">
        <v>0.51763999999999999</v>
      </c>
    </row>
    <row r="340" spans="1:13">
      <c r="A340" s="269">
        <v>330</v>
      </c>
      <c r="B340" s="278" t="s">
        <v>153</v>
      </c>
      <c r="C340" s="279">
        <v>21.35</v>
      </c>
      <c r="D340" s="280">
        <v>21.383333333333336</v>
      </c>
      <c r="E340" s="280">
        <v>21.066666666666674</v>
      </c>
      <c r="F340" s="280">
        <v>20.783333333333339</v>
      </c>
      <c r="G340" s="280">
        <v>20.466666666666676</v>
      </c>
      <c r="H340" s="280">
        <v>21.666666666666671</v>
      </c>
      <c r="I340" s="280">
        <v>21.983333333333334</v>
      </c>
      <c r="J340" s="280">
        <v>22.266666666666669</v>
      </c>
      <c r="K340" s="278">
        <v>21.7</v>
      </c>
      <c r="L340" s="278">
        <v>21.1</v>
      </c>
      <c r="M340" s="278">
        <v>128.51251999999999</v>
      </c>
    </row>
    <row r="341" spans="1:13">
      <c r="A341" s="269">
        <v>331</v>
      </c>
      <c r="B341" s="278" t="s">
        <v>474</v>
      </c>
      <c r="C341" s="279">
        <v>390.75</v>
      </c>
      <c r="D341" s="280">
        <v>391.7</v>
      </c>
      <c r="E341" s="280">
        <v>387.65</v>
      </c>
      <c r="F341" s="280">
        <v>384.55</v>
      </c>
      <c r="G341" s="280">
        <v>380.5</v>
      </c>
      <c r="H341" s="280">
        <v>394.79999999999995</v>
      </c>
      <c r="I341" s="280">
        <v>398.85</v>
      </c>
      <c r="J341" s="280">
        <v>401.94999999999993</v>
      </c>
      <c r="K341" s="278">
        <v>395.75</v>
      </c>
      <c r="L341" s="278">
        <v>388.6</v>
      </c>
      <c r="M341" s="278">
        <v>0.28358</v>
      </c>
    </row>
    <row r="342" spans="1:13">
      <c r="A342" s="269">
        <v>332</v>
      </c>
      <c r="B342" s="278" t="s">
        <v>154</v>
      </c>
      <c r="C342" s="279">
        <v>16716.5</v>
      </c>
      <c r="D342" s="280">
        <v>16674.533333333333</v>
      </c>
      <c r="E342" s="280">
        <v>16529.066666666666</v>
      </c>
      <c r="F342" s="280">
        <v>16341.633333333331</v>
      </c>
      <c r="G342" s="280">
        <v>16196.166666666664</v>
      </c>
      <c r="H342" s="280">
        <v>16861.966666666667</v>
      </c>
      <c r="I342" s="280">
        <v>17007.433333333334</v>
      </c>
      <c r="J342" s="280">
        <v>17194.866666666669</v>
      </c>
      <c r="K342" s="278">
        <v>16820</v>
      </c>
      <c r="L342" s="278">
        <v>16487.099999999999</v>
      </c>
      <c r="M342" s="278">
        <v>1.67533</v>
      </c>
    </row>
    <row r="343" spans="1:13">
      <c r="A343" s="269">
        <v>333</v>
      </c>
      <c r="B343" s="278" t="s">
        <v>3183</v>
      </c>
      <c r="C343" s="279">
        <v>23.4</v>
      </c>
      <c r="D343" s="280">
        <v>23.483333333333331</v>
      </c>
      <c r="E343" s="280">
        <v>23.066666666666663</v>
      </c>
      <c r="F343" s="280">
        <v>22.733333333333331</v>
      </c>
      <c r="G343" s="280">
        <v>22.316666666666663</v>
      </c>
      <c r="H343" s="280">
        <v>23.816666666666663</v>
      </c>
      <c r="I343" s="280">
        <v>24.233333333333327</v>
      </c>
      <c r="J343" s="280">
        <v>24.566666666666663</v>
      </c>
      <c r="K343" s="278">
        <v>23.9</v>
      </c>
      <c r="L343" s="278">
        <v>23.15</v>
      </c>
      <c r="M343" s="278">
        <v>3.7499899999999999</v>
      </c>
    </row>
    <row r="344" spans="1:13">
      <c r="A344" s="269">
        <v>334</v>
      </c>
      <c r="B344" s="278" t="s">
        <v>477</v>
      </c>
      <c r="C344" s="279">
        <v>24.1</v>
      </c>
      <c r="D344" s="280">
        <v>24.133333333333336</v>
      </c>
      <c r="E344" s="280">
        <v>23.966666666666672</v>
      </c>
      <c r="F344" s="280">
        <v>23.833333333333336</v>
      </c>
      <c r="G344" s="280">
        <v>23.666666666666671</v>
      </c>
      <c r="H344" s="280">
        <v>24.266666666666673</v>
      </c>
      <c r="I344" s="280">
        <v>24.433333333333337</v>
      </c>
      <c r="J344" s="280">
        <v>24.566666666666674</v>
      </c>
      <c r="K344" s="278">
        <v>24.3</v>
      </c>
      <c r="L344" s="278">
        <v>24</v>
      </c>
      <c r="M344" s="278">
        <v>2.1496400000000002</v>
      </c>
    </row>
    <row r="345" spans="1:13">
      <c r="A345" s="269">
        <v>335</v>
      </c>
      <c r="B345" s="278" t="s">
        <v>476</v>
      </c>
      <c r="C345" s="279">
        <v>259.95</v>
      </c>
      <c r="D345" s="280">
        <v>259.11666666666662</v>
      </c>
      <c r="E345" s="280">
        <v>253.83333333333326</v>
      </c>
      <c r="F345" s="280">
        <v>247.71666666666664</v>
      </c>
      <c r="G345" s="280">
        <v>242.43333333333328</v>
      </c>
      <c r="H345" s="280">
        <v>265.23333333333323</v>
      </c>
      <c r="I345" s="280">
        <v>270.51666666666665</v>
      </c>
      <c r="J345" s="280">
        <v>276.63333333333321</v>
      </c>
      <c r="K345" s="278">
        <v>264.39999999999998</v>
      </c>
      <c r="L345" s="278">
        <v>253</v>
      </c>
      <c r="M345" s="278">
        <v>2.7286299999999999</v>
      </c>
    </row>
    <row r="346" spans="1:13">
      <c r="A346" s="269">
        <v>336</v>
      </c>
      <c r="B346" s="278" t="s">
        <v>271</v>
      </c>
      <c r="C346" s="279">
        <v>19.899999999999999</v>
      </c>
      <c r="D346" s="280">
        <v>19.816666666666666</v>
      </c>
      <c r="E346" s="280">
        <v>19.683333333333334</v>
      </c>
      <c r="F346" s="280">
        <v>19.466666666666669</v>
      </c>
      <c r="G346" s="280">
        <v>19.333333333333336</v>
      </c>
      <c r="H346" s="280">
        <v>20.033333333333331</v>
      </c>
      <c r="I346" s="280">
        <v>20.166666666666664</v>
      </c>
      <c r="J346" s="280">
        <v>20.383333333333329</v>
      </c>
      <c r="K346" s="278">
        <v>19.95</v>
      </c>
      <c r="L346" s="278">
        <v>19.600000000000001</v>
      </c>
      <c r="M346" s="278">
        <v>42.456139999999998</v>
      </c>
    </row>
    <row r="347" spans="1:13">
      <c r="A347" s="269">
        <v>337</v>
      </c>
      <c r="B347" s="278" t="s">
        <v>284</v>
      </c>
      <c r="C347" s="279">
        <v>115.2</v>
      </c>
      <c r="D347" s="280">
        <v>115.38333333333333</v>
      </c>
      <c r="E347" s="280">
        <v>114.26666666666665</v>
      </c>
      <c r="F347" s="280">
        <v>113.33333333333333</v>
      </c>
      <c r="G347" s="280">
        <v>112.21666666666665</v>
      </c>
      <c r="H347" s="280">
        <v>116.31666666666665</v>
      </c>
      <c r="I347" s="280">
        <v>117.43333333333332</v>
      </c>
      <c r="J347" s="280">
        <v>118.36666666666665</v>
      </c>
      <c r="K347" s="278">
        <v>116.5</v>
      </c>
      <c r="L347" s="278">
        <v>114.45</v>
      </c>
      <c r="M347" s="278">
        <v>1.17906</v>
      </c>
    </row>
    <row r="348" spans="1:13">
      <c r="A348" s="269">
        <v>338</v>
      </c>
      <c r="B348" s="278" t="s">
        <v>155</v>
      </c>
      <c r="C348" s="279">
        <v>1493.85</v>
      </c>
      <c r="D348" s="280">
        <v>1491.8333333333333</v>
      </c>
      <c r="E348" s="280">
        <v>1470.0166666666664</v>
      </c>
      <c r="F348" s="280">
        <v>1446.1833333333332</v>
      </c>
      <c r="G348" s="280">
        <v>1424.3666666666663</v>
      </c>
      <c r="H348" s="280">
        <v>1515.6666666666665</v>
      </c>
      <c r="I348" s="280">
        <v>1537.4833333333336</v>
      </c>
      <c r="J348" s="280">
        <v>1561.3166666666666</v>
      </c>
      <c r="K348" s="278">
        <v>1513.65</v>
      </c>
      <c r="L348" s="278">
        <v>1468</v>
      </c>
      <c r="M348" s="278">
        <v>6.5079500000000001</v>
      </c>
    </row>
    <row r="349" spans="1:13">
      <c r="A349" s="269">
        <v>339</v>
      </c>
      <c r="B349" s="278" t="s">
        <v>480</v>
      </c>
      <c r="C349" s="279">
        <v>987.75</v>
      </c>
      <c r="D349" s="280">
        <v>985.91666666666663</v>
      </c>
      <c r="E349" s="280">
        <v>981.88333333333321</v>
      </c>
      <c r="F349" s="280">
        <v>976.01666666666654</v>
      </c>
      <c r="G349" s="280">
        <v>971.98333333333312</v>
      </c>
      <c r="H349" s="280">
        <v>991.7833333333333</v>
      </c>
      <c r="I349" s="280">
        <v>995.81666666666683</v>
      </c>
      <c r="J349" s="280">
        <v>1001.6833333333334</v>
      </c>
      <c r="K349" s="278">
        <v>989.95</v>
      </c>
      <c r="L349" s="278">
        <v>980.05</v>
      </c>
      <c r="M349" s="278">
        <v>3.5159999999999997E-2</v>
      </c>
    </row>
    <row r="350" spans="1:13">
      <c r="A350" s="269">
        <v>340</v>
      </c>
      <c r="B350" s="278" t="s">
        <v>475</v>
      </c>
      <c r="C350" s="279">
        <v>41.05</v>
      </c>
      <c r="D350" s="280">
        <v>41.216666666666661</v>
      </c>
      <c r="E350" s="280">
        <v>40.633333333333326</v>
      </c>
      <c r="F350" s="280">
        <v>40.216666666666661</v>
      </c>
      <c r="G350" s="280">
        <v>39.633333333333326</v>
      </c>
      <c r="H350" s="280">
        <v>41.633333333333326</v>
      </c>
      <c r="I350" s="280">
        <v>42.216666666666654</v>
      </c>
      <c r="J350" s="280">
        <v>42.633333333333326</v>
      </c>
      <c r="K350" s="278">
        <v>41.8</v>
      </c>
      <c r="L350" s="278">
        <v>40.799999999999997</v>
      </c>
      <c r="M350" s="278">
        <v>9.9771400000000003</v>
      </c>
    </row>
    <row r="351" spans="1:13">
      <c r="A351" s="269">
        <v>341</v>
      </c>
      <c r="B351" s="278" t="s">
        <v>156</v>
      </c>
      <c r="C351" s="279">
        <v>75.05</v>
      </c>
      <c r="D351" s="280">
        <v>74.683333333333337</v>
      </c>
      <c r="E351" s="280">
        <v>73.866666666666674</v>
      </c>
      <c r="F351" s="280">
        <v>72.683333333333337</v>
      </c>
      <c r="G351" s="280">
        <v>71.866666666666674</v>
      </c>
      <c r="H351" s="280">
        <v>75.866666666666674</v>
      </c>
      <c r="I351" s="280">
        <v>76.683333333333337</v>
      </c>
      <c r="J351" s="280">
        <v>77.866666666666674</v>
      </c>
      <c r="K351" s="278">
        <v>75.5</v>
      </c>
      <c r="L351" s="278">
        <v>73.5</v>
      </c>
      <c r="M351" s="278">
        <v>34.608350000000002</v>
      </c>
    </row>
    <row r="352" spans="1:13">
      <c r="A352" s="269">
        <v>342</v>
      </c>
      <c r="B352" s="278" t="s">
        <v>157</v>
      </c>
      <c r="C352" s="279">
        <v>94.7</v>
      </c>
      <c r="D352" s="280">
        <v>93.683333333333337</v>
      </c>
      <c r="E352" s="280">
        <v>92.166666666666671</v>
      </c>
      <c r="F352" s="280">
        <v>89.63333333333334</v>
      </c>
      <c r="G352" s="280">
        <v>88.116666666666674</v>
      </c>
      <c r="H352" s="280">
        <v>96.216666666666669</v>
      </c>
      <c r="I352" s="280">
        <v>97.73333333333332</v>
      </c>
      <c r="J352" s="280">
        <v>100.26666666666667</v>
      </c>
      <c r="K352" s="278">
        <v>95.2</v>
      </c>
      <c r="L352" s="278">
        <v>91.15</v>
      </c>
      <c r="M352" s="278">
        <v>116.84732</v>
      </c>
    </row>
    <row r="353" spans="1:13">
      <c r="A353" s="269">
        <v>343</v>
      </c>
      <c r="B353" s="278" t="s">
        <v>272</v>
      </c>
      <c r="C353" s="279">
        <v>303.5</v>
      </c>
      <c r="D353" s="280">
        <v>305.65000000000003</v>
      </c>
      <c r="E353" s="280">
        <v>297.90000000000009</v>
      </c>
      <c r="F353" s="280">
        <v>292.30000000000007</v>
      </c>
      <c r="G353" s="280">
        <v>284.55000000000013</v>
      </c>
      <c r="H353" s="280">
        <v>311.25000000000006</v>
      </c>
      <c r="I353" s="280">
        <v>318.99999999999994</v>
      </c>
      <c r="J353" s="280">
        <v>324.60000000000002</v>
      </c>
      <c r="K353" s="278">
        <v>313.39999999999998</v>
      </c>
      <c r="L353" s="278">
        <v>300.05</v>
      </c>
      <c r="M353" s="278">
        <v>5.7882699999999998</v>
      </c>
    </row>
    <row r="354" spans="1:13">
      <c r="A354" s="269">
        <v>344</v>
      </c>
      <c r="B354" s="278" t="s">
        <v>273</v>
      </c>
      <c r="C354" s="279">
        <v>2415.75</v>
      </c>
      <c r="D354" s="280">
        <v>2386</v>
      </c>
      <c r="E354" s="280">
        <v>2351.1</v>
      </c>
      <c r="F354" s="280">
        <v>2286.4499999999998</v>
      </c>
      <c r="G354" s="280">
        <v>2251.5499999999997</v>
      </c>
      <c r="H354" s="280">
        <v>2450.65</v>
      </c>
      <c r="I354" s="280">
        <v>2485.5499999999997</v>
      </c>
      <c r="J354" s="280">
        <v>2550.2000000000003</v>
      </c>
      <c r="K354" s="278">
        <v>2420.9</v>
      </c>
      <c r="L354" s="278">
        <v>2321.35</v>
      </c>
      <c r="M354" s="278">
        <v>1.0889899999999999</v>
      </c>
    </row>
    <row r="355" spans="1:13">
      <c r="A355" s="269">
        <v>345</v>
      </c>
      <c r="B355" s="278" t="s">
        <v>158</v>
      </c>
      <c r="C355" s="279">
        <v>82.75</v>
      </c>
      <c r="D355" s="280">
        <v>82.649999999999991</v>
      </c>
      <c r="E355" s="280">
        <v>81.399999999999977</v>
      </c>
      <c r="F355" s="280">
        <v>80.049999999999983</v>
      </c>
      <c r="G355" s="280">
        <v>78.799999999999969</v>
      </c>
      <c r="H355" s="280">
        <v>83.999999999999986</v>
      </c>
      <c r="I355" s="280">
        <v>85.250000000000014</v>
      </c>
      <c r="J355" s="280">
        <v>86.6</v>
      </c>
      <c r="K355" s="278">
        <v>83.9</v>
      </c>
      <c r="L355" s="278">
        <v>81.3</v>
      </c>
      <c r="M355" s="278">
        <v>12.22329</v>
      </c>
    </row>
    <row r="356" spans="1:13">
      <c r="A356" s="269">
        <v>346</v>
      </c>
      <c r="B356" s="278" t="s">
        <v>481</v>
      </c>
      <c r="C356" s="279">
        <v>175.75</v>
      </c>
      <c r="D356" s="280">
        <v>174.93333333333331</v>
      </c>
      <c r="E356" s="280">
        <v>173.81666666666661</v>
      </c>
      <c r="F356" s="280">
        <v>171.8833333333333</v>
      </c>
      <c r="G356" s="280">
        <v>170.76666666666659</v>
      </c>
      <c r="H356" s="280">
        <v>176.86666666666662</v>
      </c>
      <c r="I356" s="280">
        <v>177.98333333333335</v>
      </c>
      <c r="J356" s="280">
        <v>179.91666666666663</v>
      </c>
      <c r="K356" s="278">
        <v>176.05</v>
      </c>
      <c r="L356" s="278">
        <v>173</v>
      </c>
      <c r="M356" s="278">
        <v>5.0662599999999998</v>
      </c>
    </row>
    <row r="357" spans="1:13">
      <c r="A357" s="269">
        <v>347</v>
      </c>
      <c r="B357" s="278" t="s">
        <v>159</v>
      </c>
      <c r="C357" s="279">
        <v>77.95</v>
      </c>
      <c r="D357" s="280">
        <v>77.350000000000009</v>
      </c>
      <c r="E357" s="280">
        <v>76.500000000000014</v>
      </c>
      <c r="F357" s="280">
        <v>75.050000000000011</v>
      </c>
      <c r="G357" s="280">
        <v>74.200000000000017</v>
      </c>
      <c r="H357" s="280">
        <v>78.800000000000011</v>
      </c>
      <c r="I357" s="280">
        <v>79.650000000000006</v>
      </c>
      <c r="J357" s="280">
        <v>81.100000000000009</v>
      </c>
      <c r="K357" s="278">
        <v>78.2</v>
      </c>
      <c r="L357" s="278">
        <v>75.900000000000006</v>
      </c>
      <c r="M357" s="278">
        <v>116.56180000000001</v>
      </c>
    </row>
    <row r="358" spans="1:13">
      <c r="A358" s="269">
        <v>348</v>
      </c>
      <c r="B358" s="278" t="s">
        <v>482</v>
      </c>
      <c r="C358" s="279">
        <v>40.85</v>
      </c>
      <c r="D358" s="280">
        <v>40.783333333333339</v>
      </c>
      <c r="E358" s="280">
        <v>40.366666666666674</v>
      </c>
      <c r="F358" s="280">
        <v>39.883333333333333</v>
      </c>
      <c r="G358" s="280">
        <v>39.466666666666669</v>
      </c>
      <c r="H358" s="280">
        <v>41.26666666666668</v>
      </c>
      <c r="I358" s="280">
        <v>41.683333333333351</v>
      </c>
      <c r="J358" s="280">
        <v>42.166666666666686</v>
      </c>
      <c r="K358" s="278">
        <v>41.2</v>
      </c>
      <c r="L358" s="278">
        <v>40.299999999999997</v>
      </c>
      <c r="M358" s="278">
        <v>13.4298</v>
      </c>
    </row>
    <row r="359" spans="1:13">
      <c r="A359" s="269">
        <v>349</v>
      </c>
      <c r="B359" s="278" t="s">
        <v>483</v>
      </c>
      <c r="C359" s="279">
        <v>167.85</v>
      </c>
      <c r="D359" s="280">
        <v>166.1</v>
      </c>
      <c r="E359" s="280">
        <v>163.29999999999998</v>
      </c>
      <c r="F359" s="280">
        <v>158.75</v>
      </c>
      <c r="G359" s="280">
        <v>155.94999999999999</v>
      </c>
      <c r="H359" s="280">
        <v>170.64999999999998</v>
      </c>
      <c r="I359" s="280">
        <v>173.45</v>
      </c>
      <c r="J359" s="280">
        <v>177.99999999999997</v>
      </c>
      <c r="K359" s="278">
        <v>168.9</v>
      </c>
      <c r="L359" s="278">
        <v>161.55000000000001</v>
      </c>
      <c r="M359" s="278">
        <v>1.8555999999999999</v>
      </c>
    </row>
    <row r="360" spans="1:13">
      <c r="A360" s="269">
        <v>350</v>
      </c>
      <c r="B360" s="278" t="s">
        <v>484</v>
      </c>
      <c r="C360" s="279">
        <v>135</v>
      </c>
      <c r="D360" s="280">
        <v>135.18333333333334</v>
      </c>
      <c r="E360" s="280">
        <v>132.36666666666667</v>
      </c>
      <c r="F360" s="280">
        <v>129.73333333333335</v>
      </c>
      <c r="G360" s="280">
        <v>126.91666666666669</v>
      </c>
      <c r="H360" s="280">
        <v>137.81666666666666</v>
      </c>
      <c r="I360" s="280">
        <v>140.63333333333333</v>
      </c>
      <c r="J360" s="280">
        <v>143.26666666666665</v>
      </c>
      <c r="K360" s="278">
        <v>138</v>
      </c>
      <c r="L360" s="278">
        <v>132.55000000000001</v>
      </c>
      <c r="M360" s="278">
        <v>8.5519999999999999E-2</v>
      </c>
    </row>
    <row r="361" spans="1:13">
      <c r="A361" s="269">
        <v>351</v>
      </c>
      <c r="B361" s="278" t="s">
        <v>160</v>
      </c>
      <c r="C361" s="279">
        <v>18587.150000000001</v>
      </c>
      <c r="D361" s="280">
        <v>18591.883333333335</v>
      </c>
      <c r="E361" s="280">
        <v>18407.816666666669</v>
      </c>
      <c r="F361" s="280">
        <v>18228.483333333334</v>
      </c>
      <c r="G361" s="280">
        <v>18044.416666666668</v>
      </c>
      <c r="H361" s="280">
        <v>18771.216666666671</v>
      </c>
      <c r="I361" s="280">
        <v>18955.283333333336</v>
      </c>
      <c r="J361" s="280">
        <v>19134.616666666672</v>
      </c>
      <c r="K361" s="278">
        <v>18775.95</v>
      </c>
      <c r="L361" s="278">
        <v>18412.55</v>
      </c>
      <c r="M361" s="278">
        <v>0.52412999999999998</v>
      </c>
    </row>
    <row r="362" spans="1:13">
      <c r="A362" s="269">
        <v>352</v>
      </c>
      <c r="B362" s="278" t="s">
        <v>488</v>
      </c>
      <c r="C362" s="279">
        <v>87</v>
      </c>
      <c r="D362" s="280">
        <v>86.733333333333334</v>
      </c>
      <c r="E362" s="280">
        <v>85.466666666666669</v>
      </c>
      <c r="F362" s="280">
        <v>83.933333333333337</v>
      </c>
      <c r="G362" s="280">
        <v>82.666666666666671</v>
      </c>
      <c r="H362" s="280">
        <v>88.266666666666666</v>
      </c>
      <c r="I362" s="280">
        <v>89.533333333333346</v>
      </c>
      <c r="J362" s="280">
        <v>91.066666666666663</v>
      </c>
      <c r="K362" s="278">
        <v>88</v>
      </c>
      <c r="L362" s="278">
        <v>85.2</v>
      </c>
      <c r="M362" s="278">
        <v>0.79613</v>
      </c>
    </row>
    <row r="363" spans="1:13">
      <c r="A363" s="269">
        <v>353</v>
      </c>
      <c r="B363" s="278" t="s">
        <v>485</v>
      </c>
      <c r="C363" s="279">
        <v>10.7</v>
      </c>
      <c r="D363" s="280">
        <v>10.833333333333334</v>
      </c>
      <c r="E363" s="280">
        <v>10.416666666666668</v>
      </c>
      <c r="F363" s="280">
        <v>10.133333333333335</v>
      </c>
      <c r="G363" s="280">
        <v>9.7166666666666686</v>
      </c>
      <c r="H363" s="280">
        <v>11.116666666666667</v>
      </c>
      <c r="I363" s="280">
        <v>11.533333333333335</v>
      </c>
      <c r="J363" s="280">
        <v>11.816666666666666</v>
      </c>
      <c r="K363" s="278">
        <v>11.25</v>
      </c>
      <c r="L363" s="278">
        <v>10.55</v>
      </c>
      <c r="M363" s="278">
        <v>7.1342699999999999</v>
      </c>
    </row>
    <row r="364" spans="1:13">
      <c r="A364" s="269">
        <v>354</v>
      </c>
      <c r="B364" s="278" t="s">
        <v>161</v>
      </c>
      <c r="C364" s="279">
        <v>957.5</v>
      </c>
      <c r="D364" s="280">
        <v>943.6</v>
      </c>
      <c r="E364" s="280">
        <v>924.2</v>
      </c>
      <c r="F364" s="280">
        <v>890.9</v>
      </c>
      <c r="G364" s="280">
        <v>871.5</v>
      </c>
      <c r="H364" s="280">
        <v>976.90000000000009</v>
      </c>
      <c r="I364" s="280">
        <v>996.3</v>
      </c>
      <c r="J364" s="280">
        <v>1029.6000000000001</v>
      </c>
      <c r="K364" s="278">
        <v>963</v>
      </c>
      <c r="L364" s="278">
        <v>910.3</v>
      </c>
      <c r="M364" s="278">
        <v>19.407109999999999</v>
      </c>
    </row>
    <row r="365" spans="1:13">
      <c r="A365" s="269">
        <v>355</v>
      </c>
      <c r="B365" s="278" t="s">
        <v>489</v>
      </c>
      <c r="C365" s="279">
        <v>526.1</v>
      </c>
      <c r="D365" s="280">
        <v>525.73333333333335</v>
      </c>
      <c r="E365" s="280">
        <v>521.56666666666672</v>
      </c>
      <c r="F365" s="280">
        <v>517.03333333333342</v>
      </c>
      <c r="G365" s="280">
        <v>512.86666666666679</v>
      </c>
      <c r="H365" s="280">
        <v>530.26666666666665</v>
      </c>
      <c r="I365" s="280">
        <v>534.43333333333317</v>
      </c>
      <c r="J365" s="280">
        <v>538.96666666666658</v>
      </c>
      <c r="K365" s="278">
        <v>529.9</v>
      </c>
      <c r="L365" s="278">
        <v>521.20000000000005</v>
      </c>
      <c r="M365" s="278">
        <v>5.8224099999999996</v>
      </c>
    </row>
    <row r="366" spans="1:13">
      <c r="A366" s="269">
        <v>356</v>
      </c>
      <c r="B366" s="278" t="s">
        <v>162</v>
      </c>
      <c r="C366" s="279">
        <v>234.25</v>
      </c>
      <c r="D366" s="280">
        <v>233.85</v>
      </c>
      <c r="E366" s="280">
        <v>230.64999999999998</v>
      </c>
      <c r="F366" s="280">
        <v>227.04999999999998</v>
      </c>
      <c r="G366" s="280">
        <v>223.84999999999997</v>
      </c>
      <c r="H366" s="280">
        <v>237.45</v>
      </c>
      <c r="I366" s="280">
        <v>240.64999999999998</v>
      </c>
      <c r="J366" s="280">
        <v>244.25</v>
      </c>
      <c r="K366" s="278">
        <v>237.05</v>
      </c>
      <c r="L366" s="278">
        <v>230.25</v>
      </c>
      <c r="M366" s="278">
        <v>14.750109999999999</v>
      </c>
    </row>
    <row r="367" spans="1:13">
      <c r="A367" s="269">
        <v>357</v>
      </c>
      <c r="B367" s="278" t="s">
        <v>163</v>
      </c>
      <c r="C367" s="279">
        <v>76.900000000000006</v>
      </c>
      <c r="D367" s="280">
        <v>76.066666666666677</v>
      </c>
      <c r="E367" s="280">
        <v>74.983333333333348</v>
      </c>
      <c r="F367" s="280">
        <v>73.066666666666677</v>
      </c>
      <c r="G367" s="280">
        <v>71.983333333333348</v>
      </c>
      <c r="H367" s="280">
        <v>77.983333333333348</v>
      </c>
      <c r="I367" s="280">
        <v>79.066666666666691</v>
      </c>
      <c r="J367" s="280">
        <v>80.983333333333348</v>
      </c>
      <c r="K367" s="278">
        <v>77.150000000000006</v>
      </c>
      <c r="L367" s="278">
        <v>74.150000000000006</v>
      </c>
      <c r="M367" s="278">
        <v>90.314310000000006</v>
      </c>
    </row>
    <row r="368" spans="1:13">
      <c r="A368" s="269">
        <v>358</v>
      </c>
      <c r="B368" s="278" t="s">
        <v>276</v>
      </c>
      <c r="C368" s="279">
        <v>4209.95</v>
      </c>
      <c r="D368" s="280">
        <v>4206.7333333333336</v>
      </c>
      <c r="E368" s="280">
        <v>4184.4666666666672</v>
      </c>
      <c r="F368" s="280">
        <v>4158.9833333333336</v>
      </c>
      <c r="G368" s="280">
        <v>4136.7166666666672</v>
      </c>
      <c r="H368" s="280">
        <v>4232.2166666666672</v>
      </c>
      <c r="I368" s="280">
        <v>4254.4833333333336</v>
      </c>
      <c r="J368" s="280">
        <v>4279.9666666666672</v>
      </c>
      <c r="K368" s="278">
        <v>4229</v>
      </c>
      <c r="L368" s="278">
        <v>4181.25</v>
      </c>
      <c r="M368" s="278">
        <v>0.30148000000000003</v>
      </c>
    </row>
    <row r="369" spans="1:13">
      <c r="A369" s="269">
        <v>359</v>
      </c>
      <c r="B369" s="278" t="s">
        <v>278</v>
      </c>
      <c r="C369" s="279">
        <v>9910.25</v>
      </c>
      <c r="D369" s="280">
        <v>9986.75</v>
      </c>
      <c r="E369" s="280">
        <v>9823.5499999999993</v>
      </c>
      <c r="F369" s="280">
        <v>9736.8499999999985</v>
      </c>
      <c r="G369" s="280">
        <v>9573.6499999999978</v>
      </c>
      <c r="H369" s="280">
        <v>10073.450000000001</v>
      </c>
      <c r="I369" s="280">
        <v>10236.650000000001</v>
      </c>
      <c r="J369" s="280">
        <v>10323.350000000002</v>
      </c>
      <c r="K369" s="278">
        <v>10149.950000000001</v>
      </c>
      <c r="L369" s="278">
        <v>9900.0499999999993</v>
      </c>
      <c r="M369" s="278">
        <v>5.6750000000000002E-2</v>
      </c>
    </row>
    <row r="370" spans="1:13">
      <c r="A370" s="269">
        <v>360</v>
      </c>
      <c r="B370" s="278" t="s">
        <v>495</v>
      </c>
      <c r="C370" s="279">
        <v>4051.75</v>
      </c>
      <c r="D370" s="280">
        <v>4037.0499999999997</v>
      </c>
      <c r="E370" s="280">
        <v>3975.3499999999995</v>
      </c>
      <c r="F370" s="280">
        <v>3898.95</v>
      </c>
      <c r="G370" s="280">
        <v>3837.2499999999995</v>
      </c>
      <c r="H370" s="280">
        <v>4113.4499999999989</v>
      </c>
      <c r="I370" s="280">
        <v>4175.1499999999996</v>
      </c>
      <c r="J370" s="280">
        <v>4251.5499999999993</v>
      </c>
      <c r="K370" s="278">
        <v>4098.75</v>
      </c>
      <c r="L370" s="278">
        <v>3960.65</v>
      </c>
      <c r="M370" s="278">
        <v>0.19636000000000001</v>
      </c>
    </row>
    <row r="371" spans="1:13">
      <c r="A371" s="269">
        <v>361</v>
      </c>
      <c r="B371" s="278" t="s">
        <v>490</v>
      </c>
      <c r="C371" s="279">
        <v>72.7</v>
      </c>
      <c r="D371" s="280">
        <v>72.516666666666666</v>
      </c>
      <c r="E371" s="280">
        <v>71.183333333333337</v>
      </c>
      <c r="F371" s="280">
        <v>69.666666666666671</v>
      </c>
      <c r="G371" s="280">
        <v>68.333333333333343</v>
      </c>
      <c r="H371" s="280">
        <v>74.033333333333331</v>
      </c>
      <c r="I371" s="280">
        <v>75.366666666666674</v>
      </c>
      <c r="J371" s="280">
        <v>76.883333333333326</v>
      </c>
      <c r="K371" s="278">
        <v>73.849999999999994</v>
      </c>
      <c r="L371" s="278">
        <v>71</v>
      </c>
      <c r="M371" s="278">
        <v>3.03348</v>
      </c>
    </row>
    <row r="372" spans="1:13">
      <c r="A372" s="269">
        <v>362</v>
      </c>
      <c r="B372" s="278" t="s">
        <v>491</v>
      </c>
      <c r="C372" s="279">
        <v>488.4</v>
      </c>
      <c r="D372" s="280">
        <v>486.3</v>
      </c>
      <c r="E372" s="280">
        <v>471.05</v>
      </c>
      <c r="F372" s="280">
        <v>453.7</v>
      </c>
      <c r="G372" s="280">
        <v>438.45</v>
      </c>
      <c r="H372" s="280">
        <v>503.65000000000003</v>
      </c>
      <c r="I372" s="280">
        <v>518.90000000000009</v>
      </c>
      <c r="J372" s="280">
        <v>536.25</v>
      </c>
      <c r="K372" s="278">
        <v>501.55</v>
      </c>
      <c r="L372" s="278">
        <v>468.95</v>
      </c>
      <c r="M372" s="278">
        <v>1.9344300000000001</v>
      </c>
    </row>
    <row r="373" spans="1:13">
      <c r="A373" s="269">
        <v>363</v>
      </c>
      <c r="B373" s="278" t="s">
        <v>164</v>
      </c>
      <c r="C373" s="279">
        <v>1402.8</v>
      </c>
      <c r="D373" s="280">
        <v>1408.55</v>
      </c>
      <c r="E373" s="280">
        <v>1389.25</v>
      </c>
      <c r="F373" s="280">
        <v>1375.7</v>
      </c>
      <c r="G373" s="280">
        <v>1356.4</v>
      </c>
      <c r="H373" s="280">
        <v>1422.1</v>
      </c>
      <c r="I373" s="280">
        <v>1441.3999999999996</v>
      </c>
      <c r="J373" s="280">
        <v>1454.9499999999998</v>
      </c>
      <c r="K373" s="278">
        <v>1427.85</v>
      </c>
      <c r="L373" s="278">
        <v>1395</v>
      </c>
      <c r="M373" s="278">
        <v>5.7176999999999998</v>
      </c>
    </row>
    <row r="374" spans="1:13">
      <c r="A374" s="269">
        <v>364</v>
      </c>
      <c r="B374" s="278" t="s">
        <v>274</v>
      </c>
      <c r="C374" s="279">
        <v>1546.95</v>
      </c>
      <c r="D374" s="280">
        <v>1559.55</v>
      </c>
      <c r="E374" s="280">
        <v>1515.1499999999999</v>
      </c>
      <c r="F374" s="280">
        <v>1483.35</v>
      </c>
      <c r="G374" s="280">
        <v>1438.9499999999998</v>
      </c>
      <c r="H374" s="280">
        <v>1591.35</v>
      </c>
      <c r="I374" s="280">
        <v>1635.75</v>
      </c>
      <c r="J374" s="280">
        <v>1667.55</v>
      </c>
      <c r="K374" s="278">
        <v>1603.95</v>
      </c>
      <c r="L374" s="278">
        <v>1527.75</v>
      </c>
      <c r="M374" s="278">
        <v>2.2886700000000002</v>
      </c>
    </row>
    <row r="375" spans="1:13">
      <c r="A375" s="269">
        <v>365</v>
      </c>
      <c r="B375" s="278" t="s">
        <v>165</v>
      </c>
      <c r="C375" s="279">
        <v>27.5</v>
      </c>
      <c r="D375" s="280">
        <v>27.233333333333334</v>
      </c>
      <c r="E375" s="280">
        <v>26.81666666666667</v>
      </c>
      <c r="F375" s="280">
        <v>26.133333333333336</v>
      </c>
      <c r="G375" s="280">
        <v>25.716666666666672</v>
      </c>
      <c r="H375" s="280">
        <v>27.916666666666668</v>
      </c>
      <c r="I375" s="280">
        <v>28.333333333333332</v>
      </c>
      <c r="J375" s="280">
        <v>29.016666666666666</v>
      </c>
      <c r="K375" s="278">
        <v>27.65</v>
      </c>
      <c r="L375" s="278">
        <v>26.55</v>
      </c>
      <c r="M375" s="278">
        <v>270.38152000000002</v>
      </c>
    </row>
    <row r="376" spans="1:13">
      <c r="A376" s="269">
        <v>366</v>
      </c>
      <c r="B376" s="278" t="s">
        <v>275</v>
      </c>
      <c r="C376" s="279">
        <v>171.2</v>
      </c>
      <c r="D376" s="280">
        <v>169.93333333333331</v>
      </c>
      <c r="E376" s="280">
        <v>166.36666666666662</v>
      </c>
      <c r="F376" s="280">
        <v>161.5333333333333</v>
      </c>
      <c r="G376" s="280">
        <v>157.96666666666661</v>
      </c>
      <c r="H376" s="280">
        <v>174.76666666666662</v>
      </c>
      <c r="I376" s="280">
        <v>178.33333333333329</v>
      </c>
      <c r="J376" s="280">
        <v>183.16666666666663</v>
      </c>
      <c r="K376" s="278">
        <v>173.5</v>
      </c>
      <c r="L376" s="278">
        <v>165.1</v>
      </c>
      <c r="M376" s="278">
        <v>1.60162</v>
      </c>
    </row>
    <row r="377" spans="1:13">
      <c r="A377" s="269">
        <v>367</v>
      </c>
      <c r="B377" s="278" t="s">
        <v>486</v>
      </c>
      <c r="C377" s="279">
        <v>102.15</v>
      </c>
      <c r="D377" s="280">
        <v>102.45</v>
      </c>
      <c r="E377" s="280">
        <v>100.9</v>
      </c>
      <c r="F377" s="280">
        <v>99.65</v>
      </c>
      <c r="G377" s="280">
        <v>98.100000000000009</v>
      </c>
      <c r="H377" s="280">
        <v>103.7</v>
      </c>
      <c r="I377" s="280">
        <v>105.24999999999999</v>
      </c>
      <c r="J377" s="280">
        <v>106.5</v>
      </c>
      <c r="K377" s="278">
        <v>104</v>
      </c>
      <c r="L377" s="278">
        <v>101.2</v>
      </c>
      <c r="M377" s="278">
        <v>0.40632000000000001</v>
      </c>
    </row>
    <row r="378" spans="1:13">
      <c r="A378" s="269">
        <v>368</v>
      </c>
      <c r="B378" s="278" t="s">
        <v>492</v>
      </c>
      <c r="C378" s="279">
        <v>642.20000000000005</v>
      </c>
      <c r="D378" s="280">
        <v>643.26666666666677</v>
      </c>
      <c r="E378" s="280">
        <v>632.53333333333353</v>
      </c>
      <c r="F378" s="280">
        <v>622.86666666666679</v>
      </c>
      <c r="G378" s="280">
        <v>612.13333333333355</v>
      </c>
      <c r="H378" s="280">
        <v>652.93333333333351</v>
      </c>
      <c r="I378" s="280">
        <v>663.66666666666686</v>
      </c>
      <c r="J378" s="280">
        <v>673.33333333333348</v>
      </c>
      <c r="K378" s="278">
        <v>654</v>
      </c>
      <c r="L378" s="278">
        <v>633.6</v>
      </c>
      <c r="M378" s="278">
        <v>1.84474</v>
      </c>
    </row>
    <row r="379" spans="1:13">
      <c r="A379" s="269">
        <v>369</v>
      </c>
      <c r="B379" s="278" t="s">
        <v>166</v>
      </c>
      <c r="C379" s="279">
        <v>157.15</v>
      </c>
      <c r="D379" s="280">
        <v>156.93333333333334</v>
      </c>
      <c r="E379" s="280">
        <v>155.96666666666667</v>
      </c>
      <c r="F379" s="280">
        <v>154.78333333333333</v>
      </c>
      <c r="G379" s="280">
        <v>153.81666666666666</v>
      </c>
      <c r="H379" s="280">
        <v>158.11666666666667</v>
      </c>
      <c r="I379" s="280">
        <v>159.08333333333337</v>
      </c>
      <c r="J379" s="280">
        <v>160.26666666666668</v>
      </c>
      <c r="K379" s="278">
        <v>157.9</v>
      </c>
      <c r="L379" s="278">
        <v>155.75</v>
      </c>
      <c r="M379" s="278">
        <v>127.43495</v>
      </c>
    </row>
    <row r="380" spans="1:13">
      <c r="A380" s="269">
        <v>370</v>
      </c>
      <c r="B380" s="278" t="s">
        <v>493</v>
      </c>
      <c r="C380" s="279">
        <v>53.85</v>
      </c>
      <c r="D380" s="280">
        <v>53.966666666666669</v>
      </c>
      <c r="E380" s="280">
        <v>53.233333333333334</v>
      </c>
      <c r="F380" s="280">
        <v>52.616666666666667</v>
      </c>
      <c r="G380" s="280">
        <v>51.883333333333333</v>
      </c>
      <c r="H380" s="280">
        <v>54.583333333333336</v>
      </c>
      <c r="I380" s="280">
        <v>55.31666666666667</v>
      </c>
      <c r="J380" s="280">
        <v>55.933333333333337</v>
      </c>
      <c r="K380" s="278">
        <v>54.7</v>
      </c>
      <c r="L380" s="278">
        <v>53.35</v>
      </c>
      <c r="M380" s="278">
        <v>13.031829999999999</v>
      </c>
    </row>
    <row r="381" spans="1:13">
      <c r="A381" s="269">
        <v>371</v>
      </c>
      <c r="B381" s="278" t="s">
        <v>277</v>
      </c>
      <c r="C381" s="279">
        <v>140.44999999999999</v>
      </c>
      <c r="D381" s="280">
        <v>140.31666666666669</v>
      </c>
      <c r="E381" s="280">
        <v>136.23333333333338</v>
      </c>
      <c r="F381" s="280">
        <v>132.01666666666668</v>
      </c>
      <c r="G381" s="280">
        <v>127.93333333333337</v>
      </c>
      <c r="H381" s="280">
        <v>144.53333333333339</v>
      </c>
      <c r="I381" s="280">
        <v>148.6166666666667</v>
      </c>
      <c r="J381" s="280">
        <v>152.8333333333334</v>
      </c>
      <c r="K381" s="278">
        <v>144.4</v>
      </c>
      <c r="L381" s="278">
        <v>136.1</v>
      </c>
      <c r="M381" s="278">
        <v>7.4103000000000003</v>
      </c>
    </row>
    <row r="382" spans="1:13">
      <c r="A382" s="269">
        <v>372</v>
      </c>
      <c r="B382" s="278" t="s">
        <v>494</v>
      </c>
      <c r="C382" s="279">
        <v>34.15</v>
      </c>
      <c r="D382" s="280">
        <v>34.466666666666661</v>
      </c>
      <c r="E382" s="280">
        <v>33.48333333333332</v>
      </c>
      <c r="F382" s="280">
        <v>32.816666666666656</v>
      </c>
      <c r="G382" s="280">
        <v>31.833333333333314</v>
      </c>
      <c r="H382" s="280">
        <v>35.133333333333326</v>
      </c>
      <c r="I382" s="280">
        <v>36.11666666666666</v>
      </c>
      <c r="J382" s="280">
        <v>36.783333333333331</v>
      </c>
      <c r="K382" s="278">
        <v>35.450000000000003</v>
      </c>
      <c r="L382" s="278">
        <v>33.799999999999997</v>
      </c>
      <c r="M382" s="278">
        <v>3.3731800000000001</v>
      </c>
    </row>
    <row r="383" spans="1:13">
      <c r="A383" s="269">
        <v>373</v>
      </c>
      <c r="B383" s="278" t="s">
        <v>487</v>
      </c>
      <c r="C383" s="279">
        <v>33.200000000000003</v>
      </c>
      <c r="D383" s="280">
        <v>33.35</v>
      </c>
      <c r="E383" s="280">
        <v>33</v>
      </c>
      <c r="F383" s="280">
        <v>32.799999999999997</v>
      </c>
      <c r="G383" s="280">
        <v>32.449999999999996</v>
      </c>
      <c r="H383" s="280">
        <v>33.550000000000004</v>
      </c>
      <c r="I383" s="280">
        <v>33.900000000000013</v>
      </c>
      <c r="J383" s="280">
        <v>34.100000000000009</v>
      </c>
      <c r="K383" s="278">
        <v>33.700000000000003</v>
      </c>
      <c r="L383" s="278">
        <v>33.15</v>
      </c>
      <c r="M383" s="278">
        <v>12.20424</v>
      </c>
    </row>
    <row r="384" spans="1:13">
      <c r="A384" s="269">
        <v>374</v>
      </c>
      <c r="B384" s="278" t="s">
        <v>167</v>
      </c>
      <c r="C384" s="279">
        <v>861.25</v>
      </c>
      <c r="D384" s="280">
        <v>851.2833333333333</v>
      </c>
      <c r="E384" s="280">
        <v>828.56666666666661</v>
      </c>
      <c r="F384" s="280">
        <v>795.88333333333333</v>
      </c>
      <c r="G384" s="280">
        <v>773.16666666666663</v>
      </c>
      <c r="H384" s="280">
        <v>883.96666666666658</v>
      </c>
      <c r="I384" s="280">
        <v>906.68333333333328</v>
      </c>
      <c r="J384" s="280">
        <v>939.36666666666656</v>
      </c>
      <c r="K384" s="278">
        <v>874</v>
      </c>
      <c r="L384" s="278">
        <v>818.6</v>
      </c>
      <c r="M384" s="278">
        <v>30.28144</v>
      </c>
    </row>
    <row r="385" spans="1:13">
      <c r="A385" s="269">
        <v>375</v>
      </c>
      <c r="B385" s="278" t="s">
        <v>279</v>
      </c>
      <c r="C385" s="279">
        <v>201.75</v>
      </c>
      <c r="D385" s="280">
        <v>202.15</v>
      </c>
      <c r="E385" s="280">
        <v>194.60000000000002</v>
      </c>
      <c r="F385" s="280">
        <v>187.45000000000002</v>
      </c>
      <c r="G385" s="280">
        <v>179.90000000000003</v>
      </c>
      <c r="H385" s="280">
        <v>209.3</v>
      </c>
      <c r="I385" s="280">
        <v>216.85000000000002</v>
      </c>
      <c r="J385" s="280">
        <v>224</v>
      </c>
      <c r="K385" s="278">
        <v>209.7</v>
      </c>
      <c r="L385" s="278">
        <v>195</v>
      </c>
      <c r="M385" s="278">
        <v>4.5902700000000003</v>
      </c>
    </row>
    <row r="386" spans="1:13">
      <c r="A386" s="269">
        <v>376</v>
      </c>
      <c r="B386" s="278" t="s">
        <v>497</v>
      </c>
      <c r="C386" s="279">
        <v>317.64999999999998</v>
      </c>
      <c r="D386" s="280">
        <v>316.48333333333335</v>
      </c>
      <c r="E386" s="280">
        <v>311.16666666666669</v>
      </c>
      <c r="F386" s="280">
        <v>304.68333333333334</v>
      </c>
      <c r="G386" s="280">
        <v>299.36666666666667</v>
      </c>
      <c r="H386" s="280">
        <v>322.9666666666667</v>
      </c>
      <c r="I386" s="280">
        <v>328.2833333333333</v>
      </c>
      <c r="J386" s="280">
        <v>334.76666666666671</v>
      </c>
      <c r="K386" s="278">
        <v>321.8</v>
      </c>
      <c r="L386" s="278">
        <v>310</v>
      </c>
      <c r="M386" s="278">
        <v>7.37303</v>
      </c>
    </row>
    <row r="387" spans="1:13">
      <c r="A387" s="269">
        <v>377</v>
      </c>
      <c r="B387" s="278" t="s">
        <v>499</v>
      </c>
      <c r="C387" s="279">
        <v>66.650000000000006</v>
      </c>
      <c r="D387" s="280">
        <v>66.25</v>
      </c>
      <c r="E387" s="280">
        <v>65.2</v>
      </c>
      <c r="F387" s="280">
        <v>63.75</v>
      </c>
      <c r="G387" s="280">
        <v>62.7</v>
      </c>
      <c r="H387" s="280">
        <v>67.7</v>
      </c>
      <c r="I387" s="280">
        <v>68.750000000000014</v>
      </c>
      <c r="J387" s="280">
        <v>70.2</v>
      </c>
      <c r="K387" s="278">
        <v>67.3</v>
      </c>
      <c r="L387" s="278">
        <v>64.8</v>
      </c>
      <c r="M387" s="278">
        <v>9.2379599999999993</v>
      </c>
    </row>
    <row r="388" spans="1:13">
      <c r="A388" s="269">
        <v>378</v>
      </c>
      <c r="B388" s="278" t="s">
        <v>280</v>
      </c>
      <c r="C388" s="279">
        <v>506.5</v>
      </c>
      <c r="D388" s="280">
        <v>508.2166666666667</v>
      </c>
      <c r="E388" s="280">
        <v>503.53333333333342</v>
      </c>
      <c r="F388" s="280">
        <v>500.56666666666672</v>
      </c>
      <c r="G388" s="280">
        <v>495.88333333333344</v>
      </c>
      <c r="H388" s="280">
        <v>511.18333333333339</v>
      </c>
      <c r="I388" s="280">
        <v>515.86666666666667</v>
      </c>
      <c r="J388" s="280">
        <v>518.83333333333337</v>
      </c>
      <c r="K388" s="278">
        <v>512.9</v>
      </c>
      <c r="L388" s="278">
        <v>505.25</v>
      </c>
      <c r="M388" s="278">
        <v>0.43247000000000002</v>
      </c>
    </row>
    <row r="389" spans="1:13">
      <c r="A389" s="269">
        <v>379</v>
      </c>
      <c r="B389" s="278" t="s">
        <v>500</v>
      </c>
      <c r="C389" s="279">
        <v>214.6</v>
      </c>
      <c r="D389" s="280">
        <v>212.76666666666665</v>
      </c>
      <c r="E389" s="280">
        <v>208.1333333333333</v>
      </c>
      <c r="F389" s="280">
        <v>201.66666666666666</v>
      </c>
      <c r="G389" s="280">
        <v>197.0333333333333</v>
      </c>
      <c r="H389" s="280">
        <v>219.23333333333329</v>
      </c>
      <c r="I389" s="280">
        <v>223.86666666666662</v>
      </c>
      <c r="J389" s="280">
        <v>230.33333333333329</v>
      </c>
      <c r="K389" s="278">
        <v>217.4</v>
      </c>
      <c r="L389" s="278">
        <v>206.3</v>
      </c>
      <c r="M389" s="278">
        <v>10.682550000000001</v>
      </c>
    </row>
    <row r="390" spans="1:13">
      <c r="A390" s="269">
        <v>380</v>
      </c>
      <c r="B390" s="278" t="s">
        <v>168</v>
      </c>
      <c r="C390" s="279">
        <v>609.04999999999995</v>
      </c>
      <c r="D390" s="280">
        <v>612.2833333333333</v>
      </c>
      <c r="E390" s="280">
        <v>602.31666666666661</v>
      </c>
      <c r="F390" s="280">
        <v>595.58333333333326</v>
      </c>
      <c r="G390" s="280">
        <v>585.61666666666656</v>
      </c>
      <c r="H390" s="280">
        <v>619.01666666666665</v>
      </c>
      <c r="I390" s="280">
        <v>628.98333333333335</v>
      </c>
      <c r="J390" s="280">
        <v>635.7166666666667</v>
      </c>
      <c r="K390" s="278">
        <v>622.25</v>
      </c>
      <c r="L390" s="278">
        <v>605.54999999999995</v>
      </c>
      <c r="M390" s="278">
        <v>10.44581</v>
      </c>
    </row>
    <row r="391" spans="1:13">
      <c r="A391" s="269">
        <v>381</v>
      </c>
      <c r="B391" s="278" t="s">
        <v>502</v>
      </c>
      <c r="C391" s="279">
        <v>817</v>
      </c>
      <c r="D391" s="280">
        <v>821.86666666666667</v>
      </c>
      <c r="E391" s="280">
        <v>802.7833333333333</v>
      </c>
      <c r="F391" s="280">
        <v>788.56666666666661</v>
      </c>
      <c r="G391" s="280">
        <v>769.48333333333323</v>
      </c>
      <c r="H391" s="280">
        <v>836.08333333333337</v>
      </c>
      <c r="I391" s="280">
        <v>855.16666666666663</v>
      </c>
      <c r="J391" s="280">
        <v>869.38333333333344</v>
      </c>
      <c r="K391" s="278">
        <v>840.95</v>
      </c>
      <c r="L391" s="278">
        <v>807.65</v>
      </c>
      <c r="M391" s="278">
        <v>0.13170999999999999</v>
      </c>
    </row>
    <row r="392" spans="1:13">
      <c r="A392" s="269">
        <v>382</v>
      </c>
      <c r="B392" s="278" t="s">
        <v>503</v>
      </c>
      <c r="C392" s="279">
        <v>217.1</v>
      </c>
      <c r="D392" s="280">
        <v>218.05000000000004</v>
      </c>
      <c r="E392" s="280">
        <v>215.10000000000008</v>
      </c>
      <c r="F392" s="280">
        <v>213.10000000000005</v>
      </c>
      <c r="G392" s="280">
        <v>210.15000000000009</v>
      </c>
      <c r="H392" s="280">
        <v>220.05000000000007</v>
      </c>
      <c r="I392" s="280">
        <v>223.00000000000006</v>
      </c>
      <c r="J392" s="280">
        <v>225.00000000000006</v>
      </c>
      <c r="K392" s="278">
        <v>221</v>
      </c>
      <c r="L392" s="278">
        <v>216.05</v>
      </c>
      <c r="M392" s="278">
        <v>1.6268400000000001</v>
      </c>
    </row>
    <row r="393" spans="1:13">
      <c r="A393" s="269">
        <v>383</v>
      </c>
      <c r="B393" s="278" t="s">
        <v>169</v>
      </c>
      <c r="C393" s="279">
        <v>118.15</v>
      </c>
      <c r="D393" s="280">
        <v>115.66666666666667</v>
      </c>
      <c r="E393" s="280">
        <v>112.53333333333335</v>
      </c>
      <c r="F393" s="280">
        <v>106.91666666666667</v>
      </c>
      <c r="G393" s="280">
        <v>103.78333333333335</v>
      </c>
      <c r="H393" s="280">
        <v>121.28333333333335</v>
      </c>
      <c r="I393" s="280">
        <v>124.41666666666667</v>
      </c>
      <c r="J393" s="280">
        <v>130.03333333333336</v>
      </c>
      <c r="K393" s="278">
        <v>118.8</v>
      </c>
      <c r="L393" s="278">
        <v>110.05</v>
      </c>
      <c r="M393" s="278">
        <v>348.08738</v>
      </c>
    </row>
    <row r="394" spans="1:13">
      <c r="A394" s="269">
        <v>384</v>
      </c>
      <c r="B394" s="278" t="s">
        <v>501</v>
      </c>
      <c r="C394" s="279">
        <v>38.049999999999997</v>
      </c>
      <c r="D394" s="280">
        <v>38.050000000000004</v>
      </c>
      <c r="E394" s="280">
        <v>37.750000000000007</v>
      </c>
      <c r="F394" s="280">
        <v>37.450000000000003</v>
      </c>
      <c r="G394" s="280">
        <v>37.150000000000006</v>
      </c>
      <c r="H394" s="280">
        <v>38.350000000000009</v>
      </c>
      <c r="I394" s="280">
        <v>38.650000000000006</v>
      </c>
      <c r="J394" s="280">
        <v>38.95000000000001</v>
      </c>
      <c r="K394" s="278">
        <v>38.35</v>
      </c>
      <c r="L394" s="278">
        <v>37.75</v>
      </c>
      <c r="M394" s="278">
        <v>13.8583</v>
      </c>
    </row>
    <row r="395" spans="1:13">
      <c r="A395" s="269">
        <v>385</v>
      </c>
      <c r="B395" s="278" t="s">
        <v>170</v>
      </c>
      <c r="C395" s="279">
        <v>86.25</v>
      </c>
      <c r="D395" s="280">
        <v>85.666666666666671</v>
      </c>
      <c r="E395" s="280">
        <v>84.733333333333348</v>
      </c>
      <c r="F395" s="280">
        <v>83.216666666666683</v>
      </c>
      <c r="G395" s="280">
        <v>82.28333333333336</v>
      </c>
      <c r="H395" s="280">
        <v>87.183333333333337</v>
      </c>
      <c r="I395" s="280">
        <v>88.116666666666646</v>
      </c>
      <c r="J395" s="280">
        <v>89.633333333333326</v>
      </c>
      <c r="K395" s="278">
        <v>86.6</v>
      </c>
      <c r="L395" s="278">
        <v>84.15</v>
      </c>
      <c r="M395" s="278">
        <v>62.618810000000003</v>
      </c>
    </row>
    <row r="396" spans="1:13">
      <c r="A396" s="269">
        <v>386</v>
      </c>
      <c r="B396" s="278" t="s">
        <v>504</v>
      </c>
      <c r="C396" s="279">
        <v>82.15</v>
      </c>
      <c r="D396" s="280">
        <v>83.333333333333329</v>
      </c>
      <c r="E396" s="280">
        <v>80.316666666666663</v>
      </c>
      <c r="F396" s="280">
        <v>78.483333333333334</v>
      </c>
      <c r="G396" s="280">
        <v>75.466666666666669</v>
      </c>
      <c r="H396" s="280">
        <v>85.166666666666657</v>
      </c>
      <c r="I396" s="280">
        <v>88.183333333333337</v>
      </c>
      <c r="J396" s="280">
        <v>90.016666666666652</v>
      </c>
      <c r="K396" s="278">
        <v>86.35</v>
      </c>
      <c r="L396" s="278">
        <v>81.5</v>
      </c>
      <c r="M396" s="278">
        <v>5.1720699999999997</v>
      </c>
    </row>
    <row r="397" spans="1:13">
      <c r="A397" s="269">
        <v>387</v>
      </c>
      <c r="B397" s="278" t="s">
        <v>505</v>
      </c>
      <c r="C397" s="279">
        <v>646.70000000000005</v>
      </c>
      <c r="D397" s="280">
        <v>649.08333333333337</v>
      </c>
      <c r="E397" s="280">
        <v>633.16666666666674</v>
      </c>
      <c r="F397" s="280">
        <v>619.63333333333333</v>
      </c>
      <c r="G397" s="280">
        <v>603.7166666666667</v>
      </c>
      <c r="H397" s="280">
        <v>662.61666666666679</v>
      </c>
      <c r="I397" s="280">
        <v>678.53333333333353</v>
      </c>
      <c r="J397" s="280">
        <v>692.06666666666683</v>
      </c>
      <c r="K397" s="278">
        <v>665</v>
      </c>
      <c r="L397" s="278">
        <v>635.54999999999995</v>
      </c>
      <c r="M397" s="278">
        <v>1.73169</v>
      </c>
    </row>
    <row r="398" spans="1:13">
      <c r="A398" s="269">
        <v>388</v>
      </c>
      <c r="B398" s="278" t="s">
        <v>506</v>
      </c>
      <c r="C398" s="279">
        <v>6.5</v>
      </c>
      <c r="D398" s="280">
        <v>6.333333333333333</v>
      </c>
      <c r="E398" s="280">
        <v>6.1166666666666663</v>
      </c>
      <c r="F398" s="280">
        <v>5.7333333333333334</v>
      </c>
      <c r="G398" s="280">
        <v>5.5166666666666666</v>
      </c>
      <c r="H398" s="280">
        <v>6.7166666666666659</v>
      </c>
      <c r="I398" s="280">
        <v>6.9333333333333327</v>
      </c>
      <c r="J398" s="280">
        <v>7.3166666666666655</v>
      </c>
      <c r="K398" s="278">
        <v>6.55</v>
      </c>
      <c r="L398" s="278">
        <v>5.95</v>
      </c>
      <c r="M398" s="278">
        <v>15.634679999999999</v>
      </c>
    </row>
    <row r="399" spans="1:13">
      <c r="A399" s="269">
        <v>389</v>
      </c>
      <c r="B399" s="278" t="s">
        <v>171</v>
      </c>
      <c r="C399" s="279">
        <v>1445.55</v>
      </c>
      <c r="D399" s="280">
        <v>1437.1833333333334</v>
      </c>
      <c r="E399" s="280">
        <v>1420.3666666666668</v>
      </c>
      <c r="F399" s="280">
        <v>1395.1833333333334</v>
      </c>
      <c r="G399" s="280">
        <v>1378.3666666666668</v>
      </c>
      <c r="H399" s="280">
        <v>1462.3666666666668</v>
      </c>
      <c r="I399" s="280">
        <v>1479.1833333333334</v>
      </c>
      <c r="J399" s="280">
        <v>1504.3666666666668</v>
      </c>
      <c r="K399" s="278">
        <v>1454</v>
      </c>
      <c r="L399" s="278">
        <v>1412</v>
      </c>
      <c r="M399" s="278">
        <v>164.60764</v>
      </c>
    </row>
    <row r="400" spans="1:13">
      <c r="A400" s="269">
        <v>390</v>
      </c>
      <c r="B400" s="278" t="s">
        <v>507</v>
      </c>
      <c r="C400" s="279">
        <v>16.55</v>
      </c>
      <c r="D400" s="280">
        <v>16.05</v>
      </c>
      <c r="E400" s="280">
        <v>15.55</v>
      </c>
      <c r="F400" s="280">
        <v>14.55</v>
      </c>
      <c r="G400" s="280">
        <v>14.05</v>
      </c>
      <c r="H400" s="280">
        <v>17.05</v>
      </c>
      <c r="I400" s="280">
        <v>17.55</v>
      </c>
      <c r="J400" s="280">
        <v>18.55</v>
      </c>
      <c r="K400" s="278">
        <v>16.55</v>
      </c>
      <c r="L400" s="278">
        <v>15.05</v>
      </c>
      <c r="M400" s="278">
        <v>38.247329999999998</v>
      </c>
    </row>
    <row r="401" spans="1:13">
      <c r="A401" s="269">
        <v>391</v>
      </c>
      <c r="B401" s="278" t="s">
        <v>520</v>
      </c>
      <c r="C401" s="279">
        <v>4.6500000000000004</v>
      </c>
      <c r="D401" s="280">
        <v>4.6000000000000005</v>
      </c>
      <c r="E401" s="280">
        <v>4.5500000000000007</v>
      </c>
      <c r="F401" s="280">
        <v>4.45</v>
      </c>
      <c r="G401" s="280">
        <v>4.4000000000000004</v>
      </c>
      <c r="H401" s="280">
        <v>4.7000000000000011</v>
      </c>
      <c r="I401" s="280">
        <v>4.75</v>
      </c>
      <c r="J401" s="280">
        <v>4.8500000000000014</v>
      </c>
      <c r="K401" s="278">
        <v>4.6500000000000004</v>
      </c>
      <c r="L401" s="278">
        <v>4.5</v>
      </c>
      <c r="M401" s="278">
        <v>7.1729099999999999</v>
      </c>
    </row>
    <row r="402" spans="1:13">
      <c r="A402" s="269">
        <v>392</v>
      </c>
      <c r="B402" s="278" t="s">
        <v>509</v>
      </c>
      <c r="C402" s="279">
        <v>92.7</v>
      </c>
      <c r="D402" s="280">
        <v>92.616666666666674</v>
      </c>
      <c r="E402" s="280">
        <v>90.733333333333348</v>
      </c>
      <c r="F402" s="280">
        <v>88.76666666666668</v>
      </c>
      <c r="G402" s="280">
        <v>86.883333333333354</v>
      </c>
      <c r="H402" s="280">
        <v>94.583333333333343</v>
      </c>
      <c r="I402" s="280">
        <v>96.466666666666669</v>
      </c>
      <c r="J402" s="280">
        <v>98.433333333333337</v>
      </c>
      <c r="K402" s="278">
        <v>94.5</v>
      </c>
      <c r="L402" s="278">
        <v>90.65</v>
      </c>
      <c r="M402" s="278">
        <v>1.60443</v>
      </c>
    </row>
    <row r="403" spans="1:13">
      <c r="A403" s="269">
        <v>393</v>
      </c>
      <c r="B403" s="278" t="s">
        <v>2317</v>
      </c>
      <c r="C403" s="279">
        <v>85.3</v>
      </c>
      <c r="D403" s="280">
        <v>84.600000000000009</v>
      </c>
      <c r="E403" s="280">
        <v>83.200000000000017</v>
      </c>
      <c r="F403" s="280">
        <v>81.100000000000009</v>
      </c>
      <c r="G403" s="280">
        <v>79.700000000000017</v>
      </c>
      <c r="H403" s="280">
        <v>86.700000000000017</v>
      </c>
      <c r="I403" s="280">
        <v>88.100000000000023</v>
      </c>
      <c r="J403" s="280">
        <v>90.200000000000017</v>
      </c>
      <c r="K403" s="278">
        <v>86</v>
      </c>
      <c r="L403" s="278">
        <v>82.5</v>
      </c>
      <c r="M403" s="278">
        <v>1.08294</v>
      </c>
    </row>
    <row r="404" spans="1:13">
      <c r="A404" s="269">
        <v>394</v>
      </c>
      <c r="B404" s="278" t="s">
        <v>496</v>
      </c>
      <c r="C404" s="279">
        <v>227.1</v>
      </c>
      <c r="D404" s="280">
        <v>226.11666666666667</v>
      </c>
      <c r="E404" s="280">
        <v>224.23333333333335</v>
      </c>
      <c r="F404" s="280">
        <v>221.36666666666667</v>
      </c>
      <c r="G404" s="280">
        <v>219.48333333333335</v>
      </c>
      <c r="H404" s="280">
        <v>228.98333333333335</v>
      </c>
      <c r="I404" s="280">
        <v>230.86666666666667</v>
      </c>
      <c r="J404" s="280">
        <v>233.73333333333335</v>
      </c>
      <c r="K404" s="278">
        <v>228</v>
      </c>
      <c r="L404" s="278">
        <v>223.25</v>
      </c>
      <c r="M404" s="278">
        <v>3.43337</v>
      </c>
    </row>
    <row r="405" spans="1:13">
      <c r="A405" s="269">
        <v>395</v>
      </c>
      <c r="B405" s="278" t="s">
        <v>508</v>
      </c>
      <c r="C405" s="279">
        <v>1.8</v>
      </c>
      <c r="D405" s="280">
        <v>1.7666666666666666</v>
      </c>
      <c r="E405" s="280">
        <v>1.7333333333333332</v>
      </c>
      <c r="F405" s="280">
        <v>1.6666666666666665</v>
      </c>
      <c r="G405" s="280">
        <v>1.6333333333333331</v>
      </c>
      <c r="H405" s="280">
        <v>1.8333333333333333</v>
      </c>
      <c r="I405" s="280">
        <v>1.8666666666666665</v>
      </c>
      <c r="J405" s="280">
        <v>1.9333333333333333</v>
      </c>
      <c r="K405" s="278">
        <v>1.8</v>
      </c>
      <c r="L405" s="278">
        <v>1.7</v>
      </c>
      <c r="M405" s="278">
        <v>119.09335</v>
      </c>
    </row>
    <row r="406" spans="1:13">
      <c r="A406" s="269">
        <v>396</v>
      </c>
      <c r="B406" s="278" t="s">
        <v>498</v>
      </c>
      <c r="C406" s="279">
        <v>16.899999999999999</v>
      </c>
      <c r="D406" s="280">
        <v>16.766666666666666</v>
      </c>
      <c r="E406" s="280">
        <v>16.533333333333331</v>
      </c>
      <c r="F406" s="280">
        <v>16.166666666666664</v>
      </c>
      <c r="G406" s="280">
        <v>15.93333333333333</v>
      </c>
      <c r="H406" s="280">
        <v>17.133333333333333</v>
      </c>
      <c r="I406" s="280">
        <v>17.366666666666667</v>
      </c>
      <c r="J406" s="280">
        <v>17.733333333333334</v>
      </c>
      <c r="K406" s="278">
        <v>17</v>
      </c>
      <c r="L406" s="278">
        <v>16.399999999999999</v>
      </c>
      <c r="M406" s="278">
        <v>41.860419999999998</v>
      </c>
    </row>
    <row r="407" spans="1:13">
      <c r="A407" s="269">
        <v>397</v>
      </c>
      <c r="B407" s="278" t="s">
        <v>513</v>
      </c>
      <c r="C407" s="279">
        <v>39.65</v>
      </c>
      <c r="D407" s="280">
        <v>38.533333333333331</v>
      </c>
      <c r="E407" s="280">
        <v>37.416666666666664</v>
      </c>
      <c r="F407" s="280">
        <v>35.18333333333333</v>
      </c>
      <c r="G407" s="280">
        <v>34.066666666666663</v>
      </c>
      <c r="H407" s="280">
        <v>40.766666666666666</v>
      </c>
      <c r="I407" s="280">
        <v>41.88333333333334</v>
      </c>
      <c r="J407" s="280">
        <v>44.116666666666667</v>
      </c>
      <c r="K407" s="278">
        <v>39.65</v>
      </c>
      <c r="L407" s="278">
        <v>36.299999999999997</v>
      </c>
      <c r="M407" s="278">
        <v>7.3100399999999999</v>
      </c>
    </row>
    <row r="408" spans="1:13">
      <c r="A408" s="269">
        <v>398</v>
      </c>
      <c r="B408" s="278" t="s">
        <v>172</v>
      </c>
      <c r="C408" s="279">
        <v>29.65</v>
      </c>
      <c r="D408" s="280">
        <v>29.45</v>
      </c>
      <c r="E408" s="280">
        <v>28.95</v>
      </c>
      <c r="F408" s="280">
        <v>28.25</v>
      </c>
      <c r="G408" s="280">
        <v>27.75</v>
      </c>
      <c r="H408" s="280">
        <v>30.15</v>
      </c>
      <c r="I408" s="280">
        <v>30.65</v>
      </c>
      <c r="J408" s="280">
        <v>31.349999999999998</v>
      </c>
      <c r="K408" s="278">
        <v>29.95</v>
      </c>
      <c r="L408" s="278">
        <v>28.75</v>
      </c>
      <c r="M408" s="278">
        <v>449.69583999999998</v>
      </c>
    </row>
    <row r="409" spans="1:13">
      <c r="A409" s="269">
        <v>399</v>
      </c>
      <c r="B409" s="278" t="s">
        <v>514</v>
      </c>
      <c r="C409" s="279">
        <v>7750.7</v>
      </c>
      <c r="D409" s="280">
        <v>7849.2333333333336</v>
      </c>
      <c r="E409" s="280">
        <v>7618.4666666666672</v>
      </c>
      <c r="F409" s="280">
        <v>7486.2333333333336</v>
      </c>
      <c r="G409" s="280">
        <v>7255.4666666666672</v>
      </c>
      <c r="H409" s="280">
        <v>7981.4666666666672</v>
      </c>
      <c r="I409" s="280">
        <v>8212.2333333333336</v>
      </c>
      <c r="J409" s="280">
        <v>8344.4666666666672</v>
      </c>
      <c r="K409" s="278">
        <v>8080</v>
      </c>
      <c r="L409" s="278">
        <v>7717</v>
      </c>
      <c r="M409" s="278">
        <v>0.35954999999999998</v>
      </c>
    </row>
    <row r="410" spans="1:13">
      <c r="A410" s="269">
        <v>400</v>
      </c>
      <c r="B410" s="278" t="s">
        <v>281</v>
      </c>
      <c r="C410" s="279">
        <v>741.15</v>
      </c>
      <c r="D410" s="280">
        <v>744.25</v>
      </c>
      <c r="E410" s="280">
        <v>734.1</v>
      </c>
      <c r="F410" s="280">
        <v>727.05000000000007</v>
      </c>
      <c r="G410" s="280">
        <v>716.90000000000009</v>
      </c>
      <c r="H410" s="280">
        <v>751.3</v>
      </c>
      <c r="I410" s="280">
        <v>761.45</v>
      </c>
      <c r="J410" s="280">
        <v>768.49999999999989</v>
      </c>
      <c r="K410" s="278">
        <v>754.4</v>
      </c>
      <c r="L410" s="278">
        <v>737.2</v>
      </c>
      <c r="M410" s="278">
        <v>6.8280399999999997</v>
      </c>
    </row>
    <row r="411" spans="1:13">
      <c r="A411" s="269">
        <v>401</v>
      </c>
      <c r="B411" s="278" t="s">
        <v>173</v>
      </c>
      <c r="C411" s="279">
        <v>158.6</v>
      </c>
      <c r="D411" s="280">
        <v>156.73333333333332</v>
      </c>
      <c r="E411" s="280">
        <v>152.66666666666663</v>
      </c>
      <c r="F411" s="280">
        <v>146.73333333333332</v>
      </c>
      <c r="G411" s="280">
        <v>142.66666666666663</v>
      </c>
      <c r="H411" s="280">
        <v>162.66666666666663</v>
      </c>
      <c r="I411" s="280">
        <v>166.73333333333329</v>
      </c>
      <c r="J411" s="280">
        <v>172.66666666666663</v>
      </c>
      <c r="K411" s="278">
        <v>160.80000000000001</v>
      </c>
      <c r="L411" s="278">
        <v>150.80000000000001</v>
      </c>
      <c r="M411" s="278">
        <v>882.06677999999999</v>
      </c>
    </row>
    <row r="412" spans="1:13">
      <c r="A412" s="269">
        <v>402</v>
      </c>
      <c r="B412" s="278" t="s">
        <v>515</v>
      </c>
      <c r="C412" s="279">
        <v>3086.8</v>
      </c>
      <c r="D412" s="280">
        <v>3087.3333333333335</v>
      </c>
      <c r="E412" s="280">
        <v>3024.7166666666672</v>
      </c>
      <c r="F412" s="280">
        <v>2962.6333333333337</v>
      </c>
      <c r="G412" s="280">
        <v>2900.0166666666673</v>
      </c>
      <c r="H412" s="280">
        <v>3149.416666666667</v>
      </c>
      <c r="I412" s="280">
        <v>3212.0333333333328</v>
      </c>
      <c r="J412" s="280">
        <v>3274.1166666666668</v>
      </c>
      <c r="K412" s="278">
        <v>3149.95</v>
      </c>
      <c r="L412" s="278">
        <v>3025.25</v>
      </c>
      <c r="M412" s="278">
        <v>1.0248999999999999</v>
      </c>
    </row>
    <row r="413" spans="1:13">
      <c r="A413" s="269">
        <v>403</v>
      </c>
      <c r="B413" s="278" t="s">
        <v>517</v>
      </c>
      <c r="C413" s="279">
        <v>1362.05</v>
      </c>
      <c r="D413" s="280">
        <v>1364.2666666666667</v>
      </c>
      <c r="E413" s="280">
        <v>1339.6833333333334</v>
      </c>
      <c r="F413" s="280">
        <v>1317.3166666666668</v>
      </c>
      <c r="G413" s="280">
        <v>1292.7333333333336</v>
      </c>
      <c r="H413" s="280">
        <v>1386.6333333333332</v>
      </c>
      <c r="I413" s="280">
        <v>1411.2166666666667</v>
      </c>
      <c r="J413" s="280">
        <v>1433.583333333333</v>
      </c>
      <c r="K413" s="278">
        <v>1388.85</v>
      </c>
      <c r="L413" s="278">
        <v>1341.9</v>
      </c>
      <c r="M413" s="278">
        <v>4.8349999999999997E-2</v>
      </c>
    </row>
    <row r="414" spans="1:13">
      <c r="A414" s="269">
        <v>404</v>
      </c>
      <c r="B414" s="278" t="s">
        <v>518</v>
      </c>
      <c r="C414" s="279">
        <v>368.75</v>
      </c>
      <c r="D414" s="280">
        <v>371.48333333333335</v>
      </c>
      <c r="E414" s="280">
        <v>363.11666666666667</v>
      </c>
      <c r="F414" s="280">
        <v>357.48333333333335</v>
      </c>
      <c r="G414" s="280">
        <v>349.11666666666667</v>
      </c>
      <c r="H414" s="280">
        <v>377.11666666666667</v>
      </c>
      <c r="I414" s="280">
        <v>385.48333333333335</v>
      </c>
      <c r="J414" s="280">
        <v>391.11666666666667</v>
      </c>
      <c r="K414" s="278">
        <v>379.85</v>
      </c>
      <c r="L414" s="278">
        <v>365.85</v>
      </c>
      <c r="M414" s="278">
        <v>0.1928</v>
      </c>
    </row>
    <row r="415" spans="1:13">
      <c r="A415" s="269">
        <v>405</v>
      </c>
      <c r="B415" s="278" t="s">
        <v>510</v>
      </c>
      <c r="C415" s="279">
        <v>52.85</v>
      </c>
      <c r="D415" s="280">
        <v>52.866666666666667</v>
      </c>
      <c r="E415" s="280">
        <v>50.483333333333334</v>
      </c>
      <c r="F415" s="280">
        <v>48.116666666666667</v>
      </c>
      <c r="G415" s="280">
        <v>45.733333333333334</v>
      </c>
      <c r="H415" s="280">
        <v>55.233333333333334</v>
      </c>
      <c r="I415" s="280">
        <v>57.616666666666674</v>
      </c>
      <c r="J415" s="280">
        <v>59.983333333333334</v>
      </c>
      <c r="K415" s="278">
        <v>55.25</v>
      </c>
      <c r="L415" s="278">
        <v>50.5</v>
      </c>
      <c r="M415" s="278">
        <v>8.1104599999999998</v>
      </c>
    </row>
    <row r="416" spans="1:13">
      <c r="A416" s="269">
        <v>406</v>
      </c>
      <c r="B416" s="278" t="s">
        <v>519</v>
      </c>
      <c r="C416" s="279">
        <v>132.94999999999999</v>
      </c>
      <c r="D416" s="280">
        <v>132.98333333333332</v>
      </c>
      <c r="E416" s="280">
        <v>131.46666666666664</v>
      </c>
      <c r="F416" s="280">
        <v>129.98333333333332</v>
      </c>
      <c r="G416" s="280">
        <v>128.46666666666664</v>
      </c>
      <c r="H416" s="280">
        <v>134.46666666666664</v>
      </c>
      <c r="I416" s="280">
        <v>135.98333333333335</v>
      </c>
      <c r="J416" s="280">
        <v>137.46666666666664</v>
      </c>
      <c r="K416" s="278">
        <v>134.5</v>
      </c>
      <c r="L416" s="278">
        <v>131.5</v>
      </c>
      <c r="M416" s="278">
        <v>0.66198999999999997</v>
      </c>
    </row>
    <row r="417" spans="1:13">
      <c r="A417" s="269">
        <v>407</v>
      </c>
      <c r="B417" s="278" t="s">
        <v>174</v>
      </c>
      <c r="C417" s="279">
        <v>20477.55</v>
      </c>
      <c r="D417" s="280">
        <v>20559.183333333334</v>
      </c>
      <c r="E417" s="280">
        <v>20218.366666666669</v>
      </c>
      <c r="F417" s="280">
        <v>19959.183333333334</v>
      </c>
      <c r="G417" s="280">
        <v>19618.366666666669</v>
      </c>
      <c r="H417" s="280">
        <v>20818.366666666669</v>
      </c>
      <c r="I417" s="280">
        <v>21159.183333333334</v>
      </c>
      <c r="J417" s="280">
        <v>21418.366666666669</v>
      </c>
      <c r="K417" s="278">
        <v>20900</v>
      </c>
      <c r="L417" s="278">
        <v>20300</v>
      </c>
      <c r="M417" s="278">
        <v>0.81015000000000004</v>
      </c>
    </row>
    <row r="418" spans="1:13">
      <c r="A418" s="269">
        <v>408</v>
      </c>
      <c r="B418" s="278" t="s">
        <v>521</v>
      </c>
      <c r="C418" s="279">
        <v>646.25</v>
      </c>
      <c r="D418" s="280">
        <v>642.08333333333337</v>
      </c>
      <c r="E418" s="280">
        <v>629.16666666666674</v>
      </c>
      <c r="F418" s="280">
        <v>612.08333333333337</v>
      </c>
      <c r="G418" s="280">
        <v>599.16666666666674</v>
      </c>
      <c r="H418" s="280">
        <v>659.16666666666674</v>
      </c>
      <c r="I418" s="280">
        <v>672.08333333333348</v>
      </c>
      <c r="J418" s="280">
        <v>689.16666666666674</v>
      </c>
      <c r="K418" s="278">
        <v>655</v>
      </c>
      <c r="L418" s="278">
        <v>625</v>
      </c>
      <c r="M418" s="278">
        <v>5.0909999999999997E-2</v>
      </c>
    </row>
    <row r="419" spans="1:13">
      <c r="A419" s="269">
        <v>409</v>
      </c>
      <c r="B419" s="278" t="s">
        <v>175</v>
      </c>
      <c r="C419" s="279">
        <v>1018.8</v>
      </c>
      <c r="D419" s="280">
        <v>1018.9</v>
      </c>
      <c r="E419" s="280">
        <v>1010.3999999999999</v>
      </c>
      <c r="F419" s="280">
        <v>1001.9999999999999</v>
      </c>
      <c r="G419" s="280">
        <v>993.49999999999977</v>
      </c>
      <c r="H419" s="280">
        <v>1027.3</v>
      </c>
      <c r="I419" s="280">
        <v>1035.8000000000002</v>
      </c>
      <c r="J419" s="280">
        <v>1044.2</v>
      </c>
      <c r="K419" s="278">
        <v>1027.4000000000001</v>
      </c>
      <c r="L419" s="278">
        <v>1010.5</v>
      </c>
      <c r="M419" s="278">
        <v>5.0271600000000003</v>
      </c>
    </row>
    <row r="420" spans="1:13">
      <c r="A420" s="269">
        <v>410</v>
      </c>
      <c r="B420" s="278" t="s">
        <v>516</v>
      </c>
      <c r="C420" s="279">
        <v>354.2</v>
      </c>
      <c r="D420" s="280">
        <v>355.90000000000003</v>
      </c>
      <c r="E420" s="280">
        <v>349.30000000000007</v>
      </c>
      <c r="F420" s="280">
        <v>344.40000000000003</v>
      </c>
      <c r="G420" s="280">
        <v>337.80000000000007</v>
      </c>
      <c r="H420" s="280">
        <v>360.80000000000007</v>
      </c>
      <c r="I420" s="280">
        <v>367.40000000000009</v>
      </c>
      <c r="J420" s="280">
        <v>372.30000000000007</v>
      </c>
      <c r="K420" s="278">
        <v>362.5</v>
      </c>
      <c r="L420" s="278">
        <v>351</v>
      </c>
      <c r="M420" s="278">
        <v>1.43926</v>
      </c>
    </row>
    <row r="421" spans="1:13">
      <c r="A421" s="269">
        <v>411</v>
      </c>
      <c r="B421" s="278" t="s">
        <v>511</v>
      </c>
      <c r="C421" s="279">
        <v>20.9</v>
      </c>
      <c r="D421" s="280">
        <v>20.849999999999998</v>
      </c>
      <c r="E421" s="280">
        <v>20.749999999999996</v>
      </c>
      <c r="F421" s="280">
        <v>20.599999999999998</v>
      </c>
      <c r="G421" s="280">
        <v>20.499999999999996</v>
      </c>
      <c r="H421" s="280">
        <v>20.999999999999996</v>
      </c>
      <c r="I421" s="280">
        <v>21.099999999999998</v>
      </c>
      <c r="J421" s="280">
        <v>21.249999999999996</v>
      </c>
      <c r="K421" s="278">
        <v>20.95</v>
      </c>
      <c r="L421" s="278">
        <v>20.7</v>
      </c>
      <c r="M421" s="278">
        <v>2.8971300000000002</v>
      </c>
    </row>
    <row r="422" spans="1:13">
      <c r="A422" s="269">
        <v>412</v>
      </c>
      <c r="B422" s="278" t="s">
        <v>512</v>
      </c>
      <c r="C422" s="279">
        <v>1421.45</v>
      </c>
      <c r="D422" s="280">
        <v>1423.8166666666666</v>
      </c>
      <c r="E422" s="280">
        <v>1407.6333333333332</v>
      </c>
      <c r="F422" s="280">
        <v>1393.8166666666666</v>
      </c>
      <c r="G422" s="280">
        <v>1377.6333333333332</v>
      </c>
      <c r="H422" s="280">
        <v>1437.6333333333332</v>
      </c>
      <c r="I422" s="280">
        <v>1453.8166666666666</v>
      </c>
      <c r="J422" s="280">
        <v>1467.6333333333332</v>
      </c>
      <c r="K422" s="278">
        <v>1440</v>
      </c>
      <c r="L422" s="278">
        <v>1410</v>
      </c>
      <c r="M422" s="278">
        <v>4.7190000000000003E-2</v>
      </c>
    </row>
    <row r="423" spans="1:13">
      <c r="A423" s="269">
        <v>413</v>
      </c>
      <c r="B423" s="278" t="s">
        <v>522</v>
      </c>
      <c r="C423" s="279">
        <v>197.2</v>
      </c>
      <c r="D423" s="280">
        <v>196.29999999999998</v>
      </c>
      <c r="E423" s="280">
        <v>193.09999999999997</v>
      </c>
      <c r="F423" s="280">
        <v>188.99999999999997</v>
      </c>
      <c r="G423" s="280">
        <v>185.79999999999995</v>
      </c>
      <c r="H423" s="280">
        <v>200.39999999999998</v>
      </c>
      <c r="I423" s="280">
        <v>203.59999999999997</v>
      </c>
      <c r="J423" s="280">
        <v>207.7</v>
      </c>
      <c r="K423" s="278">
        <v>199.5</v>
      </c>
      <c r="L423" s="278">
        <v>192.2</v>
      </c>
      <c r="M423" s="278">
        <v>0.69188000000000005</v>
      </c>
    </row>
    <row r="424" spans="1:13">
      <c r="A424" s="269">
        <v>414</v>
      </c>
      <c r="B424" s="278" t="s">
        <v>523</v>
      </c>
      <c r="C424" s="279">
        <v>875</v>
      </c>
      <c r="D424" s="280">
        <v>877.61666666666667</v>
      </c>
      <c r="E424" s="280">
        <v>867.38333333333333</v>
      </c>
      <c r="F424" s="280">
        <v>859.76666666666665</v>
      </c>
      <c r="G424" s="280">
        <v>849.5333333333333</v>
      </c>
      <c r="H424" s="280">
        <v>885.23333333333335</v>
      </c>
      <c r="I424" s="280">
        <v>895.4666666666667</v>
      </c>
      <c r="J424" s="280">
        <v>903.08333333333337</v>
      </c>
      <c r="K424" s="278">
        <v>887.85</v>
      </c>
      <c r="L424" s="278">
        <v>870</v>
      </c>
      <c r="M424" s="278">
        <v>9.7210000000000005E-2</v>
      </c>
    </row>
    <row r="425" spans="1:13">
      <c r="A425" s="269">
        <v>415</v>
      </c>
      <c r="B425" s="278" t="s">
        <v>524</v>
      </c>
      <c r="C425" s="279">
        <v>196.7</v>
      </c>
      <c r="D425" s="280">
        <v>196.91666666666666</v>
      </c>
      <c r="E425" s="280">
        <v>195.33333333333331</v>
      </c>
      <c r="F425" s="280">
        <v>193.96666666666667</v>
      </c>
      <c r="G425" s="280">
        <v>192.38333333333333</v>
      </c>
      <c r="H425" s="280">
        <v>198.2833333333333</v>
      </c>
      <c r="I425" s="280">
        <v>199.86666666666662</v>
      </c>
      <c r="J425" s="280">
        <v>201.23333333333329</v>
      </c>
      <c r="K425" s="278">
        <v>198.5</v>
      </c>
      <c r="L425" s="278">
        <v>195.55</v>
      </c>
      <c r="M425" s="278">
        <v>1.01153</v>
      </c>
    </row>
    <row r="426" spans="1:13">
      <c r="A426" s="269">
        <v>416</v>
      </c>
      <c r="B426" s="278" t="s">
        <v>525</v>
      </c>
      <c r="C426" s="279">
        <v>4.9000000000000004</v>
      </c>
      <c r="D426" s="280">
        <v>4.9000000000000004</v>
      </c>
      <c r="E426" s="280">
        <v>4.8500000000000005</v>
      </c>
      <c r="F426" s="280">
        <v>4.8</v>
      </c>
      <c r="G426" s="280">
        <v>4.75</v>
      </c>
      <c r="H426" s="280">
        <v>4.9500000000000011</v>
      </c>
      <c r="I426" s="280">
        <v>5.0000000000000018</v>
      </c>
      <c r="J426" s="280">
        <v>5.0500000000000016</v>
      </c>
      <c r="K426" s="278">
        <v>4.95</v>
      </c>
      <c r="L426" s="278">
        <v>4.8499999999999996</v>
      </c>
      <c r="M426" s="278">
        <v>107.5592</v>
      </c>
    </row>
    <row r="427" spans="1:13">
      <c r="A427" s="269">
        <v>417</v>
      </c>
      <c r="B427" s="278" t="s">
        <v>2518</v>
      </c>
      <c r="C427" s="279">
        <v>441.35</v>
      </c>
      <c r="D427" s="280">
        <v>431.76666666666671</v>
      </c>
      <c r="E427" s="280">
        <v>422.18333333333339</v>
      </c>
      <c r="F427" s="280">
        <v>403.01666666666671</v>
      </c>
      <c r="G427" s="280">
        <v>393.43333333333339</v>
      </c>
      <c r="H427" s="280">
        <v>450.93333333333339</v>
      </c>
      <c r="I427" s="280">
        <v>460.51666666666677</v>
      </c>
      <c r="J427" s="280">
        <v>479.68333333333339</v>
      </c>
      <c r="K427" s="278">
        <v>441.35</v>
      </c>
      <c r="L427" s="278">
        <v>412.6</v>
      </c>
      <c r="M427" s="278">
        <v>0.31280999999999998</v>
      </c>
    </row>
    <row r="428" spans="1:13">
      <c r="A428" s="269">
        <v>418</v>
      </c>
      <c r="B428" s="278" t="s">
        <v>528</v>
      </c>
      <c r="C428" s="279">
        <v>126.7</v>
      </c>
      <c r="D428" s="280">
        <v>127.38333333333333</v>
      </c>
      <c r="E428" s="280">
        <v>125.16666666666666</v>
      </c>
      <c r="F428" s="280">
        <v>123.63333333333333</v>
      </c>
      <c r="G428" s="280">
        <v>121.41666666666666</v>
      </c>
      <c r="H428" s="280">
        <v>128.91666666666666</v>
      </c>
      <c r="I428" s="280">
        <v>131.13333333333335</v>
      </c>
      <c r="J428" s="280">
        <v>132.66666666666666</v>
      </c>
      <c r="K428" s="278">
        <v>129.6</v>
      </c>
      <c r="L428" s="278">
        <v>125.85</v>
      </c>
      <c r="M428" s="278">
        <v>2.4870199999999998</v>
      </c>
    </row>
    <row r="429" spans="1:13">
      <c r="A429" s="269">
        <v>419</v>
      </c>
      <c r="B429" s="278" t="s">
        <v>2527</v>
      </c>
      <c r="C429" s="279">
        <v>43</v>
      </c>
      <c r="D429" s="280">
        <v>43.15</v>
      </c>
      <c r="E429" s="280">
        <v>42.349999999999994</v>
      </c>
      <c r="F429" s="280">
        <v>41.699999999999996</v>
      </c>
      <c r="G429" s="280">
        <v>40.899999999999991</v>
      </c>
      <c r="H429" s="280">
        <v>43.8</v>
      </c>
      <c r="I429" s="280">
        <v>44.599999999999994</v>
      </c>
      <c r="J429" s="280">
        <v>45.25</v>
      </c>
      <c r="K429" s="278">
        <v>43.95</v>
      </c>
      <c r="L429" s="278">
        <v>42.5</v>
      </c>
      <c r="M429" s="278">
        <v>26.201799999999999</v>
      </c>
    </row>
    <row r="430" spans="1:13">
      <c r="A430" s="269">
        <v>420</v>
      </c>
      <c r="B430" s="278" t="s">
        <v>176</v>
      </c>
      <c r="C430" s="279">
        <v>3426.2</v>
      </c>
      <c r="D430" s="280">
        <v>3429.0833333333335</v>
      </c>
      <c r="E430" s="280">
        <v>3398.166666666667</v>
      </c>
      <c r="F430" s="280">
        <v>3370.1333333333337</v>
      </c>
      <c r="G430" s="280">
        <v>3339.2166666666672</v>
      </c>
      <c r="H430" s="280">
        <v>3457.1166666666668</v>
      </c>
      <c r="I430" s="280">
        <v>3488.0333333333338</v>
      </c>
      <c r="J430" s="280">
        <v>3516.0666666666666</v>
      </c>
      <c r="K430" s="278">
        <v>3460</v>
      </c>
      <c r="L430" s="278">
        <v>3401.05</v>
      </c>
      <c r="M430" s="278">
        <v>1.00305</v>
      </c>
    </row>
    <row r="431" spans="1:13">
      <c r="A431" s="269">
        <v>421</v>
      </c>
      <c r="B431" s="278" t="s">
        <v>177</v>
      </c>
      <c r="C431" s="279">
        <v>555</v>
      </c>
      <c r="D431" s="280">
        <v>552.70000000000005</v>
      </c>
      <c r="E431" s="280">
        <v>539.00000000000011</v>
      </c>
      <c r="F431" s="280">
        <v>523.00000000000011</v>
      </c>
      <c r="G431" s="280">
        <v>509.30000000000018</v>
      </c>
      <c r="H431" s="280">
        <v>568.70000000000005</v>
      </c>
      <c r="I431" s="280">
        <v>582.39999999999986</v>
      </c>
      <c r="J431" s="280">
        <v>598.4</v>
      </c>
      <c r="K431" s="278">
        <v>566.4</v>
      </c>
      <c r="L431" s="278">
        <v>536.70000000000005</v>
      </c>
      <c r="M431" s="278">
        <v>69.542820000000006</v>
      </c>
    </row>
    <row r="432" spans="1:13">
      <c r="A432" s="269">
        <v>422</v>
      </c>
      <c r="B432" s="278" t="s">
        <v>178</v>
      </c>
      <c r="C432" s="287">
        <v>401.05</v>
      </c>
      <c r="D432" s="288">
        <v>402.7166666666667</v>
      </c>
      <c r="E432" s="288">
        <v>393.43333333333339</v>
      </c>
      <c r="F432" s="288">
        <v>385.81666666666672</v>
      </c>
      <c r="G432" s="288">
        <v>376.53333333333342</v>
      </c>
      <c r="H432" s="288">
        <v>410.33333333333337</v>
      </c>
      <c r="I432" s="288">
        <v>419.61666666666667</v>
      </c>
      <c r="J432" s="288">
        <v>427.23333333333335</v>
      </c>
      <c r="K432" s="289">
        <v>412</v>
      </c>
      <c r="L432" s="289">
        <v>395.1</v>
      </c>
      <c r="M432" s="289">
        <v>7.6435000000000004</v>
      </c>
    </row>
    <row r="433" spans="1:13">
      <c r="A433" s="269">
        <v>423</v>
      </c>
      <c r="B433" s="278" t="s">
        <v>526</v>
      </c>
      <c r="C433" s="278">
        <v>73.55</v>
      </c>
      <c r="D433" s="280">
        <v>74.833333333333329</v>
      </c>
      <c r="E433" s="280">
        <v>71.966666666666654</v>
      </c>
      <c r="F433" s="280">
        <v>70.383333333333326</v>
      </c>
      <c r="G433" s="280">
        <v>67.516666666666652</v>
      </c>
      <c r="H433" s="280">
        <v>76.416666666666657</v>
      </c>
      <c r="I433" s="280">
        <v>79.283333333333331</v>
      </c>
      <c r="J433" s="280">
        <v>80.86666666666666</v>
      </c>
      <c r="K433" s="278">
        <v>77.7</v>
      </c>
      <c r="L433" s="278">
        <v>73.25</v>
      </c>
      <c r="M433" s="278">
        <v>1.3143499999999999</v>
      </c>
    </row>
    <row r="434" spans="1:13">
      <c r="A434" s="269">
        <v>424</v>
      </c>
      <c r="B434" s="278" t="s">
        <v>282</v>
      </c>
      <c r="C434" s="278">
        <v>94.25</v>
      </c>
      <c r="D434" s="280">
        <v>94.399999999999991</v>
      </c>
      <c r="E434" s="280">
        <v>92.549999999999983</v>
      </c>
      <c r="F434" s="280">
        <v>90.85</v>
      </c>
      <c r="G434" s="280">
        <v>88.999999999999986</v>
      </c>
      <c r="H434" s="280">
        <v>96.09999999999998</v>
      </c>
      <c r="I434" s="280">
        <v>97.949999999999974</v>
      </c>
      <c r="J434" s="280">
        <v>99.649999999999977</v>
      </c>
      <c r="K434" s="278">
        <v>96.25</v>
      </c>
      <c r="L434" s="278">
        <v>92.7</v>
      </c>
      <c r="M434" s="278">
        <v>8.3347300000000004</v>
      </c>
    </row>
    <row r="435" spans="1:13">
      <c r="A435" s="269">
        <v>425</v>
      </c>
      <c r="B435" s="278" t="s">
        <v>527</v>
      </c>
      <c r="C435" s="278">
        <v>384.3</v>
      </c>
      <c r="D435" s="280">
        <v>377.5</v>
      </c>
      <c r="E435" s="280">
        <v>362.8</v>
      </c>
      <c r="F435" s="280">
        <v>341.3</v>
      </c>
      <c r="G435" s="280">
        <v>326.60000000000002</v>
      </c>
      <c r="H435" s="280">
        <v>399</v>
      </c>
      <c r="I435" s="280">
        <v>413.70000000000005</v>
      </c>
      <c r="J435" s="280">
        <v>435.2</v>
      </c>
      <c r="K435" s="278">
        <v>392.2</v>
      </c>
      <c r="L435" s="278">
        <v>356</v>
      </c>
      <c r="M435" s="278">
        <v>4.3682699999999999</v>
      </c>
    </row>
    <row r="436" spans="1:13">
      <c r="A436" s="269">
        <v>426</v>
      </c>
      <c r="B436" s="278" t="s">
        <v>529</v>
      </c>
      <c r="C436" s="278">
        <v>1374.15</v>
      </c>
      <c r="D436" s="280">
        <v>1371.7166666666669</v>
      </c>
      <c r="E436" s="280">
        <v>1353.4833333333338</v>
      </c>
      <c r="F436" s="280">
        <v>1332.8166666666668</v>
      </c>
      <c r="G436" s="280">
        <v>1314.5833333333337</v>
      </c>
      <c r="H436" s="280">
        <v>1392.3833333333339</v>
      </c>
      <c r="I436" s="280">
        <v>1410.616666666667</v>
      </c>
      <c r="J436" s="280">
        <v>1431.283333333334</v>
      </c>
      <c r="K436" s="278">
        <v>1389.95</v>
      </c>
      <c r="L436" s="278">
        <v>1351.05</v>
      </c>
      <c r="M436" s="278">
        <v>5.0699999999999999E-3</v>
      </c>
    </row>
    <row r="437" spans="1:13">
      <c r="A437" s="269">
        <v>427</v>
      </c>
      <c r="B437" s="278" t="s">
        <v>530</v>
      </c>
      <c r="C437" s="278">
        <v>1199.2</v>
      </c>
      <c r="D437" s="280">
        <v>1198.5833333333333</v>
      </c>
      <c r="E437" s="280">
        <v>1190.6166666666666</v>
      </c>
      <c r="F437" s="280">
        <v>1182.0333333333333</v>
      </c>
      <c r="G437" s="280">
        <v>1174.0666666666666</v>
      </c>
      <c r="H437" s="280">
        <v>1207.1666666666665</v>
      </c>
      <c r="I437" s="280">
        <v>1215.1333333333332</v>
      </c>
      <c r="J437" s="280">
        <v>1223.7166666666665</v>
      </c>
      <c r="K437" s="278">
        <v>1206.55</v>
      </c>
      <c r="L437" s="278">
        <v>1190</v>
      </c>
      <c r="M437" s="278">
        <v>0.48109000000000002</v>
      </c>
    </row>
    <row r="438" spans="1:13">
      <c r="A438" s="269">
        <v>428</v>
      </c>
      <c r="B438" s="278" t="s">
        <v>531</v>
      </c>
      <c r="C438" s="278">
        <v>286.55</v>
      </c>
      <c r="D438" s="280">
        <v>288.8</v>
      </c>
      <c r="E438" s="280">
        <v>283.3</v>
      </c>
      <c r="F438" s="280">
        <v>280.05</v>
      </c>
      <c r="G438" s="280">
        <v>274.55</v>
      </c>
      <c r="H438" s="280">
        <v>292.05</v>
      </c>
      <c r="I438" s="280">
        <v>297.55</v>
      </c>
      <c r="J438" s="280">
        <v>300.8</v>
      </c>
      <c r="K438" s="278">
        <v>294.3</v>
      </c>
      <c r="L438" s="278">
        <v>285.55</v>
      </c>
      <c r="M438" s="278">
        <v>0.65988999999999998</v>
      </c>
    </row>
    <row r="439" spans="1:13">
      <c r="A439" s="269">
        <v>429</v>
      </c>
      <c r="B439" s="278" t="s">
        <v>179</v>
      </c>
      <c r="C439" s="278">
        <v>450.9</v>
      </c>
      <c r="D439" s="280">
        <v>453.06666666666661</v>
      </c>
      <c r="E439" s="280">
        <v>441.23333333333323</v>
      </c>
      <c r="F439" s="280">
        <v>431.56666666666661</v>
      </c>
      <c r="G439" s="280">
        <v>419.73333333333323</v>
      </c>
      <c r="H439" s="280">
        <v>462.73333333333323</v>
      </c>
      <c r="I439" s="280">
        <v>474.56666666666661</v>
      </c>
      <c r="J439" s="280">
        <v>484.23333333333323</v>
      </c>
      <c r="K439" s="278">
        <v>464.9</v>
      </c>
      <c r="L439" s="278">
        <v>443.4</v>
      </c>
      <c r="M439" s="278">
        <v>132.53944999999999</v>
      </c>
    </row>
    <row r="440" spans="1:13">
      <c r="A440" s="269">
        <v>430</v>
      </c>
      <c r="B440" s="278" t="s">
        <v>532</v>
      </c>
      <c r="C440" s="278">
        <v>146.75</v>
      </c>
      <c r="D440" s="280">
        <v>146.71666666666667</v>
      </c>
      <c r="E440" s="280">
        <v>145.03333333333333</v>
      </c>
      <c r="F440" s="280">
        <v>143.31666666666666</v>
      </c>
      <c r="G440" s="280">
        <v>141.63333333333333</v>
      </c>
      <c r="H440" s="280">
        <v>148.43333333333334</v>
      </c>
      <c r="I440" s="280">
        <v>150.11666666666667</v>
      </c>
      <c r="J440" s="280">
        <v>151.83333333333334</v>
      </c>
      <c r="K440" s="278">
        <v>148.4</v>
      </c>
      <c r="L440" s="278">
        <v>145</v>
      </c>
      <c r="M440" s="278">
        <v>2.0905999999999998</v>
      </c>
    </row>
    <row r="441" spans="1:13">
      <c r="A441" s="269">
        <v>431</v>
      </c>
      <c r="B441" s="278" t="s">
        <v>180</v>
      </c>
      <c r="C441" s="278">
        <v>393.75</v>
      </c>
      <c r="D441" s="280">
        <v>396.66666666666669</v>
      </c>
      <c r="E441" s="280">
        <v>387.98333333333335</v>
      </c>
      <c r="F441" s="280">
        <v>382.21666666666664</v>
      </c>
      <c r="G441" s="280">
        <v>373.5333333333333</v>
      </c>
      <c r="H441" s="280">
        <v>402.43333333333339</v>
      </c>
      <c r="I441" s="280">
        <v>411.11666666666667</v>
      </c>
      <c r="J441" s="280">
        <v>416.88333333333344</v>
      </c>
      <c r="K441" s="278">
        <v>405.35</v>
      </c>
      <c r="L441" s="278">
        <v>390.9</v>
      </c>
      <c r="M441" s="278">
        <v>30.95412</v>
      </c>
    </row>
    <row r="442" spans="1:13">
      <c r="A442" s="269">
        <v>432</v>
      </c>
      <c r="B442" s="278" t="s">
        <v>533</v>
      </c>
      <c r="C442" s="278">
        <v>112.15</v>
      </c>
      <c r="D442" s="280">
        <v>112.46666666666665</v>
      </c>
      <c r="E442" s="280">
        <v>111.43333333333331</v>
      </c>
      <c r="F442" s="280">
        <v>110.71666666666665</v>
      </c>
      <c r="G442" s="280">
        <v>109.68333333333331</v>
      </c>
      <c r="H442" s="280">
        <v>113.18333333333331</v>
      </c>
      <c r="I442" s="280">
        <v>114.21666666666664</v>
      </c>
      <c r="J442" s="280">
        <v>114.93333333333331</v>
      </c>
      <c r="K442" s="278">
        <v>113.5</v>
      </c>
      <c r="L442" s="278">
        <v>111.75</v>
      </c>
      <c r="M442" s="278">
        <v>1.36619</v>
      </c>
    </row>
    <row r="443" spans="1:13">
      <c r="A443" s="269">
        <v>433</v>
      </c>
      <c r="B443" s="278" t="s">
        <v>534</v>
      </c>
      <c r="C443" s="278">
        <v>979.8</v>
      </c>
      <c r="D443" s="280">
        <v>981.63333333333333</v>
      </c>
      <c r="E443" s="280">
        <v>967.26666666666665</v>
      </c>
      <c r="F443" s="280">
        <v>954.73333333333335</v>
      </c>
      <c r="G443" s="280">
        <v>940.36666666666667</v>
      </c>
      <c r="H443" s="280">
        <v>994.16666666666663</v>
      </c>
      <c r="I443" s="280">
        <v>1008.5333333333332</v>
      </c>
      <c r="J443" s="280">
        <v>1021.0666666666666</v>
      </c>
      <c r="K443" s="278">
        <v>996</v>
      </c>
      <c r="L443" s="278">
        <v>969.1</v>
      </c>
      <c r="M443" s="278">
        <v>0.55803999999999998</v>
      </c>
    </row>
    <row r="444" spans="1:13">
      <c r="A444" s="269">
        <v>434</v>
      </c>
      <c r="B444" s="278" t="s">
        <v>535</v>
      </c>
      <c r="C444" s="278">
        <v>2.8</v>
      </c>
      <c r="D444" s="280">
        <v>2.7666666666666671</v>
      </c>
      <c r="E444" s="280">
        <v>2.7333333333333343</v>
      </c>
      <c r="F444" s="280">
        <v>2.6666666666666674</v>
      </c>
      <c r="G444" s="280">
        <v>2.6333333333333346</v>
      </c>
      <c r="H444" s="280">
        <v>2.8333333333333339</v>
      </c>
      <c r="I444" s="280">
        <v>2.8666666666666663</v>
      </c>
      <c r="J444" s="280">
        <v>2.9333333333333336</v>
      </c>
      <c r="K444" s="278">
        <v>2.8</v>
      </c>
      <c r="L444" s="278">
        <v>2.7</v>
      </c>
      <c r="M444" s="278">
        <v>68.683040000000005</v>
      </c>
    </row>
    <row r="445" spans="1:13">
      <c r="A445" s="269">
        <v>435</v>
      </c>
      <c r="B445" s="278" t="s">
        <v>536</v>
      </c>
      <c r="C445" s="278">
        <v>100.5</v>
      </c>
      <c r="D445" s="280">
        <v>100.51666666666665</v>
      </c>
      <c r="E445" s="280">
        <v>100.0833333333333</v>
      </c>
      <c r="F445" s="280">
        <v>99.666666666666643</v>
      </c>
      <c r="G445" s="280">
        <v>99.233333333333292</v>
      </c>
      <c r="H445" s="280">
        <v>100.93333333333331</v>
      </c>
      <c r="I445" s="280">
        <v>101.36666666666665</v>
      </c>
      <c r="J445" s="280">
        <v>101.78333333333332</v>
      </c>
      <c r="K445" s="278">
        <v>100.95</v>
      </c>
      <c r="L445" s="278">
        <v>100.1</v>
      </c>
      <c r="M445" s="278">
        <v>0.56433</v>
      </c>
    </row>
    <row r="446" spans="1:13">
      <c r="A446" s="269">
        <v>436</v>
      </c>
      <c r="B446" s="278" t="s">
        <v>537</v>
      </c>
      <c r="C446" s="278">
        <v>788</v>
      </c>
      <c r="D446" s="280">
        <v>791</v>
      </c>
      <c r="E446" s="280">
        <v>777</v>
      </c>
      <c r="F446" s="280">
        <v>766</v>
      </c>
      <c r="G446" s="280">
        <v>752</v>
      </c>
      <c r="H446" s="280">
        <v>802</v>
      </c>
      <c r="I446" s="280">
        <v>816</v>
      </c>
      <c r="J446" s="280">
        <v>827</v>
      </c>
      <c r="K446" s="278">
        <v>805</v>
      </c>
      <c r="L446" s="278">
        <v>780</v>
      </c>
      <c r="M446" s="278">
        <v>0.43226999999999999</v>
      </c>
    </row>
    <row r="447" spans="1:13">
      <c r="A447" s="269">
        <v>437</v>
      </c>
      <c r="B447" s="278" t="s">
        <v>283</v>
      </c>
      <c r="C447" s="278">
        <v>343.95</v>
      </c>
      <c r="D447" s="280">
        <v>346.58333333333331</v>
      </c>
      <c r="E447" s="280">
        <v>338.41666666666663</v>
      </c>
      <c r="F447" s="280">
        <v>332.88333333333333</v>
      </c>
      <c r="G447" s="280">
        <v>324.71666666666664</v>
      </c>
      <c r="H447" s="280">
        <v>352.11666666666662</v>
      </c>
      <c r="I447" s="280">
        <v>360.28333333333325</v>
      </c>
      <c r="J447" s="280">
        <v>365.81666666666661</v>
      </c>
      <c r="K447" s="278">
        <v>354.75</v>
      </c>
      <c r="L447" s="278">
        <v>341.05</v>
      </c>
      <c r="M447" s="278">
        <v>3.2892000000000001</v>
      </c>
    </row>
    <row r="448" spans="1:13">
      <c r="A448" s="269">
        <v>438</v>
      </c>
      <c r="B448" s="278" t="s">
        <v>543</v>
      </c>
      <c r="C448" s="278">
        <v>54.05</v>
      </c>
      <c r="D448" s="280">
        <v>53.566666666666663</v>
      </c>
      <c r="E448" s="280">
        <v>52.533333333333324</v>
      </c>
      <c r="F448" s="280">
        <v>51.016666666666659</v>
      </c>
      <c r="G448" s="280">
        <v>49.98333333333332</v>
      </c>
      <c r="H448" s="280">
        <v>55.083333333333329</v>
      </c>
      <c r="I448" s="280">
        <v>56.11666666666666</v>
      </c>
      <c r="J448" s="280">
        <v>57.633333333333333</v>
      </c>
      <c r="K448" s="278">
        <v>54.6</v>
      </c>
      <c r="L448" s="278">
        <v>52.05</v>
      </c>
      <c r="M448" s="278">
        <v>1.1028100000000001</v>
      </c>
    </row>
    <row r="449" spans="1:13">
      <c r="A449" s="269">
        <v>439</v>
      </c>
      <c r="B449" s="278" t="s">
        <v>2610</v>
      </c>
      <c r="C449" s="278">
        <v>10024.75</v>
      </c>
      <c r="D449" s="280">
        <v>9962.6166666666668</v>
      </c>
      <c r="E449" s="280">
        <v>9779.9833333333336</v>
      </c>
      <c r="F449" s="280">
        <v>9535.2166666666672</v>
      </c>
      <c r="G449" s="280">
        <v>9352.5833333333339</v>
      </c>
      <c r="H449" s="280">
        <v>10207.383333333333</v>
      </c>
      <c r="I449" s="280">
        <v>10390.016666666668</v>
      </c>
      <c r="J449" s="280">
        <v>10634.783333333333</v>
      </c>
      <c r="K449" s="278">
        <v>10145.25</v>
      </c>
      <c r="L449" s="278">
        <v>9717.85</v>
      </c>
      <c r="M449" s="278">
        <v>1.349E-2</v>
      </c>
    </row>
    <row r="450" spans="1:13">
      <c r="A450" s="269">
        <v>440</v>
      </c>
      <c r="B450" s="278" t="s">
        <v>183</v>
      </c>
      <c r="C450" s="278">
        <v>751</v>
      </c>
      <c r="D450" s="280">
        <v>752.13333333333333</v>
      </c>
      <c r="E450" s="280">
        <v>738.9666666666667</v>
      </c>
      <c r="F450" s="280">
        <v>726.93333333333339</v>
      </c>
      <c r="G450" s="280">
        <v>713.76666666666677</v>
      </c>
      <c r="H450" s="280">
        <v>764.16666666666663</v>
      </c>
      <c r="I450" s="280">
        <v>777.33333333333337</v>
      </c>
      <c r="J450" s="280">
        <v>789.36666666666656</v>
      </c>
      <c r="K450" s="278">
        <v>765.3</v>
      </c>
      <c r="L450" s="278">
        <v>740.1</v>
      </c>
      <c r="M450" s="278">
        <v>3.5602999999999998</v>
      </c>
    </row>
    <row r="451" spans="1:13">
      <c r="A451" s="269">
        <v>441</v>
      </c>
      <c r="B451" s="278" t="s">
        <v>3466</v>
      </c>
      <c r="C451" s="278">
        <v>368.55</v>
      </c>
      <c r="D451" s="280">
        <v>368.81666666666666</v>
      </c>
      <c r="E451" s="280">
        <v>361.93333333333334</v>
      </c>
      <c r="F451" s="280">
        <v>355.31666666666666</v>
      </c>
      <c r="G451" s="280">
        <v>348.43333333333334</v>
      </c>
      <c r="H451" s="280">
        <v>375.43333333333334</v>
      </c>
      <c r="I451" s="280">
        <v>382.31666666666666</v>
      </c>
      <c r="J451" s="280">
        <v>388.93333333333334</v>
      </c>
      <c r="K451" s="278">
        <v>375.7</v>
      </c>
      <c r="L451" s="278">
        <v>362.2</v>
      </c>
      <c r="M451" s="278">
        <v>33.841999999999999</v>
      </c>
    </row>
    <row r="452" spans="1:13">
      <c r="A452" s="269">
        <v>442</v>
      </c>
      <c r="B452" s="278" t="s">
        <v>544</v>
      </c>
      <c r="C452" s="278">
        <v>699.9</v>
      </c>
      <c r="D452" s="280">
        <v>703.63333333333333</v>
      </c>
      <c r="E452" s="280">
        <v>690.26666666666665</v>
      </c>
      <c r="F452" s="280">
        <v>680.63333333333333</v>
      </c>
      <c r="G452" s="280">
        <v>667.26666666666665</v>
      </c>
      <c r="H452" s="280">
        <v>713.26666666666665</v>
      </c>
      <c r="I452" s="280">
        <v>726.63333333333321</v>
      </c>
      <c r="J452" s="280">
        <v>736.26666666666665</v>
      </c>
      <c r="K452" s="278">
        <v>717</v>
      </c>
      <c r="L452" s="278">
        <v>694</v>
      </c>
      <c r="M452" s="278">
        <v>0.32157000000000002</v>
      </c>
    </row>
    <row r="453" spans="1:13">
      <c r="A453" s="269">
        <v>443</v>
      </c>
      <c r="B453" s="278" t="s">
        <v>184</v>
      </c>
      <c r="C453" s="278">
        <v>84.55</v>
      </c>
      <c r="D453" s="280">
        <v>84.850000000000009</v>
      </c>
      <c r="E453" s="280">
        <v>83.700000000000017</v>
      </c>
      <c r="F453" s="280">
        <v>82.850000000000009</v>
      </c>
      <c r="G453" s="280">
        <v>81.700000000000017</v>
      </c>
      <c r="H453" s="280">
        <v>85.700000000000017</v>
      </c>
      <c r="I453" s="280">
        <v>86.850000000000023</v>
      </c>
      <c r="J453" s="280">
        <v>87.700000000000017</v>
      </c>
      <c r="K453" s="278">
        <v>86</v>
      </c>
      <c r="L453" s="278">
        <v>84</v>
      </c>
      <c r="M453" s="278">
        <v>579.58862999999997</v>
      </c>
    </row>
    <row r="454" spans="1:13">
      <c r="A454" s="269">
        <v>444</v>
      </c>
      <c r="B454" s="278" t="s">
        <v>185</v>
      </c>
      <c r="C454" s="278">
        <v>35.15</v>
      </c>
      <c r="D454" s="280">
        <v>35.18333333333333</v>
      </c>
      <c r="E454" s="280">
        <v>34.816666666666663</v>
      </c>
      <c r="F454" s="280">
        <v>34.483333333333334</v>
      </c>
      <c r="G454" s="280">
        <v>34.116666666666667</v>
      </c>
      <c r="H454" s="280">
        <v>35.516666666666659</v>
      </c>
      <c r="I454" s="280">
        <v>35.883333333333319</v>
      </c>
      <c r="J454" s="280">
        <v>36.216666666666654</v>
      </c>
      <c r="K454" s="278">
        <v>35.549999999999997</v>
      </c>
      <c r="L454" s="278">
        <v>34.85</v>
      </c>
      <c r="M454" s="278">
        <v>22.157679999999999</v>
      </c>
    </row>
    <row r="455" spans="1:13">
      <c r="A455" s="269">
        <v>445</v>
      </c>
      <c r="B455" s="278" t="s">
        <v>186</v>
      </c>
      <c r="C455" s="278">
        <v>35.75</v>
      </c>
      <c r="D455" s="280">
        <v>35.85</v>
      </c>
      <c r="E455" s="280">
        <v>35.25</v>
      </c>
      <c r="F455" s="280">
        <v>34.75</v>
      </c>
      <c r="G455" s="280">
        <v>34.15</v>
      </c>
      <c r="H455" s="280">
        <v>36.35</v>
      </c>
      <c r="I455" s="280">
        <v>36.95000000000001</v>
      </c>
      <c r="J455" s="280">
        <v>37.450000000000003</v>
      </c>
      <c r="K455" s="278">
        <v>36.450000000000003</v>
      </c>
      <c r="L455" s="278">
        <v>35.35</v>
      </c>
      <c r="M455" s="278">
        <v>415.41631000000001</v>
      </c>
    </row>
    <row r="456" spans="1:13">
      <c r="A456" s="269">
        <v>446</v>
      </c>
      <c r="B456" s="278" t="s">
        <v>187</v>
      </c>
      <c r="C456" s="278">
        <v>287.95</v>
      </c>
      <c r="D456" s="280">
        <v>285.79999999999995</v>
      </c>
      <c r="E456" s="280">
        <v>281.19999999999993</v>
      </c>
      <c r="F456" s="280">
        <v>274.45</v>
      </c>
      <c r="G456" s="280">
        <v>269.84999999999997</v>
      </c>
      <c r="H456" s="280">
        <v>292.5499999999999</v>
      </c>
      <c r="I456" s="280">
        <v>297.14999999999992</v>
      </c>
      <c r="J456" s="280">
        <v>303.89999999999986</v>
      </c>
      <c r="K456" s="278">
        <v>290.39999999999998</v>
      </c>
      <c r="L456" s="278">
        <v>279.05</v>
      </c>
      <c r="M456" s="278">
        <v>140.07561999999999</v>
      </c>
    </row>
    <row r="457" spans="1:13">
      <c r="A457" s="269">
        <v>447</v>
      </c>
      <c r="B457" s="278" t="s">
        <v>2626</v>
      </c>
      <c r="C457" s="278">
        <v>17.5</v>
      </c>
      <c r="D457" s="280">
        <v>17.433333333333334</v>
      </c>
      <c r="E457" s="280">
        <v>17.116666666666667</v>
      </c>
      <c r="F457" s="280">
        <v>16.733333333333334</v>
      </c>
      <c r="G457" s="280">
        <v>16.416666666666668</v>
      </c>
      <c r="H457" s="280">
        <v>17.816666666666666</v>
      </c>
      <c r="I457" s="280">
        <v>18.133333333333336</v>
      </c>
      <c r="J457" s="280">
        <v>18.516666666666666</v>
      </c>
      <c r="K457" s="278">
        <v>17.75</v>
      </c>
      <c r="L457" s="278">
        <v>17.05</v>
      </c>
      <c r="M457" s="278">
        <v>14.42047</v>
      </c>
    </row>
    <row r="458" spans="1:13">
      <c r="A458" s="269">
        <v>448</v>
      </c>
      <c r="B458" s="278" t="s">
        <v>538</v>
      </c>
      <c r="C458" s="278">
        <v>579.45000000000005</v>
      </c>
      <c r="D458" s="280">
        <v>569.80000000000007</v>
      </c>
      <c r="E458" s="280">
        <v>550.75000000000011</v>
      </c>
      <c r="F458" s="280">
        <v>522.05000000000007</v>
      </c>
      <c r="G458" s="280">
        <v>503.00000000000011</v>
      </c>
      <c r="H458" s="280">
        <v>598.50000000000011</v>
      </c>
      <c r="I458" s="280">
        <v>617.55000000000007</v>
      </c>
      <c r="J458" s="280">
        <v>646.25000000000011</v>
      </c>
      <c r="K458" s="278">
        <v>588.85</v>
      </c>
      <c r="L458" s="278">
        <v>541.1</v>
      </c>
      <c r="M458" s="278">
        <v>0.82306000000000001</v>
      </c>
    </row>
    <row r="459" spans="1:13">
      <c r="A459" s="269">
        <v>449</v>
      </c>
      <c r="B459" s="278" t="s">
        <v>539</v>
      </c>
      <c r="C459" s="278">
        <v>319.7</v>
      </c>
      <c r="D459" s="280">
        <v>324.25</v>
      </c>
      <c r="E459" s="280">
        <v>310.55</v>
      </c>
      <c r="F459" s="280">
        <v>301.40000000000003</v>
      </c>
      <c r="G459" s="280">
        <v>287.70000000000005</v>
      </c>
      <c r="H459" s="280">
        <v>333.4</v>
      </c>
      <c r="I459" s="280">
        <v>347.1</v>
      </c>
      <c r="J459" s="280">
        <v>356.24999999999994</v>
      </c>
      <c r="K459" s="278">
        <v>337.95</v>
      </c>
      <c r="L459" s="278">
        <v>315.10000000000002</v>
      </c>
      <c r="M459" s="278">
        <v>0.13794999999999999</v>
      </c>
    </row>
    <row r="460" spans="1:13">
      <c r="A460" s="269">
        <v>450</v>
      </c>
      <c r="B460" s="278" t="s">
        <v>188</v>
      </c>
      <c r="C460" s="278">
        <v>2005.3</v>
      </c>
      <c r="D460" s="280">
        <v>1985.5166666666667</v>
      </c>
      <c r="E460" s="280">
        <v>1961.0333333333333</v>
      </c>
      <c r="F460" s="280">
        <v>1916.7666666666667</v>
      </c>
      <c r="G460" s="280">
        <v>1892.2833333333333</v>
      </c>
      <c r="H460" s="280">
        <v>2029.7833333333333</v>
      </c>
      <c r="I460" s="280">
        <v>2054.2666666666664</v>
      </c>
      <c r="J460" s="280">
        <v>2098.5333333333333</v>
      </c>
      <c r="K460" s="278">
        <v>2010</v>
      </c>
      <c r="L460" s="278">
        <v>1941.25</v>
      </c>
      <c r="M460" s="278">
        <v>34.821849999999998</v>
      </c>
    </row>
    <row r="461" spans="1:13">
      <c r="A461" s="269">
        <v>451</v>
      </c>
      <c r="B461" s="278" t="s">
        <v>545</v>
      </c>
      <c r="C461" s="278">
        <v>1480.15</v>
      </c>
      <c r="D461" s="280">
        <v>1488.0833333333333</v>
      </c>
      <c r="E461" s="280">
        <v>1453.1666666666665</v>
      </c>
      <c r="F461" s="280">
        <v>1426.1833333333332</v>
      </c>
      <c r="G461" s="280">
        <v>1391.2666666666664</v>
      </c>
      <c r="H461" s="280">
        <v>1515.0666666666666</v>
      </c>
      <c r="I461" s="280">
        <v>1549.9833333333331</v>
      </c>
      <c r="J461" s="280">
        <v>1576.9666666666667</v>
      </c>
      <c r="K461" s="278">
        <v>1523</v>
      </c>
      <c r="L461" s="278">
        <v>1461.1</v>
      </c>
      <c r="M461" s="278">
        <v>0.1638</v>
      </c>
    </row>
    <row r="462" spans="1:13">
      <c r="A462" s="269">
        <v>452</v>
      </c>
      <c r="B462" s="278" t="s">
        <v>189</v>
      </c>
      <c r="C462" s="278">
        <v>523.75</v>
      </c>
      <c r="D462" s="280">
        <v>520.6</v>
      </c>
      <c r="E462" s="280">
        <v>515.20000000000005</v>
      </c>
      <c r="F462" s="280">
        <v>506.65</v>
      </c>
      <c r="G462" s="280">
        <v>501.25</v>
      </c>
      <c r="H462" s="280">
        <v>529.15000000000009</v>
      </c>
      <c r="I462" s="280">
        <v>534.54999999999995</v>
      </c>
      <c r="J462" s="280">
        <v>543.10000000000014</v>
      </c>
      <c r="K462" s="278">
        <v>526</v>
      </c>
      <c r="L462" s="278">
        <v>512.04999999999995</v>
      </c>
      <c r="M462" s="278">
        <v>22.659849999999999</v>
      </c>
    </row>
    <row r="463" spans="1:13">
      <c r="A463" s="269">
        <v>453</v>
      </c>
      <c r="B463" s="278" t="s">
        <v>546</v>
      </c>
      <c r="C463" s="278">
        <v>187.75</v>
      </c>
      <c r="D463" s="280">
        <v>189.91666666666666</v>
      </c>
      <c r="E463" s="280">
        <v>183.83333333333331</v>
      </c>
      <c r="F463" s="280">
        <v>179.91666666666666</v>
      </c>
      <c r="G463" s="280">
        <v>173.83333333333331</v>
      </c>
      <c r="H463" s="280">
        <v>193.83333333333331</v>
      </c>
      <c r="I463" s="280">
        <v>199.91666666666663</v>
      </c>
      <c r="J463" s="280">
        <v>203.83333333333331</v>
      </c>
      <c r="K463" s="278">
        <v>196</v>
      </c>
      <c r="L463" s="278">
        <v>186</v>
      </c>
      <c r="M463" s="278">
        <v>2.3529999999999999E-2</v>
      </c>
    </row>
    <row r="464" spans="1:13">
      <c r="A464" s="269">
        <v>454</v>
      </c>
      <c r="B464" s="278" t="s">
        <v>547</v>
      </c>
      <c r="C464" s="278">
        <v>718</v>
      </c>
      <c r="D464" s="280">
        <v>722</v>
      </c>
      <c r="E464" s="280">
        <v>704.1</v>
      </c>
      <c r="F464" s="280">
        <v>690.2</v>
      </c>
      <c r="G464" s="280">
        <v>672.30000000000007</v>
      </c>
      <c r="H464" s="280">
        <v>735.9</v>
      </c>
      <c r="I464" s="280">
        <v>753.80000000000007</v>
      </c>
      <c r="J464" s="280">
        <v>767.69999999999993</v>
      </c>
      <c r="K464" s="278">
        <v>739.9</v>
      </c>
      <c r="L464" s="278">
        <v>708.1</v>
      </c>
      <c r="M464" s="278">
        <v>0.39907999999999999</v>
      </c>
    </row>
    <row r="465" spans="1:13">
      <c r="A465" s="269">
        <v>455</v>
      </c>
      <c r="B465" s="278" t="s">
        <v>548</v>
      </c>
      <c r="C465" s="278">
        <v>510.55</v>
      </c>
      <c r="D465" s="280">
        <v>508.73333333333335</v>
      </c>
      <c r="E465" s="280">
        <v>504.51666666666665</v>
      </c>
      <c r="F465" s="280">
        <v>498.48333333333329</v>
      </c>
      <c r="G465" s="280">
        <v>494.26666666666659</v>
      </c>
      <c r="H465" s="280">
        <v>514.76666666666665</v>
      </c>
      <c r="I465" s="280">
        <v>518.98333333333335</v>
      </c>
      <c r="J465" s="280">
        <v>525.01666666666677</v>
      </c>
      <c r="K465" s="278">
        <v>512.95000000000005</v>
      </c>
      <c r="L465" s="278">
        <v>502.7</v>
      </c>
      <c r="M465" s="278">
        <v>0.56179000000000001</v>
      </c>
    </row>
    <row r="466" spans="1:13">
      <c r="A466" s="269">
        <v>456</v>
      </c>
      <c r="B466" s="278" t="s">
        <v>553</v>
      </c>
      <c r="C466" s="278">
        <v>309.55</v>
      </c>
      <c r="D466" s="280">
        <v>311.23333333333335</v>
      </c>
      <c r="E466" s="280">
        <v>304.76666666666671</v>
      </c>
      <c r="F466" s="280">
        <v>299.98333333333335</v>
      </c>
      <c r="G466" s="280">
        <v>293.51666666666671</v>
      </c>
      <c r="H466" s="280">
        <v>316.01666666666671</v>
      </c>
      <c r="I466" s="280">
        <v>322.48333333333341</v>
      </c>
      <c r="J466" s="280">
        <v>327.26666666666671</v>
      </c>
      <c r="K466" s="278">
        <v>317.7</v>
      </c>
      <c r="L466" s="278">
        <v>306.45</v>
      </c>
      <c r="M466" s="278">
        <v>0.39916000000000001</v>
      </c>
    </row>
    <row r="467" spans="1:13">
      <c r="A467" s="269">
        <v>457</v>
      </c>
      <c r="B467" s="278" t="s">
        <v>549</v>
      </c>
      <c r="C467" s="278">
        <v>28.7</v>
      </c>
      <c r="D467" s="280">
        <v>29.216666666666669</v>
      </c>
      <c r="E467" s="280">
        <v>27.933333333333337</v>
      </c>
      <c r="F467" s="280">
        <v>27.166666666666668</v>
      </c>
      <c r="G467" s="280">
        <v>25.883333333333336</v>
      </c>
      <c r="H467" s="280">
        <v>29.983333333333338</v>
      </c>
      <c r="I467" s="280">
        <v>31.266666666666669</v>
      </c>
      <c r="J467" s="280">
        <v>32.033333333333339</v>
      </c>
      <c r="K467" s="278">
        <v>30.5</v>
      </c>
      <c r="L467" s="278">
        <v>28.45</v>
      </c>
      <c r="M467" s="278">
        <v>1.44746</v>
      </c>
    </row>
    <row r="468" spans="1:13">
      <c r="A468" s="269">
        <v>458</v>
      </c>
      <c r="B468" s="278" t="s">
        <v>550</v>
      </c>
      <c r="C468" s="278">
        <v>766.65</v>
      </c>
      <c r="D468" s="280">
        <v>768.25</v>
      </c>
      <c r="E468" s="280">
        <v>751.5</v>
      </c>
      <c r="F468" s="280">
        <v>736.35</v>
      </c>
      <c r="G468" s="280">
        <v>719.6</v>
      </c>
      <c r="H468" s="280">
        <v>783.4</v>
      </c>
      <c r="I468" s="280">
        <v>800.15</v>
      </c>
      <c r="J468" s="280">
        <v>815.3</v>
      </c>
      <c r="K468" s="278">
        <v>785</v>
      </c>
      <c r="L468" s="278">
        <v>753.1</v>
      </c>
      <c r="M468" s="278">
        <v>0.58421999999999996</v>
      </c>
    </row>
    <row r="469" spans="1:13">
      <c r="A469" s="269">
        <v>459</v>
      </c>
      <c r="B469" s="278" t="s">
        <v>190</v>
      </c>
      <c r="C469" s="278">
        <v>885.85</v>
      </c>
      <c r="D469" s="280">
        <v>881.69999999999993</v>
      </c>
      <c r="E469" s="280">
        <v>872.64999999999986</v>
      </c>
      <c r="F469" s="280">
        <v>859.44999999999993</v>
      </c>
      <c r="G469" s="280">
        <v>850.39999999999986</v>
      </c>
      <c r="H469" s="280">
        <v>894.89999999999986</v>
      </c>
      <c r="I469" s="280">
        <v>903.94999999999982</v>
      </c>
      <c r="J469" s="280">
        <v>917.14999999999986</v>
      </c>
      <c r="K469" s="278">
        <v>890.75</v>
      </c>
      <c r="L469" s="278">
        <v>868.5</v>
      </c>
      <c r="M469" s="278">
        <v>39.252890000000001</v>
      </c>
    </row>
    <row r="470" spans="1:13">
      <c r="A470" s="269">
        <v>460</v>
      </c>
      <c r="B470" s="278" t="s">
        <v>191</v>
      </c>
      <c r="C470" s="278">
        <v>2402.5500000000002</v>
      </c>
      <c r="D470" s="280">
        <v>2462.9500000000003</v>
      </c>
      <c r="E470" s="280">
        <v>2311.9000000000005</v>
      </c>
      <c r="F470" s="280">
        <v>2221.2500000000005</v>
      </c>
      <c r="G470" s="280">
        <v>2070.2000000000007</v>
      </c>
      <c r="H470" s="280">
        <v>2553.6000000000004</v>
      </c>
      <c r="I470" s="280">
        <v>2704.6500000000005</v>
      </c>
      <c r="J470" s="280">
        <v>2795.3</v>
      </c>
      <c r="K470" s="278">
        <v>2614</v>
      </c>
      <c r="L470" s="278">
        <v>2372.3000000000002</v>
      </c>
      <c r="M470" s="278">
        <v>23.792120000000001</v>
      </c>
    </row>
    <row r="471" spans="1:13">
      <c r="A471" s="269">
        <v>461</v>
      </c>
      <c r="B471" s="278" t="s">
        <v>192</v>
      </c>
      <c r="C471" s="278">
        <v>305.85000000000002</v>
      </c>
      <c r="D471" s="280">
        <v>307.86666666666662</v>
      </c>
      <c r="E471" s="280">
        <v>302.78333333333325</v>
      </c>
      <c r="F471" s="280">
        <v>299.71666666666664</v>
      </c>
      <c r="G471" s="280">
        <v>294.63333333333327</v>
      </c>
      <c r="H471" s="280">
        <v>310.93333333333322</v>
      </c>
      <c r="I471" s="280">
        <v>316.01666666666659</v>
      </c>
      <c r="J471" s="280">
        <v>319.0833333333332</v>
      </c>
      <c r="K471" s="278">
        <v>312.95</v>
      </c>
      <c r="L471" s="278">
        <v>304.8</v>
      </c>
      <c r="M471" s="278">
        <v>10.383279999999999</v>
      </c>
    </row>
    <row r="472" spans="1:13">
      <c r="A472" s="269">
        <v>462</v>
      </c>
      <c r="B472" s="278" t="s">
        <v>551</v>
      </c>
      <c r="C472" s="278">
        <v>467.55</v>
      </c>
      <c r="D472" s="280">
        <v>465.68333333333339</v>
      </c>
      <c r="E472" s="280">
        <v>461.46666666666681</v>
      </c>
      <c r="F472" s="280">
        <v>455.38333333333344</v>
      </c>
      <c r="G472" s="280">
        <v>451.16666666666686</v>
      </c>
      <c r="H472" s="280">
        <v>471.76666666666677</v>
      </c>
      <c r="I472" s="280">
        <v>475.98333333333335</v>
      </c>
      <c r="J472" s="280">
        <v>482.06666666666672</v>
      </c>
      <c r="K472" s="278">
        <v>469.9</v>
      </c>
      <c r="L472" s="278">
        <v>459.6</v>
      </c>
      <c r="M472" s="278">
        <v>2.6185399999999999</v>
      </c>
    </row>
    <row r="473" spans="1:13">
      <c r="A473" s="269">
        <v>463</v>
      </c>
      <c r="B473" s="278" t="s">
        <v>552</v>
      </c>
      <c r="C473" s="278">
        <v>4.55</v>
      </c>
      <c r="D473" s="280">
        <v>4.5666666666666664</v>
      </c>
      <c r="E473" s="280">
        <v>4.5333333333333332</v>
      </c>
      <c r="F473" s="280">
        <v>4.5166666666666666</v>
      </c>
      <c r="G473" s="280">
        <v>4.4833333333333334</v>
      </c>
      <c r="H473" s="280">
        <v>4.583333333333333</v>
      </c>
      <c r="I473" s="280">
        <v>4.6166666666666663</v>
      </c>
      <c r="J473" s="280">
        <v>4.6333333333333329</v>
      </c>
      <c r="K473" s="278">
        <v>4.5999999999999996</v>
      </c>
      <c r="L473" s="278">
        <v>4.55</v>
      </c>
      <c r="M473" s="278">
        <v>19.790150000000001</v>
      </c>
    </row>
    <row r="474" spans="1:13">
      <c r="A474" s="269">
        <v>464</v>
      </c>
      <c r="B474" s="278" t="s">
        <v>705</v>
      </c>
      <c r="C474" s="278">
        <v>62</v>
      </c>
      <c r="D474" s="280">
        <v>62.066666666666663</v>
      </c>
      <c r="E474" s="280">
        <v>60.133333333333326</v>
      </c>
      <c r="F474" s="280">
        <v>58.266666666666666</v>
      </c>
      <c r="G474" s="280">
        <v>56.333333333333329</v>
      </c>
      <c r="H474" s="280">
        <v>63.933333333333323</v>
      </c>
      <c r="I474" s="280">
        <v>65.86666666666666</v>
      </c>
      <c r="J474" s="280">
        <v>67.73333333333332</v>
      </c>
      <c r="K474" s="278">
        <v>64</v>
      </c>
      <c r="L474" s="278">
        <v>60.2</v>
      </c>
      <c r="M474" s="278">
        <v>0.20066000000000001</v>
      </c>
    </row>
    <row r="475" spans="1:13">
      <c r="A475" s="269">
        <v>465</v>
      </c>
      <c r="B475" s="278" t="s">
        <v>540</v>
      </c>
      <c r="C475" s="278">
        <v>4725.25</v>
      </c>
      <c r="D475" s="280">
        <v>4734.1833333333334</v>
      </c>
      <c r="E475" s="280">
        <v>4691.0666666666666</v>
      </c>
      <c r="F475" s="280">
        <v>4656.8833333333332</v>
      </c>
      <c r="G475" s="280">
        <v>4613.7666666666664</v>
      </c>
      <c r="H475" s="280">
        <v>4768.3666666666668</v>
      </c>
      <c r="I475" s="280">
        <v>4811.4833333333336</v>
      </c>
      <c r="J475" s="280">
        <v>4845.666666666667</v>
      </c>
      <c r="K475" s="278">
        <v>4777.3</v>
      </c>
      <c r="L475" s="278">
        <v>4700</v>
      </c>
      <c r="M475" s="278">
        <v>2.282E-2</v>
      </c>
    </row>
    <row r="476" spans="1:13">
      <c r="A476" s="269">
        <v>466</v>
      </c>
      <c r="B476" s="246" t="s">
        <v>542</v>
      </c>
      <c r="C476" s="278">
        <v>21</v>
      </c>
      <c r="D476" s="280">
        <v>20.983333333333334</v>
      </c>
      <c r="E476" s="280">
        <v>20.81666666666667</v>
      </c>
      <c r="F476" s="280">
        <v>20.633333333333336</v>
      </c>
      <c r="G476" s="280">
        <v>20.466666666666672</v>
      </c>
      <c r="H476" s="280">
        <v>21.166666666666668</v>
      </c>
      <c r="I476" s="280">
        <v>21.333333333333332</v>
      </c>
      <c r="J476" s="280">
        <v>21.516666666666666</v>
      </c>
      <c r="K476" s="278">
        <v>21.15</v>
      </c>
      <c r="L476" s="278">
        <v>20.8</v>
      </c>
      <c r="M476" s="278">
        <v>12.089449999999999</v>
      </c>
    </row>
    <row r="477" spans="1:13">
      <c r="A477" s="269">
        <v>467</v>
      </c>
      <c r="B477" s="246" t="s">
        <v>193</v>
      </c>
      <c r="C477" s="278">
        <v>323.05</v>
      </c>
      <c r="D477" s="280">
        <v>318.76666666666665</v>
      </c>
      <c r="E477" s="280">
        <v>312.5333333333333</v>
      </c>
      <c r="F477" s="280">
        <v>302.01666666666665</v>
      </c>
      <c r="G477" s="280">
        <v>295.7833333333333</v>
      </c>
      <c r="H477" s="280">
        <v>329.2833333333333</v>
      </c>
      <c r="I477" s="280">
        <v>335.51666666666665</v>
      </c>
      <c r="J477" s="280">
        <v>346.0333333333333</v>
      </c>
      <c r="K477" s="278">
        <v>325</v>
      </c>
      <c r="L477" s="278">
        <v>308.25</v>
      </c>
      <c r="M477" s="278">
        <v>42.525539999999999</v>
      </c>
    </row>
    <row r="478" spans="1:13">
      <c r="A478" s="269">
        <v>468</v>
      </c>
      <c r="B478" s="246" t="s">
        <v>541</v>
      </c>
      <c r="C478" s="278">
        <v>175.55</v>
      </c>
      <c r="D478" s="280">
        <v>175.53333333333333</v>
      </c>
      <c r="E478" s="280">
        <v>174.01666666666665</v>
      </c>
      <c r="F478" s="280">
        <v>172.48333333333332</v>
      </c>
      <c r="G478" s="280">
        <v>170.96666666666664</v>
      </c>
      <c r="H478" s="280">
        <v>177.06666666666666</v>
      </c>
      <c r="I478" s="280">
        <v>178.58333333333337</v>
      </c>
      <c r="J478" s="280">
        <v>180.11666666666667</v>
      </c>
      <c r="K478" s="278">
        <v>177.05</v>
      </c>
      <c r="L478" s="278">
        <v>174</v>
      </c>
      <c r="M478" s="278">
        <v>0.14380000000000001</v>
      </c>
    </row>
    <row r="479" spans="1:13">
      <c r="A479" s="269">
        <v>469</v>
      </c>
      <c r="B479" s="246" t="s">
        <v>194</v>
      </c>
      <c r="C479" s="278">
        <v>931.4</v>
      </c>
      <c r="D479" s="280">
        <v>929.4</v>
      </c>
      <c r="E479" s="280">
        <v>920.05</v>
      </c>
      <c r="F479" s="280">
        <v>908.69999999999993</v>
      </c>
      <c r="G479" s="280">
        <v>899.34999999999991</v>
      </c>
      <c r="H479" s="280">
        <v>940.75</v>
      </c>
      <c r="I479" s="280">
        <v>950.10000000000014</v>
      </c>
      <c r="J479" s="280">
        <v>961.45</v>
      </c>
      <c r="K479" s="278">
        <v>938.75</v>
      </c>
      <c r="L479" s="278">
        <v>918.05</v>
      </c>
      <c r="M479" s="278">
        <v>5.7757800000000001</v>
      </c>
    </row>
    <row r="480" spans="1:13">
      <c r="A480" s="269">
        <v>470</v>
      </c>
      <c r="B480" s="246" t="s">
        <v>554</v>
      </c>
      <c r="C480" s="278">
        <v>11</v>
      </c>
      <c r="D480" s="280">
        <v>10.916666666666666</v>
      </c>
      <c r="E480" s="280">
        <v>10.783333333333331</v>
      </c>
      <c r="F480" s="280">
        <v>10.566666666666665</v>
      </c>
      <c r="G480" s="280">
        <v>10.43333333333333</v>
      </c>
      <c r="H480" s="280">
        <v>11.133333333333333</v>
      </c>
      <c r="I480" s="280">
        <v>11.266666666666669</v>
      </c>
      <c r="J480" s="280">
        <v>11.483333333333334</v>
      </c>
      <c r="K480" s="278">
        <v>11.05</v>
      </c>
      <c r="L480" s="278">
        <v>10.7</v>
      </c>
      <c r="M480" s="278">
        <v>7.0787699999999996</v>
      </c>
    </row>
    <row r="481" spans="1:13">
      <c r="A481" s="269">
        <v>471</v>
      </c>
      <c r="B481" s="246" t="s">
        <v>555</v>
      </c>
      <c r="C481" s="278">
        <v>173.65</v>
      </c>
      <c r="D481" s="280">
        <v>175.58333333333334</v>
      </c>
      <c r="E481" s="280">
        <v>170.36666666666667</v>
      </c>
      <c r="F481" s="280">
        <v>167.08333333333334</v>
      </c>
      <c r="G481" s="280">
        <v>161.86666666666667</v>
      </c>
      <c r="H481" s="280">
        <v>178.86666666666667</v>
      </c>
      <c r="I481" s="280">
        <v>184.08333333333331</v>
      </c>
      <c r="J481" s="280">
        <v>187.36666666666667</v>
      </c>
      <c r="K481" s="278">
        <v>180.8</v>
      </c>
      <c r="L481" s="278">
        <v>172.3</v>
      </c>
      <c r="M481" s="278">
        <v>1.6915800000000001</v>
      </c>
    </row>
    <row r="482" spans="1:13">
      <c r="A482" s="269">
        <v>472</v>
      </c>
      <c r="B482" s="246" t="s">
        <v>195</v>
      </c>
      <c r="C482" s="278">
        <v>156.44999999999999</v>
      </c>
      <c r="D482" s="280">
        <v>154.58333333333334</v>
      </c>
      <c r="E482" s="280">
        <v>151.16666666666669</v>
      </c>
      <c r="F482" s="278">
        <v>145.88333333333335</v>
      </c>
      <c r="G482" s="280">
        <v>142.4666666666667</v>
      </c>
      <c r="H482" s="280">
        <v>159.86666666666667</v>
      </c>
      <c r="I482" s="278">
        <v>163.28333333333336</v>
      </c>
      <c r="J482" s="280">
        <v>168.56666666666666</v>
      </c>
      <c r="K482" s="280">
        <v>158</v>
      </c>
      <c r="L482" s="278">
        <v>149.30000000000001</v>
      </c>
      <c r="M482" s="280">
        <v>47.518099999999997</v>
      </c>
    </row>
    <row r="483" spans="1:13">
      <c r="A483" s="269">
        <v>473</v>
      </c>
      <c r="B483" s="246" t="s">
        <v>196</v>
      </c>
      <c r="C483" s="278">
        <v>3727.4</v>
      </c>
      <c r="D483" s="280">
        <v>3742.1333333333332</v>
      </c>
      <c r="E483" s="280">
        <v>3676.2666666666664</v>
      </c>
      <c r="F483" s="278">
        <v>3625.1333333333332</v>
      </c>
      <c r="G483" s="280">
        <v>3559.2666666666664</v>
      </c>
      <c r="H483" s="280">
        <v>3793.2666666666664</v>
      </c>
      <c r="I483" s="278">
        <v>3859.1333333333332</v>
      </c>
      <c r="J483" s="280">
        <v>3910.2666666666664</v>
      </c>
      <c r="K483" s="280">
        <v>3808</v>
      </c>
      <c r="L483" s="278">
        <v>3691</v>
      </c>
      <c r="M483" s="280">
        <v>8.2687500000000007</v>
      </c>
    </row>
    <row r="484" spans="1:13">
      <c r="A484" s="269">
        <v>474</v>
      </c>
      <c r="B484" s="246" t="s">
        <v>197</v>
      </c>
      <c r="C484" s="246">
        <v>23.25</v>
      </c>
      <c r="D484" s="290">
        <v>23.133333333333336</v>
      </c>
      <c r="E484" s="290">
        <v>22.766666666666673</v>
      </c>
      <c r="F484" s="290">
        <v>22.283333333333335</v>
      </c>
      <c r="G484" s="290">
        <v>21.916666666666671</v>
      </c>
      <c r="H484" s="290">
        <v>23.616666666666674</v>
      </c>
      <c r="I484" s="290">
        <v>23.983333333333341</v>
      </c>
      <c r="J484" s="290">
        <v>24.466666666666676</v>
      </c>
      <c r="K484" s="290">
        <v>23.5</v>
      </c>
      <c r="L484" s="290">
        <v>22.65</v>
      </c>
      <c r="M484" s="290">
        <v>32.653939999999999</v>
      </c>
    </row>
    <row r="485" spans="1:13">
      <c r="A485" s="269">
        <v>475</v>
      </c>
      <c r="B485" s="246" t="s">
        <v>198</v>
      </c>
      <c r="C485" s="246">
        <v>387.8</v>
      </c>
      <c r="D485" s="290">
        <v>381.61666666666662</v>
      </c>
      <c r="E485" s="290">
        <v>373.23333333333323</v>
      </c>
      <c r="F485" s="290">
        <v>358.66666666666663</v>
      </c>
      <c r="G485" s="290">
        <v>350.28333333333325</v>
      </c>
      <c r="H485" s="290">
        <v>396.18333333333322</v>
      </c>
      <c r="I485" s="290">
        <v>404.56666666666655</v>
      </c>
      <c r="J485" s="290">
        <v>419.13333333333321</v>
      </c>
      <c r="K485" s="290">
        <v>390</v>
      </c>
      <c r="L485" s="290">
        <v>367.05</v>
      </c>
      <c r="M485" s="290">
        <v>151.76464000000001</v>
      </c>
    </row>
    <row r="486" spans="1:13">
      <c r="A486" s="269">
        <v>476</v>
      </c>
      <c r="B486" s="246" t="s">
        <v>561</v>
      </c>
      <c r="C486" s="290">
        <v>1064.7</v>
      </c>
      <c r="D486" s="290">
        <v>1072.3999999999999</v>
      </c>
      <c r="E486" s="290">
        <v>1046.7999999999997</v>
      </c>
      <c r="F486" s="290">
        <v>1028.8999999999999</v>
      </c>
      <c r="G486" s="290">
        <v>1003.2999999999997</v>
      </c>
      <c r="H486" s="290">
        <v>1090.2999999999997</v>
      </c>
      <c r="I486" s="290">
        <v>1115.8999999999996</v>
      </c>
      <c r="J486" s="290">
        <v>1133.7999999999997</v>
      </c>
      <c r="K486" s="290">
        <v>1098</v>
      </c>
      <c r="L486" s="290">
        <v>1054.5</v>
      </c>
      <c r="M486" s="290">
        <v>6.9680000000000006E-2</v>
      </c>
    </row>
    <row r="487" spans="1:13">
      <c r="A487" s="269">
        <v>477</v>
      </c>
      <c r="B487" s="246" t="s">
        <v>562</v>
      </c>
      <c r="C487" s="290">
        <v>26.55</v>
      </c>
      <c r="D487" s="290">
        <v>26.716666666666669</v>
      </c>
      <c r="E487" s="290">
        <v>26.233333333333338</v>
      </c>
      <c r="F487" s="290">
        <v>25.916666666666668</v>
      </c>
      <c r="G487" s="290">
        <v>25.433333333333337</v>
      </c>
      <c r="H487" s="290">
        <v>27.033333333333339</v>
      </c>
      <c r="I487" s="290">
        <v>27.516666666666673</v>
      </c>
      <c r="J487" s="290">
        <v>27.833333333333339</v>
      </c>
      <c r="K487" s="290">
        <v>27.2</v>
      </c>
      <c r="L487" s="290">
        <v>26.4</v>
      </c>
      <c r="M487" s="290">
        <v>7.28714</v>
      </c>
    </row>
    <row r="488" spans="1:13">
      <c r="A488" s="269">
        <v>478</v>
      </c>
      <c r="B488" s="246" t="s">
        <v>286</v>
      </c>
      <c r="C488" s="290">
        <v>128</v>
      </c>
      <c r="D488" s="290">
        <v>128.66666666666666</v>
      </c>
      <c r="E488" s="290">
        <v>126.33333333333331</v>
      </c>
      <c r="F488" s="290">
        <v>124.66666666666666</v>
      </c>
      <c r="G488" s="290">
        <v>122.33333333333331</v>
      </c>
      <c r="H488" s="290">
        <v>130.33333333333331</v>
      </c>
      <c r="I488" s="290">
        <v>132.66666666666663</v>
      </c>
      <c r="J488" s="290">
        <v>134.33333333333331</v>
      </c>
      <c r="K488" s="290">
        <v>131</v>
      </c>
      <c r="L488" s="290">
        <v>127</v>
      </c>
      <c r="M488" s="290">
        <v>0.77561000000000002</v>
      </c>
    </row>
    <row r="489" spans="1:13">
      <c r="A489" s="269">
        <v>479</v>
      </c>
      <c r="B489" s="246" t="s">
        <v>564</v>
      </c>
      <c r="C489" s="290">
        <v>594.65</v>
      </c>
      <c r="D489" s="290">
        <v>595.16666666666663</v>
      </c>
      <c r="E489" s="290">
        <v>590.88333333333321</v>
      </c>
      <c r="F489" s="290">
        <v>587.11666666666656</v>
      </c>
      <c r="G489" s="290">
        <v>582.83333333333314</v>
      </c>
      <c r="H489" s="290">
        <v>598.93333333333328</v>
      </c>
      <c r="I489" s="290">
        <v>603.21666666666681</v>
      </c>
      <c r="J489" s="290">
        <v>606.98333333333335</v>
      </c>
      <c r="K489" s="290">
        <v>599.45000000000005</v>
      </c>
      <c r="L489" s="290">
        <v>591.4</v>
      </c>
      <c r="M489" s="290">
        <v>1.42797</v>
      </c>
    </row>
    <row r="490" spans="1:13">
      <c r="A490" s="269">
        <v>480</v>
      </c>
      <c r="B490" s="246" t="s">
        <v>199</v>
      </c>
      <c r="C490" s="290">
        <v>87.9</v>
      </c>
      <c r="D490" s="290">
        <v>87.7</v>
      </c>
      <c r="E490" s="290">
        <v>86.45</v>
      </c>
      <c r="F490" s="290">
        <v>85</v>
      </c>
      <c r="G490" s="290">
        <v>83.75</v>
      </c>
      <c r="H490" s="290">
        <v>89.15</v>
      </c>
      <c r="I490" s="290">
        <v>90.4</v>
      </c>
      <c r="J490" s="290">
        <v>91.850000000000009</v>
      </c>
      <c r="K490" s="290">
        <v>88.95</v>
      </c>
      <c r="L490" s="290">
        <v>86.25</v>
      </c>
      <c r="M490" s="290">
        <v>173.68769</v>
      </c>
    </row>
    <row r="491" spans="1:13">
      <c r="A491" s="269">
        <v>481</v>
      </c>
      <c r="B491" s="246" t="s">
        <v>565</v>
      </c>
      <c r="C491" s="290">
        <v>985.3</v>
      </c>
      <c r="D491" s="290">
        <v>987.5</v>
      </c>
      <c r="E491" s="290">
        <v>973</v>
      </c>
      <c r="F491" s="290">
        <v>960.7</v>
      </c>
      <c r="G491" s="290">
        <v>946.2</v>
      </c>
      <c r="H491" s="290">
        <v>999.8</v>
      </c>
      <c r="I491" s="290">
        <v>1014.3</v>
      </c>
      <c r="J491" s="290">
        <v>1026.5999999999999</v>
      </c>
      <c r="K491" s="290">
        <v>1002</v>
      </c>
      <c r="L491" s="290">
        <v>975.2</v>
      </c>
      <c r="M491" s="290">
        <v>0.22674</v>
      </c>
    </row>
    <row r="492" spans="1:13">
      <c r="A492" s="269">
        <v>482</v>
      </c>
      <c r="B492" s="246" t="s">
        <v>285</v>
      </c>
      <c r="C492" s="290">
        <v>170.85</v>
      </c>
      <c r="D492" s="290">
        <v>171.4</v>
      </c>
      <c r="E492" s="290">
        <v>168.8</v>
      </c>
      <c r="F492" s="290">
        <v>166.75</v>
      </c>
      <c r="G492" s="290">
        <v>164.15</v>
      </c>
      <c r="H492" s="290">
        <v>173.45000000000002</v>
      </c>
      <c r="I492" s="290">
        <v>176.04999999999998</v>
      </c>
      <c r="J492" s="290">
        <v>178.10000000000002</v>
      </c>
      <c r="K492" s="290">
        <v>174</v>
      </c>
      <c r="L492" s="290">
        <v>169.35</v>
      </c>
      <c r="M492" s="290">
        <v>2.8988499999999999</v>
      </c>
    </row>
    <row r="493" spans="1:13">
      <c r="A493" s="269">
        <v>483</v>
      </c>
      <c r="B493" s="246" t="s">
        <v>566</v>
      </c>
      <c r="C493" s="290">
        <v>965.45</v>
      </c>
      <c r="D493" s="290">
        <v>972.41666666666663</v>
      </c>
      <c r="E493" s="290">
        <v>955.0333333333333</v>
      </c>
      <c r="F493" s="290">
        <v>944.61666666666667</v>
      </c>
      <c r="G493" s="290">
        <v>927.23333333333335</v>
      </c>
      <c r="H493" s="290">
        <v>982.83333333333326</v>
      </c>
      <c r="I493" s="290">
        <v>1000.2166666666667</v>
      </c>
      <c r="J493" s="290">
        <v>1010.6333333333332</v>
      </c>
      <c r="K493" s="290">
        <v>989.8</v>
      </c>
      <c r="L493" s="290">
        <v>962</v>
      </c>
      <c r="M493" s="290">
        <v>0.64056999999999997</v>
      </c>
    </row>
    <row r="494" spans="1:13">
      <c r="A494" s="269">
        <v>484</v>
      </c>
      <c r="B494" s="246" t="s">
        <v>557</v>
      </c>
      <c r="C494" s="290">
        <v>205.35</v>
      </c>
      <c r="D494" s="290">
        <v>207.11666666666667</v>
      </c>
      <c r="E494" s="290">
        <v>200.23333333333335</v>
      </c>
      <c r="F494" s="290">
        <v>195.11666666666667</v>
      </c>
      <c r="G494" s="290">
        <v>188.23333333333335</v>
      </c>
      <c r="H494" s="290">
        <v>212.23333333333335</v>
      </c>
      <c r="I494" s="290">
        <v>219.11666666666667</v>
      </c>
      <c r="J494" s="290">
        <v>224.23333333333335</v>
      </c>
      <c r="K494" s="290">
        <v>214</v>
      </c>
      <c r="L494" s="290">
        <v>202</v>
      </c>
      <c r="M494" s="290">
        <v>26.334</v>
      </c>
    </row>
    <row r="495" spans="1:13">
      <c r="A495" s="269">
        <v>485</v>
      </c>
      <c r="B495" s="246" t="s">
        <v>556</v>
      </c>
      <c r="C495" s="290">
        <v>1567.4</v>
      </c>
      <c r="D495" s="290">
        <v>1575.95</v>
      </c>
      <c r="E495" s="290">
        <v>1556.45</v>
      </c>
      <c r="F495" s="290">
        <v>1545.5</v>
      </c>
      <c r="G495" s="290">
        <v>1526</v>
      </c>
      <c r="H495" s="290">
        <v>1586.9</v>
      </c>
      <c r="I495" s="290">
        <v>1606.4</v>
      </c>
      <c r="J495" s="290">
        <v>1617.3500000000001</v>
      </c>
      <c r="K495" s="290">
        <v>1595.45</v>
      </c>
      <c r="L495" s="290">
        <v>1565</v>
      </c>
      <c r="M495" s="290">
        <v>3.6900000000000002E-2</v>
      </c>
    </row>
    <row r="496" spans="1:13">
      <c r="A496" s="269">
        <v>486</v>
      </c>
      <c r="B496" s="246" t="s">
        <v>200</v>
      </c>
      <c r="C496" s="290">
        <v>464.55</v>
      </c>
      <c r="D496" s="290">
        <v>459.55</v>
      </c>
      <c r="E496" s="290">
        <v>453.1</v>
      </c>
      <c r="F496" s="290">
        <v>441.65000000000003</v>
      </c>
      <c r="G496" s="290">
        <v>435.20000000000005</v>
      </c>
      <c r="H496" s="290">
        <v>471</v>
      </c>
      <c r="I496" s="290">
        <v>477.44999999999993</v>
      </c>
      <c r="J496" s="290">
        <v>488.9</v>
      </c>
      <c r="K496" s="290">
        <v>466</v>
      </c>
      <c r="L496" s="290">
        <v>448.1</v>
      </c>
      <c r="M496" s="290">
        <v>31.772539999999999</v>
      </c>
    </row>
    <row r="497" spans="1:13">
      <c r="A497" s="269">
        <v>487</v>
      </c>
      <c r="B497" s="246" t="s">
        <v>558</v>
      </c>
      <c r="C497" s="290">
        <v>149.65</v>
      </c>
      <c r="D497" s="290">
        <v>150.48333333333335</v>
      </c>
      <c r="E497" s="290">
        <v>148.16666666666669</v>
      </c>
      <c r="F497" s="290">
        <v>146.68333333333334</v>
      </c>
      <c r="G497" s="290">
        <v>144.36666666666667</v>
      </c>
      <c r="H497" s="290">
        <v>151.9666666666667</v>
      </c>
      <c r="I497" s="290">
        <v>154.28333333333336</v>
      </c>
      <c r="J497" s="290">
        <v>155.76666666666671</v>
      </c>
      <c r="K497" s="290">
        <v>152.80000000000001</v>
      </c>
      <c r="L497" s="290">
        <v>149</v>
      </c>
      <c r="M497" s="290">
        <v>0.16711000000000001</v>
      </c>
    </row>
    <row r="498" spans="1:13">
      <c r="A498" s="269">
        <v>488</v>
      </c>
      <c r="B498" s="246" t="s">
        <v>559</v>
      </c>
      <c r="C498" s="290">
        <v>3073.15</v>
      </c>
      <c r="D498" s="290">
        <v>3085.9500000000003</v>
      </c>
      <c r="E498" s="290">
        <v>3031.2000000000007</v>
      </c>
      <c r="F498" s="290">
        <v>2989.2500000000005</v>
      </c>
      <c r="G498" s="290">
        <v>2934.5000000000009</v>
      </c>
      <c r="H498" s="290">
        <v>3127.9000000000005</v>
      </c>
      <c r="I498" s="290">
        <v>3182.6499999999996</v>
      </c>
      <c r="J498" s="290">
        <v>3224.6000000000004</v>
      </c>
      <c r="K498" s="290">
        <v>3140.7</v>
      </c>
      <c r="L498" s="290">
        <v>3044</v>
      </c>
      <c r="M498" s="290">
        <v>0.15537999999999999</v>
      </c>
    </row>
    <row r="499" spans="1:13">
      <c r="A499" s="269">
        <v>489</v>
      </c>
      <c r="B499" s="246" t="s">
        <v>563</v>
      </c>
      <c r="C499" s="290">
        <v>628.75</v>
      </c>
      <c r="D499" s="290">
        <v>630.38333333333333</v>
      </c>
      <c r="E499" s="290">
        <v>620.76666666666665</v>
      </c>
      <c r="F499" s="290">
        <v>612.7833333333333</v>
      </c>
      <c r="G499" s="290">
        <v>603.16666666666663</v>
      </c>
      <c r="H499" s="290">
        <v>638.36666666666667</v>
      </c>
      <c r="I499" s="290">
        <v>647.98333333333323</v>
      </c>
      <c r="J499" s="290">
        <v>655.9666666666667</v>
      </c>
      <c r="K499" s="290">
        <v>640</v>
      </c>
      <c r="L499" s="290">
        <v>622.4</v>
      </c>
      <c r="M499" s="290">
        <v>8.5449999999999998E-2</v>
      </c>
    </row>
    <row r="500" spans="1:13">
      <c r="A500" s="269">
        <v>490</v>
      </c>
      <c r="B500" s="246" t="s">
        <v>560</v>
      </c>
      <c r="C500" s="290">
        <v>89.7</v>
      </c>
      <c r="D500" s="290">
        <v>90.133333333333326</v>
      </c>
      <c r="E500" s="290">
        <v>87.566666666666649</v>
      </c>
      <c r="F500" s="290">
        <v>85.433333333333323</v>
      </c>
      <c r="G500" s="290">
        <v>82.866666666666646</v>
      </c>
      <c r="H500" s="290">
        <v>92.266666666666652</v>
      </c>
      <c r="I500" s="290">
        <v>94.833333333333314</v>
      </c>
      <c r="J500" s="290">
        <v>96.966666666666654</v>
      </c>
      <c r="K500" s="290">
        <v>92.7</v>
      </c>
      <c r="L500" s="290">
        <v>88</v>
      </c>
      <c r="M500" s="290">
        <v>1.3867100000000001</v>
      </c>
    </row>
    <row r="501" spans="1:13">
      <c r="A501" s="269">
        <v>491</v>
      </c>
      <c r="B501" s="246" t="s">
        <v>567</v>
      </c>
      <c r="C501" s="290">
        <v>6867.85</v>
      </c>
      <c r="D501" s="290">
        <v>6879.5999999999995</v>
      </c>
      <c r="E501" s="290">
        <v>6844.2499999999991</v>
      </c>
      <c r="F501" s="290">
        <v>6820.65</v>
      </c>
      <c r="G501" s="290">
        <v>6785.2999999999993</v>
      </c>
      <c r="H501" s="290">
        <v>6903.1999999999989</v>
      </c>
      <c r="I501" s="290">
        <v>6938.5499999999993</v>
      </c>
      <c r="J501" s="290">
        <v>6962.1499999999987</v>
      </c>
      <c r="K501" s="290">
        <v>6914.95</v>
      </c>
      <c r="L501" s="290">
        <v>6856</v>
      </c>
      <c r="M501" s="290">
        <v>4.3990000000000001E-2</v>
      </c>
    </row>
    <row r="502" spans="1:13">
      <c r="A502" s="269">
        <v>492</v>
      </c>
      <c r="B502" s="246" t="s">
        <v>568</v>
      </c>
      <c r="C502" s="290">
        <v>55.8</v>
      </c>
      <c r="D502" s="290">
        <v>56.099999999999994</v>
      </c>
      <c r="E502" s="290">
        <v>54.79999999999999</v>
      </c>
      <c r="F502" s="290">
        <v>53.8</v>
      </c>
      <c r="G502" s="290">
        <v>52.499999999999993</v>
      </c>
      <c r="H502" s="290">
        <v>57.099999999999987</v>
      </c>
      <c r="I502" s="290">
        <v>58.4</v>
      </c>
      <c r="J502" s="290">
        <v>59.399999999999984</v>
      </c>
      <c r="K502" s="290">
        <v>57.4</v>
      </c>
      <c r="L502" s="290">
        <v>55.1</v>
      </c>
      <c r="M502" s="290">
        <v>5.2695999999999996</v>
      </c>
    </row>
    <row r="503" spans="1:13">
      <c r="A503" s="269">
        <v>493</v>
      </c>
      <c r="B503" s="246" t="s">
        <v>569</v>
      </c>
      <c r="C503" s="290">
        <v>28.35</v>
      </c>
      <c r="D503" s="290">
        <v>28.133333333333336</v>
      </c>
      <c r="E503" s="290">
        <v>27.766666666666673</v>
      </c>
      <c r="F503" s="290">
        <v>27.183333333333337</v>
      </c>
      <c r="G503" s="290">
        <v>26.816666666666674</v>
      </c>
      <c r="H503" s="290">
        <v>28.716666666666672</v>
      </c>
      <c r="I503" s="290">
        <v>29.083333333333339</v>
      </c>
      <c r="J503" s="290">
        <v>29.666666666666671</v>
      </c>
      <c r="K503" s="290">
        <v>28.5</v>
      </c>
      <c r="L503" s="290">
        <v>27.55</v>
      </c>
      <c r="M503" s="290">
        <v>4.7792599999999998</v>
      </c>
    </row>
    <row r="504" spans="1:13">
      <c r="A504" s="269">
        <v>494</v>
      </c>
      <c r="B504" s="246" t="s">
        <v>2853</v>
      </c>
      <c r="C504" s="290">
        <v>277.60000000000002</v>
      </c>
      <c r="D504" s="290">
        <v>277.75</v>
      </c>
      <c r="E504" s="290">
        <v>271.10000000000002</v>
      </c>
      <c r="F504" s="290">
        <v>264.60000000000002</v>
      </c>
      <c r="G504" s="290">
        <v>257.95000000000005</v>
      </c>
      <c r="H504" s="290">
        <v>284.25</v>
      </c>
      <c r="I504" s="290">
        <v>290.89999999999998</v>
      </c>
      <c r="J504" s="290">
        <v>297.39999999999998</v>
      </c>
      <c r="K504" s="290">
        <v>284.39999999999998</v>
      </c>
      <c r="L504" s="290">
        <v>271.25</v>
      </c>
      <c r="M504" s="290">
        <v>3.1023700000000001</v>
      </c>
    </row>
    <row r="505" spans="1:13">
      <c r="A505" s="269">
        <v>495</v>
      </c>
      <c r="B505" s="246" t="s">
        <v>570</v>
      </c>
      <c r="C505" s="290">
        <v>1873.3</v>
      </c>
      <c r="D505" s="290">
        <v>1866.1000000000001</v>
      </c>
      <c r="E505" s="290">
        <v>1842.2000000000003</v>
      </c>
      <c r="F505" s="290">
        <v>1811.1000000000001</v>
      </c>
      <c r="G505" s="290">
        <v>1787.2000000000003</v>
      </c>
      <c r="H505" s="290">
        <v>1897.2000000000003</v>
      </c>
      <c r="I505" s="290">
        <v>1921.1000000000004</v>
      </c>
      <c r="J505" s="290">
        <v>1952.2000000000003</v>
      </c>
      <c r="K505" s="290">
        <v>1890</v>
      </c>
      <c r="L505" s="290">
        <v>1835</v>
      </c>
      <c r="M505" s="290">
        <v>0.35569000000000001</v>
      </c>
    </row>
    <row r="506" spans="1:13">
      <c r="A506" s="269">
        <v>496</v>
      </c>
      <c r="B506" s="246" t="s">
        <v>201</v>
      </c>
      <c r="C506" s="290">
        <v>201.25</v>
      </c>
      <c r="D506" s="290">
        <v>198.15</v>
      </c>
      <c r="E506" s="290">
        <v>190.8</v>
      </c>
      <c r="F506" s="290">
        <v>180.35</v>
      </c>
      <c r="G506" s="290">
        <v>173</v>
      </c>
      <c r="H506" s="290">
        <v>208.60000000000002</v>
      </c>
      <c r="I506" s="290">
        <v>215.95</v>
      </c>
      <c r="J506" s="290">
        <v>226.40000000000003</v>
      </c>
      <c r="K506" s="290">
        <v>205.5</v>
      </c>
      <c r="L506" s="290">
        <v>187.7</v>
      </c>
      <c r="M506" s="290">
        <v>180.83493999999999</v>
      </c>
    </row>
    <row r="507" spans="1:13">
      <c r="A507" s="269">
        <v>497</v>
      </c>
      <c r="B507" s="246" t="s">
        <v>571</v>
      </c>
      <c r="C507" s="290">
        <v>224.7</v>
      </c>
      <c r="D507" s="290">
        <v>223.75</v>
      </c>
      <c r="E507" s="290">
        <v>220</v>
      </c>
      <c r="F507" s="290">
        <v>215.3</v>
      </c>
      <c r="G507" s="290">
        <v>211.55</v>
      </c>
      <c r="H507" s="290">
        <v>228.45</v>
      </c>
      <c r="I507" s="290">
        <v>232.2</v>
      </c>
      <c r="J507" s="290">
        <v>236.89999999999998</v>
      </c>
      <c r="K507" s="290">
        <v>227.5</v>
      </c>
      <c r="L507" s="290">
        <v>219.05</v>
      </c>
      <c r="M507" s="290">
        <v>2.3794300000000002</v>
      </c>
    </row>
    <row r="508" spans="1:13">
      <c r="A508" s="269">
        <v>498</v>
      </c>
      <c r="B508" s="246" t="s">
        <v>202</v>
      </c>
      <c r="C508" s="290">
        <v>27.6</v>
      </c>
      <c r="D508" s="290">
        <v>27.616666666666664</v>
      </c>
      <c r="E508" s="290">
        <v>27.333333333333329</v>
      </c>
      <c r="F508" s="290">
        <v>27.066666666666666</v>
      </c>
      <c r="G508" s="290">
        <v>26.783333333333331</v>
      </c>
      <c r="H508" s="290">
        <v>27.883333333333326</v>
      </c>
      <c r="I508" s="290">
        <v>28.166666666666664</v>
      </c>
      <c r="J508" s="290">
        <v>28.433333333333323</v>
      </c>
      <c r="K508" s="290">
        <v>27.9</v>
      </c>
      <c r="L508" s="290">
        <v>27.35</v>
      </c>
      <c r="M508" s="290">
        <v>122.73293</v>
      </c>
    </row>
    <row r="509" spans="1:13">
      <c r="A509" s="269">
        <v>499</v>
      </c>
      <c r="B509" s="246" t="s">
        <v>203</v>
      </c>
      <c r="C509" s="290">
        <v>164.45</v>
      </c>
      <c r="D509" s="290">
        <v>164.15</v>
      </c>
      <c r="E509" s="290">
        <v>162</v>
      </c>
      <c r="F509" s="290">
        <v>159.54999999999998</v>
      </c>
      <c r="G509" s="290">
        <v>157.39999999999998</v>
      </c>
      <c r="H509" s="290">
        <v>166.60000000000002</v>
      </c>
      <c r="I509" s="290">
        <v>168.75000000000006</v>
      </c>
      <c r="J509" s="290">
        <v>171.20000000000005</v>
      </c>
      <c r="K509" s="290">
        <v>166.3</v>
      </c>
      <c r="L509" s="290">
        <v>161.69999999999999</v>
      </c>
      <c r="M509" s="290">
        <v>148.38387</v>
      </c>
    </row>
    <row r="510" spans="1:13">
      <c r="A510" s="269">
        <v>500</v>
      </c>
      <c r="B510" s="246" t="s">
        <v>572</v>
      </c>
      <c r="C510" s="290">
        <v>90.1</v>
      </c>
      <c r="D510" s="290">
        <v>89.733333333333334</v>
      </c>
      <c r="E510" s="290">
        <v>87.466666666666669</v>
      </c>
      <c r="F510" s="290">
        <v>84.833333333333329</v>
      </c>
      <c r="G510" s="290">
        <v>82.566666666666663</v>
      </c>
      <c r="H510" s="290">
        <v>92.366666666666674</v>
      </c>
      <c r="I510" s="290">
        <v>94.633333333333354</v>
      </c>
      <c r="J510" s="290">
        <v>97.26666666666668</v>
      </c>
      <c r="K510" s="290">
        <v>92</v>
      </c>
      <c r="L510" s="290">
        <v>87.1</v>
      </c>
      <c r="M510" s="290">
        <v>1.48506</v>
      </c>
    </row>
    <row r="511" spans="1:13">
      <c r="A511" s="269">
        <v>501</v>
      </c>
      <c r="B511" s="246" t="s">
        <v>573</v>
      </c>
      <c r="C511" s="290">
        <v>1223.05</v>
      </c>
      <c r="D511" s="290">
        <v>1224.7333333333333</v>
      </c>
      <c r="E511" s="290">
        <v>1199.6666666666667</v>
      </c>
      <c r="F511" s="290">
        <v>1176.2833333333333</v>
      </c>
      <c r="G511" s="290">
        <v>1151.2166666666667</v>
      </c>
      <c r="H511" s="290">
        <v>1248.1166666666668</v>
      </c>
      <c r="I511" s="290">
        <v>1273.1833333333334</v>
      </c>
      <c r="J511" s="290">
        <v>1296.5666666666668</v>
      </c>
      <c r="K511" s="290">
        <v>1249.8</v>
      </c>
      <c r="L511" s="290">
        <v>1201.3499999999999</v>
      </c>
      <c r="M511" s="290">
        <v>0.15844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6"/>
      <c r="B5" s="526"/>
      <c r="C5" s="527"/>
      <c r="D5" s="52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8" t="s">
        <v>575</v>
      </c>
      <c r="C7" s="528"/>
      <c r="D7" s="263">
        <f>Main!B10</f>
        <v>43979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43978</v>
      </c>
      <c r="B10" s="268">
        <v>538778</v>
      </c>
      <c r="C10" s="269" t="s">
        <v>3789</v>
      </c>
      <c r="D10" s="269" t="s">
        <v>3790</v>
      </c>
      <c r="E10" s="269" t="s">
        <v>584</v>
      </c>
      <c r="F10" s="389">
        <v>45000</v>
      </c>
      <c r="G10" s="268">
        <v>16.2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43978</v>
      </c>
      <c r="B11" s="268">
        <v>531591</v>
      </c>
      <c r="C11" s="269" t="s">
        <v>3791</v>
      </c>
      <c r="D11" s="269" t="s">
        <v>3792</v>
      </c>
      <c r="E11" s="269" t="s">
        <v>585</v>
      </c>
      <c r="F11" s="389">
        <v>199170</v>
      </c>
      <c r="G11" s="268">
        <v>0.86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43978</v>
      </c>
      <c r="B12" s="268">
        <v>531591</v>
      </c>
      <c r="C12" s="269" t="s">
        <v>3791</v>
      </c>
      <c r="D12" s="269" t="s">
        <v>3793</v>
      </c>
      <c r="E12" s="269" t="s">
        <v>584</v>
      </c>
      <c r="F12" s="389">
        <v>200000</v>
      </c>
      <c r="G12" s="268">
        <v>0.86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43978</v>
      </c>
      <c r="B13" s="268">
        <v>540614</v>
      </c>
      <c r="C13" s="269" t="s">
        <v>3770</v>
      </c>
      <c r="D13" s="269" t="s">
        <v>3794</v>
      </c>
      <c r="E13" s="269" t="s">
        <v>584</v>
      </c>
      <c r="F13" s="389">
        <v>2500</v>
      </c>
      <c r="G13" s="268">
        <v>39.950000000000003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43978</v>
      </c>
      <c r="B14" s="268">
        <v>540614</v>
      </c>
      <c r="C14" s="269" t="s">
        <v>3770</v>
      </c>
      <c r="D14" s="269" t="s">
        <v>3794</v>
      </c>
      <c r="E14" s="269" t="s">
        <v>585</v>
      </c>
      <c r="F14" s="389">
        <v>70000</v>
      </c>
      <c r="G14" s="268">
        <v>39.81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43978</v>
      </c>
      <c r="B15" s="268">
        <v>511628</v>
      </c>
      <c r="C15" s="269" t="s">
        <v>3795</v>
      </c>
      <c r="D15" s="269" t="s">
        <v>3796</v>
      </c>
      <c r="E15" s="269" t="s">
        <v>585</v>
      </c>
      <c r="F15" s="389">
        <v>20000</v>
      </c>
      <c r="G15" s="268">
        <v>19.5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43978</v>
      </c>
      <c r="B16" s="268">
        <v>533107</v>
      </c>
      <c r="C16" s="269" t="s">
        <v>3339</v>
      </c>
      <c r="D16" s="269" t="s">
        <v>3797</v>
      </c>
      <c r="E16" s="269" t="s">
        <v>584</v>
      </c>
      <c r="F16" s="389">
        <v>950000</v>
      </c>
      <c r="G16" s="268">
        <v>0.98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43978</v>
      </c>
      <c r="B17" s="268">
        <v>533107</v>
      </c>
      <c r="C17" s="269" t="s">
        <v>3339</v>
      </c>
      <c r="D17" s="269" t="s">
        <v>3797</v>
      </c>
      <c r="E17" s="269" t="s">
        <v>585</v>
      </c>
      <c r="F17" s="389">
        <v>4251460</v>
      </c>
      <c r="G17" s="268">
        <v>0.98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43978</v>
      </c>
      <c r="B18" s="268" t="s">
        <v>323</v>
      </c>
      <c r="C18" s="269" t="s">
        <v>3798</v>
      </c>
      <c r="D18" s="269" t="s">
        <v>3799</v>
      </c>
      <c r="E18" s="269" t="s">
        <v>584</v>
      </c>
      <c r="F18" s="389">
        <v>470147</v>
      </c>
      <c r="G18" s="268">
        <v>545.59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43978</v>
      </c>
      <c r="B19" s="268" t="s">
        <v>323</v>
      </c>
      <c r="C19" s="269" t="s">
        <v>3798</v>
      </c>
      <c r="D19" s="269" t="s">
        <v>3800</v>
      </c>
      <c r="E19" s="269" t="s">
        <v>584</v>
      </c>
      <c r="F19" s="389">
        <v>522830</v>
      </c>
      <c r="G19" s="268">
        <v>544.52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43978</v>
      </c>
      <c r="B20" s="268" t="s">
        <v>118</v>
      </c>
      <c r="C20" s="269" t="s">
        <v>3801</v>
      </c>
      <c r="D20" s="269" t="s">
        <v>3802</v>
      </c>
      <c r="E20" s="269" t="s">
        <v>584</v>
      </c>
      <c r="F20" s="389">
        <v>2250035</v>
      </c>
      <c r="G20" s="268">
        <v>120.25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43978</v>
      </c>
      <c r="B21" s="268" t="s">
        <v>1724</v>
      </c>
      <c r="C21" s="269" t="s">
        <v>3772</v>
      </c>
      <c r="D21" s="269" t="s">
        <v>3773</v>
      </c>
      <c r="E21" s="269" t="s">
        <v>584</v>
      </c>
      <c r="F21" s="389">
        <v>1417988</v>
      </c>
      <c r="G21" s="268">
        <v>38.450000000000003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43978</v>
      </c>
      <c r="B22" s="268" t="s">
        <v>3803</v>
      </c>
      <c r="C22" s="269" t="s">
        <v>3804</v>
      </c>
      <c r="D22" s="269" t="s">
        <v>3771</v>
      </c>
      <c r="E22" s="269" t="s">
        <v>584</v>
      </c>
      <c r="F22" s="389">
        <v>20000</v>
      </c>
      <c r="G22" s="268">
        <v>72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43978</v>
      </c>
      <c r="B23" s="268" t="s">
        <v>169</v>
      </c>
      <c r="C23" s="269" t="s">
        <v>3805</v>
      </c>
      <c r="D23" s="269" t="s">
        <v>3802</v>
      </c>
      <c r="E23" s="269" t="s">
        <v>584</v>
      </c>
      <c r="F23" s="389">
        <v>3394850</v>
      </c>
      <c r="G23" s="268">
        <v>113.41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43978</v>
      </c>
      <c r="B24" s="268" t="s">
        <v>3339</v>
      </c>
      <c r="C24" s="269" t="s">
        <v>3806</v>
      </c>
      <c r="D24" s="269" t="s">
        <v>3807</v>
      </c>
      <c r="E24" s="269" t="s">
        <v>584</v>
      </c>
      <c r="F24" s="389">
        <v>4500000</v>
      </c>
      <c r="G24" s="268">
        <v>1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43978</v>
      </c>
      <c r="B25" s="268" t="s">
        <v>3339</v>
      </c>
      <c r="C25" s="269" t="s">
        <v>3806</v>
      </c>
      <c r="D25" s="269" t="s">
        <v>3808</v>
      </c>
      <c r="E25" s="269" t="s">
        <v>584</v>
      </c>
      <c r="F25" s="389">
        <v>359129</v>
      </c>
      <c r="G25" s="268">
        <v>1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43978</v>
      </c>
      <c r="B26" s="268" t="s">
        <v>2805</v>
      </c>
      <c r="C26" s="269" t="s">
        <v>3809</v>
      </c>
      <c r="D26" s="269" t="s">
        <v>3808</v>
      </c>
      <c r="E26" s="269" t="s">
        <v>584</v>
      </c>
      <c r="F26" s="389">
        <v>208363</v>
      </c>
      <c r="G26" s="268">
        <v>108.74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43978</v>
      </c>
      <c r="B27" s="268" t="s">
        <v>323</v>
      </c>
      <c r="C27" s="269" t="s">
        <v>3798</v>
      </c>
      <c r="D27" s="269" t="s">
        <v>3799</v>
      </c>
      <c r="E27" s="269" t="s">
        <v>585</v>
      </c>
      <c r="F27" s="389">
        <v>470147</v>
      </c>
      <c r="G27" s="268">
        <v>545.79999999999995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43978</v>
      </c>
      <c r="B28" s="268" t="s">
        <v>323</v>
      </c>
      <c r="C28" s="269" t="s">
        <v>3798</v>
      </c>
      <c r="D28" s="269" t="s">
        <v>3800</v>
      </c>
      <c r="E28" s="269" t="s">
        <v>585</v>
      </c>
      <c r="F28" s="389">
        <v>522830</v>
      </c>
      <c r="G28" s="268">
        <v>544.89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43978</v>
      </c>
      <c r="B29" s="268" t="s">
        <v>118</v>
      </c>
      <c r="C29" s="269" t="s">
        <v>3801</v>
      </c>
      <c r="D29" s="269" t="s">
        <v>3802</v>
      </c>
      <c r="E29" s="269" t="s">
        <v>585</v>
      </c>
      <c r="F29" s="389">
        <v>2345485</v>
      </c>
      <c r="G29" s="268">
        <v>120.62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43978</v>
      </c>
      <c r="B30" s="268" t="s">
        <v>419</v>
      </c>
      <c r="C30" s="269" t="s">
        <v>3810</v>
      </c>
      <c r="D30" s="269" t="s">
        <v>3811</v>
      </c>
      <c r="E30" s="269" t="s">
        <v>585</v>
      </c>
      <c r="F30" s="389">
        <v>471251</v>
      </c>
      <c r="G30" s="268">
        <v>280.01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43978</v>
      </c>
      <c r="B31" s="268" t="s">
        <v>169</v>
      </c>
      <c r="C31" s="269" t="s">
        <v>3805</v>
      </c>
      <c r="D31" s="269" t="s">
        <v>3802</v>
      </c>
      <c r="E31" s="269" t="s">
        <v>585</v>
      </c>
      <c r="F31" s="389">
        <v>3479331</v>
      </c>
      <c r="G31" s="268">
        <v>113.82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43978</v>
      </c>
      <c r="B32" s="268" t="s">
        <v>3339</v>
      </c>
      <c r="C32" s="269" t="s">
        <v>3806</v>
      </c>
      <c r="D32" s="269" t="s">
        <v>3807</v>
      </c>
      <c r="E32" s="269" t="s">
        <v>585</v>
      </c>
      <c r="F32" s="389">
        <v>632</v>
      </c>
      <c r="G32" s="268">
        <v>1.05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43978</v>
      </c>
      <c r="B33" s="268" t="s">
        <v>3339</v>
      </c>
      <c r="C33" s="269" t="s">
        <v>3806</v>
      </c>
      <c r="D33" s="269" t="s">
        <v>3808</v>
      </c>
      <c r="E33" s="269" t="s">
        <v>585</v>
      </c>
      <c r="F33" s="389">
        <v>3767813</v>
      </c>
      <c r="G33" s="268">
        <v>1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43978</v>
      </c>
      <c r="B34" s="268" t="s">
        <v>2795</v>
      </c>
      <c r="C34" s="269" t="s">
        <v>3812</v>
      </c>
      <c r="D34" s="269" t="s">
        <v>3813</v>
      </c>
      <c r="E34" s="269" t="s">
        <v>585</v>
      </c>
      <c r="F34" s="389">
        <v>3468460</v>
      </c>
      <c r="G34" s="268">
        <v>2.2000000000000002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43978</v>
      </c>
      <c r="B35" s="268" t="s">
        <v>2805</v>
      </c>
      <c r="C35" s="269" t="s">
        <v>3809</v>
      </c>
      <c r="D35" s="269" t="s">
        <v>3808</v>
      </c>
      <c r="E35" s="269" t="s">
        <v>585</v>
      </c>
      <c r="F35" s="389">
        <v>208363</v>
      </c>
      <c r="G35" s="268">
        <v>109.08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6"/>
  <sheetViews>
    <sheetView zoomScale="76" zoomScaleNormal="85" workbookViewId="0">
      <selection activeCell="F21" sqref="F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3693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3666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3655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3688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3687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3654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3657</v>
      </c>
      <c r="J19" s="65" t="s">
        <v>3694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3656</v>
      </c>
      <c r="J20" s="392" t="s">
        <v>3724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3658</v>
      </c>
      <c r="J21" s="65" t="s">
        <v>3695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3659</v>
      </c>
      <c r="J22" s="65" t="s">
        <v>3668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3660</v>
      </c>
      <c r="J23" s="65" t="s">
        <v>3669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3670</v>
      </c>
      <c r="J24" s="65" t="s">
        <v>3715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3698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3691</v>
      </c>
      <c r="J26" s="65" t="s">
        <v>3697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3716</v>
      </c>
      <c r="J27" s="65" t="s">
        <v>742</v>
      </c>
      <c r="K27" s="65">
        <f t="shared" ref="K27" si="14">H27-F27</f>
        <v>32.5</v>
      </c>
      <c r="L27" s="395">
        <f t="shared" ref="L27:L28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458">
        <v>19</v>
      </c>
      <c r="B28" s="434">
        <v>43966</v>
      </c>
      <c r="C28" s="459"/>
      <c r="D28" s="391" t="s">
        <v>86</v>
      </c>
      <c r="E28" s="399" t="s">
        <v>602</v>
      </c>
      <c r="F28" s="399">
        <v>1352.5</v>
      </c>
      <c r="G28" s="460">
        <v>1275</v>
      </c>
      <c r="H28" s="460">
        <v>1275</v>
      </c>
      <c r="I28" s="399" t="s">
        <v>3721</v>
      </c>
      <c r="J28" s="392" t="s">
        <v>3774</v>
      </c>
      <c r="K28" s="392">
        <f>H28-F28</f>
        <v>-77.5</v>
      </c>
      <c r="L28" s="393">
        <f t="shared" si="15"/>
        <v>-5.730129390018484E-2</v>
      </c>
      <c r="M28" s="392" t="s">
        <v>665</v>
      </c>
      <c r="N28" s="435">
        <v>43978</v>
      </c>
      <c r="O28" s="435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3722</v>
      </c>
      <c r="J29" s="65" t="s">
        <v>3694</v>
      </c>
      <c r="K29" s="65">
        <f t="shared" ref="K29" si="16">H29-F29</f>
        <v>90</v>
      </c>
      <c r="L29" s="395">
        <f t="shared" ref="L29:L30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458">
        <v>21</v>
      </c>
      <c r="B30" s="434">
        <v>43966</v>
      </c>
      <c r="C30" s="459"/>
      <c r="D30" s="391" t="s">
        <v>389</v>
      </c>
      <c r="E30" s="399" t="s">
        <v>602</v>
      </c>
      <c r="F30" s="399">
        <v>138.5</v>
      </c>
      <c r="G30" s="460">
        <v>130</v>
      </c>
      <c r="H30" s="460">
        <v>130</v>
      </c>
      <c r="I30" s="399" t="s">
        <v>3652</v>
      </c>
      <c r="J30" s="392" t="s">
        <v>3754</v>
      </c>
      <c r="K30" s="392">
        <f>H30-F30</f>
        <v>-8.5</v>
      </c>
      <c r="L30" s="393">
        <f t="shared" si="17"/>
        <v>-6.1371841155234655E-2</v>
      </c>
      <c r="M30" s="392" t="s">
        <v>665</v>
      </c>
      <c r="N30" s="435">
        <v>43973</v>
      </c>
      <c r="O30" s="435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3727</v>
      </c>
      <c r="G31" s="472">
        <v>790</v>
      </c>
      <c r="H31" s="449"/>
      <c r="I31" s="430" t="s">
        <v>3716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461">
        <v>23</v>
      </c>
      <c r="B32" s="433">
        <v>43969</v>
      </c>
      <c r="C32" s="462"/>
      <c r="D32" s="394" t="s">
        <v>127</v>
      </c>
      <c r="E32" s="400" t="s">
        <v>602</v>
      </c>
      <c r="F32" s="400">
        <v>660</v>
      </c>
      <c r="G32" s="457">
        <v>620</v>
      </c>
      <c r="H32" s="457">
        <v>695</v>
      </c>
      <c r="I32" s="400" t="s">
        <v>3726</v>
      </c>
      <c r="J32" s="65" t="s">
        <v>3758</v>
      </c>
      <c r="K32" s="65">
        <f t="shared" ref="K32" si="18">H32-F32</f>
        <v>35</v>
      </c>
      <c r="L32" s="395">
        <f t="shared" ref="L32" si="19">K32/F32</f>
        <v>5.3030303030303032E-2</v>
      </c>
      <c r="M32" s="65" t="s">
        <v>601</v>
      </c>
      <c r="N32" s="436">
        <v>43973</v>
      </c>
      <c r="O32" s="65"/>
      <c r="Q32" s="455"/>
      <c r="R32" s="456" t="s">
        <v>3729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501">
        <v>24</v>
      </c>
      <c r="B33" s="502">
        <v>43969</v>
      </c>
      <c r="C33" s="503"/>
      <c r="D33" s="510" t="s">
        <v>142</v>
      </c>
      <c r="E33" s="504" t="s">
        <v>602</v>
      </c>
      <c r="F33" s="513">
        <v>313.5</v>
      </c>
      <c r="G33" s="505">
        <v>297</v>
      </c>
      <c r="H33" s="504">
        <v>324</v>
      </c>
      <c r="I33" s="506" t="s">
        <v>3728</v>
      </c>
      <c r="J33" s="507" t="s">
        <v>3757</v>
      </c>
      <c r="K33" s="507">
        <f t="shared" ref="K33" si="20">H33-F33</f>
        <v>10.5</v>
      </c>
      <c r="L33" s="508">
        <f t="shared" ref="L33" si="21">K33/F33</f>
        <v>3.3492822966507178E-2</v>
      </c>
      <c r="M33" s="507" t="s">
        <v>601</v>
      </c>
      <c r="N33" s="509">
        <v>43977</v>
      </c>
      <c r="O33" s="507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3734</v>
      </c>
      <c r="J34" s="392" t="s">
        <v>3735</v>
      </c>
      <c r="K34" s="392">
        <f>F34-H34</f>
        <v>-15</v>
      </c>
      <c r="L34" s="393">
        <f t="shared" ref="L34:L37" si="22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461">
        <v>26</v>
      </c>
      <c r="B35" s="433">
        <v>43970</v>
      </c>
      <c r="C35" s="462"/>
      <c r="D35" s="394" t="s">
        <v>39</v>
      </c>
      <c r="E35" s="400" t="s">
        <v>602</v>
      </c>
      <c r="F35" s="400">
        <v>1140</v>
      </c>
      <c r="G35" s="457">
        <v>1070</v>
      </c>
      <c r="H35" s="457">
        <v>1192.5</v>
      </c>
      <c r="I35" s="400" t="s">
        <v>3732</v>
      </c>
      <c r="J35" s="65" t="s">
        <v>3742</v>
      </c>
      <c r="K35" s="65">
        <f t="shared" ref="K35:K37" si="23">H35-F35</f>
        <v>52.5</v>
      </c>
      <c r="L35" s="395">
        <f t="shared" si="22"/>
        <v>4.6052631578947366E-2</v>
      </c>
      <c r="M35" s="65" t="s">
        <v>601</v>
      </c>
      <c r="N35" s="436">
        <v>43972</v>
      </c>
      <c r="O35" s="65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512">
        <v>27</v>
      </c>
      <c r="B36" s="483">
        <v>43970</v>
      </c>
      <c r="C36" s="484"/>
      <c r="D36" s="485" t="s">
        <v>119</v>
      </c>
      <c r="E36" s="486" t="s">
        <v>3688</v>
      </c>
      <c r="F36" s="486">
        <v>302</v>
      </c>
      <c r="G36" s="487">
        <v>279</v>
      </c>
      <c r="H36" s="487">
        <v>302.25</v>
      </c>
      <c r="I36" s="486" t="s">
        <v>3733</v>
      </c>
      <c r="J36" s="488" t="s">
        <v>3750</v>
      </c>
      <c r="K36" s="488">
        <f t="shared" si="23"/>
        <v>0.25</v>
      </c>
      <c r="L36" s="489">
        <f t="shared" si="22"/>
        <v>8.2781456953642384E-4</v>
      </c>
      <c r="M36" s="488" t="s">
        <v>710</v>
      </c>
      <c r="N36" s="511">
        <v>43973</v>
      </c>
      <c r="O36" s="488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461">
        <v>28</v>
      </c>
      <c r="B37" s="433">
        <v>43970</v>
      </c>
      <c r="C37" s="462"/>
      <c r="D37" s="394" t="s">
        <v>3730</v>
      </c>
      <c r="E37" s="400" t="s">
        <v>602</v>
      </c>
      <c r="F37" s="400">
        <v>1495</v>
      </c>
      <c r="G37" s="457">
        <v>1377</v>
      </c>
      <c r="H37" s="457">
        <v>1572.5</v>
      </c>
      <c r="I37" s="400" t="s">
        <v>3731</v>
      </c>
      <c r="J37" s="65" t="s">
        <v>3741</v>
      </c>
      <c r="K37" s="65">
        <f t="shared" si="23"/>
        <v>77.5</v>
      </c>
      <c r="L37" s="395">
        <f t="shared" si="22"/>
        <v>5.1839464882943144E-2</v>
      </c>
      <c r="M37" s="65" t="s">
        <v>601</v>
      </c>
      <c r="N37" s="436">
        <v>43972</v>
      </c>
      <c r="O37" s="65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461">
        <v>29</v>
      </c>
      <c r="B38" s="433">
        <v>43970</v>
      </c>
      <c r="C38" s="462"/>
      <c r="D38" s="394" t="s">
        <v>111</v>
      </c>
      <c r="E38" s="400" t="s">
        <v>3688</v>
      </c>
      <c r="F38" s="400">
        <v>847.5</v>
      </c>
      <c r="G38" s="457">
        <v>795</v>
      </c>
      <c r="H38" s="457">
        <f>(875+867.5)/2</f>
        <v>871.25</v>
      </c>
      <c r="I38" s="400" t="s">
        <v>3736</v>
      </c>
      <c r="J38" s="65" t="s">
        <v>3788</v>
      </c>
      <c r="K38" s="65">
        <f t="shared" ref="K38:K39" si="24">H38-F38</f>
        <v>23.75</v>
      </c>
      <c r="L38" s="395">
        <f t="shared" ref="L38:L39" si="25">K38/F38</f>
        <v>2.8023598820058997E-2</v>
      </c>
      <c r="M38" s="65" t="s">
        <v>601</v>
      </c>
      <c r="N38" s="436">
        <v>43972</v>
      </c>
      <c r="O38" s="65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501">
        <v>30</v>
      </c>
      <c r="B39" s="502">
        <v>43973</v>
      </c>
      <c r="C39" s="503"/>
      <c r="D39" s="510" t="s">
        <v>110</v>
      </c>
      <c r="E39" s="504" t="s">
        <v>602</v>
      </c>
      <c r="F39" s="513">
        <v>1525</v>
      </c>
      <c r="G39" s="505">
        <v>1440</v>
      </c>
      <c r="H39" s="513">
        <v>1575</v>
      </c>
      <c r="I39" s="506" t="s">
        <v>3755</v>
      </c>
      <c r="J39" s="507" t="s">
        <v>3775</v>
      </c>
      <c r="K39" s="507">
        <f t="shared" si="24"/>
        <v>50</v>
      </c>
      <c r="L39" s="508">
        <f t="shared" si="25"/>
        <v>3.2786885245901641E-2</v>
      </c>
      <c r="M39" s="507" t="s">
        <v>601</v>
      </c>
      <c r="N39" s="509">
        <v>43978</v>
      </c>
      <c r="O39" s="507"/>
      <c r="Q39" s="455"/>
      <c r="R39" s="456" t="s">
        <v>604</v>
      </c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454" customFormat="1" ht="14.25">
      <c r="A40" s="396">
        <v>31</v>
      </c>
      <c r="B40" s="427">
        <v>43977</v>
      </c>
      <c r="C40" s="447"/>
      <c r="D40" s="448" t="s">
        <v>281</v>
      </c>
      <c r="E40" s="449" t="s">
        <v>602</v>
      </c>
      <c r="F40" s="449" t="s">
        <v>3759</v>
      </c>
      <c r="G40" s="472">
        <v>690</v>
      </c>
      <c r="H40" s="449"/>
      <c r="I40" s="430" t="s">
        <v>3760</v>
      </c>
      <c r="J40" s="407" t="s">
        <v>603</v>
      </c>
      <c r="K40" s="407"/>
      <c r="L40" s="383"/>
      <c r="M40" s="407"/>
      <c r="N40" s="404"/>
      <c r="O40" s="407"/>
      <c r="Q40" s="455"/>
      <c r="R40" s="456" t="s">
        <v>3188</v>
      </c>
      <c r="S40" s="455"/>
      <c r="T40" s="455"/>
      <c r="U40" s="455"/>
      <c r="V40" s="455"/>
      <c r="W40" s="455"/>
      <c r="X40" s="455"/>
      <c r="Y40" s="455"/>
      <c r="Z40" s="455"/>
      <c r="AA40" s="455"/>
      <c r="AB40" s="455"/>
    </row>
    <row r="41" spans="1:38" s="454" customFormat="1" ht="14.25">
      <c r="A41" s="396">
        <v>32</v>
      </c>
      <c r="B41" s="427">
        <v>43978</v>
      </c>
      <c r="C41" s="447"/>
      <c r="D41" s="448" t="s">
        <v>496</v>
      </c>
      <c r="E41" s="449" t="s">
        <v>602</v>
      </c>
      <c r="F41" s="449" t="s">
        <v>3776</v>
      </c>
      <c r="G41" s="472">
        <v>214</v>
      </c>
      <c r="H41" s="449"/>
      <c r="I41" s="430" t="s">
        <v>3777</v>
      </c>
      <c r="J41" s="450" t="s">
        <v>603</v>
      </c>
      <c r="K41" s="450"/>
      <c r="L41" s="451"/>
      <c r="M41" s="450"/>
      <c r="N41" s="452"/>
      <c r="O41" s="453"/>
      <c r="Q41" s="455"/>
      <c r="R41" s="456" t="s">
        <v>3188</v>
      </c>
      <c r="S41" s="455"/>
      <c r="T41" s="455"/>
      <c r="U41" s="455"/>
      <c r="V41" s="455"/>
      <c r="W41" s="455"/>
      <c r="X41" s="455"/>
      <c r="Y41" s="455"/>
      <c r="Z41" s="455"/>
      <c r="AA41" s="455"/>
      <c r="AB41" s="455"/>
    </row>
    <row r="42" spans="1:38" s="454" customFormat="1" ht="14.25">
      <c r="A42" s="396"/>
      <c r="B42" s="427"/>
      <c r="C42" s="447"/>
      <c r="D42" s="448"/>
      <c r="E42" s="449"/>
      <c r="F42" s="449"/>
      <c r="G42" s="472"/>
      <c r="H42" s="449"/>
      <c r="I42" s="430"/>
      <c r="J42" s="450"/>
      <c r="K42" s="450"/>
      <c r="L42" s="451"/>
      <c r="M42" s="450"/>
      <c r="N42" s="452"/>
      <c r="O42" s="453"/>
      <c r="Q42" s="455"/>
      <c r="R42" s="456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</row>
    <row r="43" spans="1:38" s="454" customFormat="1" ht="14.25">
      <c r="A43" s="396"/>
      <c r="B43" s="427"/>
      <c r="C43" s="447"/>
      <c r="D43" s="448"/>
      <c r="E43" s="449"/>
      <c r="F43" s="449"/>
      <c r="G43" s="472"/>
      <c r="H43" s="449"/>
      <c r="I43" s="430"/>
      <c r="J43" s="450"/>
      <c r="K43" s="450"/>
      <c r="L43" s="451"/>
      <c r="M43" s="450"/>
      <c r="N43" s="452"/>
      <c r="O43" s="453"/>
      <c r="Q43" s="455"/>
      <c r="R43" s="456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</row>
    <row r="44" spans="1:38" s="5" customFormat="1" ht="14.25">
      <c r="A44" s="396"/>
      <c r="B44" s="427"/>
      <c r="C44" s="428"/>
      <c r="D44" s="406"/>
      <c r="E44" s="429"/>
      <c r="F44" s="430"/>
      <c r="G44" s="431"/>
      <c r="H44" s="431"/>
      <c r="I44" s="430"/>
      <c r="J44" s="378"/>
      <c r="K44" s="378"/>
      <c r="L44" s="383"/>
      <c r="M44" s="378"/>
      <c r="N44" s="404"/>
      <c r="O44" s="390"/>
      <c r="Q44" s="64"/>
      <c r="R44" s="342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605</v>
      </c>
      <c r="B45" s="24"/>
      <c r="C45" s="25"/>
      <c r="D45" s="26"/>
      <c r="E45" s="27"/>
      <c r="F45" s="28"/>
      <c r="G45" s="28"/>
      <c r="H45" s="28"/>
      <c r="I45" s="28"/>
      <c r="J45" s="66"/>
      <c r="K45" s="28"/>
      <c r="L45" s="28"/>
      <c r="M45" s="38"/>
      <c r="N45" s="66"/>
      <c r="O45" s="67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606</v>
      </c>
      <c r="B46" s="23"/>
      <c r="C46" s="23"/>
      <c r="D46" s="23"/>
      <c r="F46" s="30" t="s">
        <v>607</v>
      </c>
      <c r="G46" s="17"/>
      <c r="H46" s="31"/>
      <c r="I46" s="36"/>
      <c r="J46" s="68"/>
      <c r="K46" s="69"/>
      <c r="L46" s="70"/>
      <c r="M46" s="70"/>
      <c r="N46" s="16"/>
      <c r="O46" s="71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608</v>
      </c>
      <c r="B47" s="23"/>
      <c r="C47" s="23"/>
      <c r="D47" s="23"/>
      <c r="E47" s="32"/>
      <c r="F47" s="30" t="s">
        <v>609</v>
      </c>
      <c r="G47" s="17"/>
      <c r="H47" s="31"/>
      <c r="I47" s="36"/>
      <c r="J47" s="68"/>
      <c r="K47" s="69"/>
      <c r="L47" s="70"/>
      <c r="M47" s="70"/>
      <c r="N47" s="16"/>
      <c r="O47" s="71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2"/>
      <c r="K48" s="69"/>
      <c r="L48" s="70"/>
      <c r="M48" s="17"/>
      <c r="N48" s="73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610</v>
      </c>
      <c r="C49" s="33"/>
      <c r="D49" s="33"/>
      <c r="E49" s="33"/>
      <c r="F49" s="34"/>
      <c r="G49" s="32"/>
      <c r="H49" s="32"/>
      <c r="I49" s="74"/>
      <c r="J49" s="75"/>
      <c r="K49" s="76"/>
      <c r="L49" s="12"/>
      <c r="M49" s="12"/>
      <c r="N49" s="11"/>
      <c r="O49" s="53"/>
      <c r="R49" s="83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576</v>
      </c>
      <c r="C50" s="21"/>
      <c r="D50" s="22" t="s">
        <v>589</v>
      </c>
      <c r="E50" s="21" t="s">
        <v>590</v>
      </c>
      <c r="F50" s="21" t="s">
        <v>591</v>
      </c>
      <c r="G50" s="21" t="s">
        <v>611</v>
      </c>
      <c r="H50" s="21" t="s">
        <v>593</v>
      </c>
      <c r="I50" s="21" t="s">
        <v>594</v>
      </c>
      <c r="J50" s="77" t="s">
        <v>595</v>
      </c>
      <c r="K50" s="62" t="s">
        <v>612</v>
      </c>
      <c r="L50" s="63" t="s">
        <v>597</v>
      </c>
      <c r="M50" s="78" t="s">
        <v>613</v>
      </c>
      <c r="N50" s="21" t="s">
        <v>614</v>
      </c>
      <c r="O50" s="21" t="s">
        <v>598</v>
      </c>
      <c r="P50" s="79" t="s">
        <v>599</v>
      </c>
      <c r="Q50" s="40"/>
      <c r="R50" s="38"/>
      <c r="S50" s="38"/>
      <c r="T50" s="38"/>
    </row>
    <row r="51" spans="1:27" s="422" customFormat="1" ht="15" customHeight="1">
      <c r="A51" s="458">
        <v>1</v>
      </c>
      <c r="B51" s="434">
        <v>43949</v>
      </c>
      <c r="C51" s="459"/>
      <c r="D51" s="391" t="s">
        <v>86</v>
      </c>
      <c r="E51" s="399" t="s">
        <v>602</v>
      </c>
      <c r="F51" s="399">
        <v>1487.5</v>
      </c>
      <c r="G51" s="460">
        <v>1440</v>
      </c>
      <c r="H51" s="460">
        <v>1435</v>
      </c>
      <c r="I51" s="399" t="s">
        <v>3592</v>
      </c>
      <c r="J51" s="392" t="s">
        <v>3643</v>
      </c>
      <c r="K51" s="392">
        <f t="shared" ref="K51" si="26">H51-F51</f>
        <v>-52.5</v>
      </c>
      <c r="L51" s="393">
        <f t="shared" ref="L51:L52" si="27">K51/F51</f>
        <v>-3.5294117647058823E-2</v>
      </c>
      <c r="M51" s="435"/>
      <c r="N51" s="435"/>
      <c r="O51" s="392" t="s">
        <v>665</v>
      </c>
      <c r="P51" s="435">
        <v>43955</v>
      </c>
      <c r="Q51" s="7"/>
      <c r="R51" s="345" t="s">
        <v>3188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61">
        <v>2</v>
      </c>
      <c r="B52" s="433">
        <v>43949</v>
      </c>
      <c r="C52" s="462"/>
      <c r="D52" s="394" t="s">
        <v>3633</v>
      </c>
      <c r="E52" s="400" t="s">
        <v>602</v>
      </c>
      <c r="F52" s="400">
        <v>327</v>
      </c>
      <c r="G52" s="457">
        <v>315</v>
      </c>
      <c r="H52" s="457">
        <v>334</v>
      </c>
      <c r="I52" s="400">
        <v>350</v>
      </c>
      <c r="J52" s="65" t="s">
        <v>3611</v>
      </c>
      <c r="K52" s="65">
        <f>H52-F52</f>
        <v>7</v>
      </c>
      <c r="L52" s="395">
        <f t="shared" si="27"/>
        <v>2.1406727828746176E-2</v>
      </c>
      <c r="M52" s="457"/>
      <c r="N52" s="65"/>
      <c r="O52" s="65" t="s">
        <v>601</v>
      </c>
      <c r="P52" s="436">
        <v>43955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58">
        <v>3</v>
      </c>
      <c r="B53" s="434">
        <v>43951</v>
      </c>
      <c r="C53" s="459"/>
      <c r="D53" s="391" t="s">
        <v>67</v>
      </c>
      <c r="E53" s="399" t="s">
        <v>602</v>
      </c>
      <c r="F53" s="399">
        <v>510.5</v>
      </c>
      <c r="G53" s="460">
        <v>493</v>
      </c>
      <c r="H53" s="460">
        <v>491</v>
      </c>
      <c r="I53" s="399" t="s">
        <v>3634</v>
      </c>
      <c r="J53" s="392" t="s">
        <v>3637</v>
      </c>
      <c r="K53" s="392">
        <f t="shared" ref="K53" si="28">H53-F53</f>
        <v>-19.5</v>
      </c>
      <c r="L53" s="393">
        <f t="shared" ref="L53" si="29">K53/F53</f>
        <v>-3.8197845249755141E-2</v>
      </c>
      <c r="M53" s="435"/>
      <c r="N53" s="435"/>
      <c r="O53" s="392" t="s">
        <v>665</v>
      </c>
      <c r="P53" s="435">
        <v>43955</v>
      </c>
      <c r="Q53" s="7"/>
      <c r="R53" s="345" t="s">
        <v>604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58">
        <v>4</v>
      </c>
      <c r="B54" s="434">
        <v>43951</v>
      </c>
      <c r="C54" s="459"/>
      <c r="D54" s="391" t="s">
        <v>254</v>
      </c>
      <c r="E54" s="399" t="s">
        <v>602</v>
      </c>
      <c r="F54" s="399">
        <v>499.5</v>
      </c>
      <c r="G54" s="460">
        <v>482</v>
      </c>
      <c r="H54" s="460">
        <v>480.5</v>
      </c>
      <c r="I54" s="399">
        <v>530</v>
      </c>
      <c r="J54" s="392" t="s">
        <v>3638</v>
      </c>
      <c r="K54" s="392">
        <f t="shared" ref="K54" si="30">H54-F54</f>
        <v>-19</v>
      </c>
      <c r="L54" s="393">
        <f t="shared" ref="L54" si="31">K54/F54</f>
        <v>-3.8038038038038041E-2</v>
      </c>
      <c r="M54" s="435"/>
      <c r="N54" s="435"/>
      <c r="O54" s="392" t="s">
        <v>665</v>
      </c>
      <c r="P54" s="435">
        <v>43955</v>
      </c>
      <c r="Q54" s="7"/>
      <c r="R54" s="345" t="s">
        <v>3188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58">
        <v>5</v>
      </c>
      <c r="B55" s="434">
        <v>43955</v>
      </c>
      <c r="C55" s="459"/>
      <c r="D55" s="391" t="s">
        <v>89</v>
      </c>
      <c r="E55" s="399" t="s">
        <v>602</v>
      </c>
      <c r="F55" s="399">
        <v>473</v>
      </c>
      <c r="G55" s="460">
        <v>454</v>
      </c>
      <c r="H55" s="460">
        <v>454</v>
      </c>
      <c r="I55" s="399" t="s">
        <v>3641</v>
      </c>
      <c r="J55" s="392" t="s">
        <v>3638</v>
      </c>
      <c r="K55" s="392">
        <f t="shared" ref="K55" si="32">H55-F55</f>
        <v>-19</v>
      </c>
      <c r="L55" s="393">
        <f t="shared" ref="L55" si="33">K55/F55</f>
        <v>-4.0169133192389003E-2</v>
      </c>
      <c r="M55" s="435"/>
      <c r="N55" s="435"/>
      <c r="O55" s="392" t="s">
        <v>665</v>
      </c>
      <c r="P55" s="435">
        <v>43956</v>
      </c>
      <c r="Q55" s="7"/>
      <c r="R55" s="345" t="s">
        <v>604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6</v>
      </c>
      <c r="B56" s="433">
        <v>43956</v>
      </c>
      <c r="C56" s="462"/>
      <c r="D56" s="394" t="s">
        <v>179</v>
      </c>
      <c r="E56" s="400" t="s">
        <v>3644</v>
      </c>
      <c r="F56" s="400">
        <v>471.5</v>
      </c>
      <c r="G56" s="457">
        <v>492</v>
      </c>
      <c r="H56" s="457">
        <v>463</v>
      </c>
      <c r="I56" s="400" t="s">
        <v>3645</v>
      </c>
      <c r="J56" s="65" t="s">
        <v>3646</v>
      </c>
      <c r="K56" s="65">
        <f>F56-H56</f>
        <v>8.5</v>
      </c>
      <c r="L56" s="395">
        <f t="shared" ref="L56:L57" si="34">K56/F56</f>
        <v>1.8027571580063628E-2</v>
      </c>
      <c r="M56" s="457"/>
      <c r="N56" s="65"/>
      <c r="O56" s="65" t="s">
        <v>601</v>
      </c>
      <c r="P56" s="469">
        <v>43956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61">
        <v>7</v>
      </c>
      <c r="B57" s="433">
        <v>43956</v>
      </c>
      <c r="C57" s="462"/>
      <c r="D57" s="394" t="s">
        <v>255</v>
      </c>
      <c r="E57" s="400" t="s">
        <v>602</v>
      </c>
      <c r="F57" s="400">
        <v>170</v>
      </c>
      <c r="G57" s="457">
        <v>164</v>
      </c>
      <c r="H57" s="457">
        <v>173.5</v>
      </c>
      <c r="I57" s="400">
        <v>185</v>
      </c>
      <c r="J57" s="65" t="s">
        <v>3664</v>
      </c>
      <c r="K57" s="65">
        <f>H57-F57</f>
        <v>3.5</v>
      </c>
      <c r="L57" s="395">
        <f t="shared" si="34"/>
        <v>2.0588235294117647E-2</v>
      </c>
      <c r="M57" s="457"/>
      <c r="N57" s="65"/>
      <c r="O57" s="65" t="s">
        <v>601</v>
      </c>
      <c r="P57" s="436">
        <v>43958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61">
        <v>8</v>
      </c>
      <c r="B58" s="433">
        <v>43957</v>
      </c>
      <c r="C58" s="462"/>
      <c r="D58" s="394" t="s">
        <v>54</v>
      </c>
      <c r="E58" s="400" t="s">
        <v>602</v>
      </c>
      <c r="F58" s="400">
        <v>647</v>
      </c>
      <c r="G58" s="457">
        <v>625</v>
      </c>
      <c r="H58" s="457">
        <v>660</v>
      </c>
      <c r="I58" s="400">
        <v>690</v>
      </c>
      <c r="J58" s="65" t="s">
        <v>3667</v>
      </c>
      <c r="K58" s="65">
        <f>H58-F58</f>
        <v>13</v>
      </c>
      <c r="L58" s="395">
        <f t="shared" ref="L58:L60" si="35">K58/F58</f>
        <v>2.009273570324575E-2</v>
      </c>
      <c r="M58" s="457"/>
      <c r="N58" s="65"/>
      <c r="O58" s="65" t="s">
        <v>601</v>
      </c>
      <c r="P58" s="469">
        <v>43957</v>
      </c>
      <c r="Q58" s="7"/>
      <c r="R58" s="345" t="s">
        <v>3188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58">
        <v>9</v>
      </c>
      <c r="B59" s="434">
        <v>43958</v>
      </c>
      <c r="C59" s="459"/>
      <c r="D59" s="391" t="s">
        <v>48</v>
      </c>
      <c r="E59" s="399" t="s">
        <v>602</v>
      </c>
      <c r="F59" s="399">
        <v>1320</v>
      </c>
      <c r="G59" s="460">
        <v>1270</v>
      </c>
      <c r="H59" s="460">
        <v>1275</v>
      </c>
      <c r="I59" s="399" t="s">
        <v>3661</v>
      </c>
      <c r="J59" s="392" t="s">
        <v>3662</v>
      </c>
      <c r="K59" s="392">
        <f t="shared" ref="K59" si="36">H59-F59</f>
        <v>-45</v>
      </c>
      <c r="L59" s="393">
        <f t="shared" si="35"/>
        <v>-3.4090909090909088E-2</v>
      </c>
      <c r="M59" s="435"/>
      <c r="N59" s="435"/>
      <c r="O59" s="392" t="s">
        <v>665</v>
      </c>
      <c r="P59" s="470">
        <v>43958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61">
        <v>10</v>
      </c>
      <c r="B60" s="433">
        <v>43958</v>
      </c>
      <c r="C60" s="394"/>
      <c r="D60" s="394" t="s">
        <v>134</v>
      </c>
      <c r="E60" s="400" t="s">
        <v>602</v>
      </c>
      <c r="F60" s="457">
        <v>1200</v>
      </c>
      <c r="G60" s="457">
        <v>1165</v>
      </c>
      <c r="H60" s="400">
        <v>1228.5</v>
      </c>
      <c r="I60" s="461" t="s">
        <v>3663</v>
      </c>
      <c r="J60" s="433" t="s">
        <v>3675</v>
      </c>
      <c r="K60" s="65">
        <f>H60-F60</f>
        <v>28.5</v>
      </c>
      <c r="L60" s="395">
        <f t="shared" si="35"/>
        <v>2.375E-2</v>
      </c>
      <c r="M60" s="400"/>
      <c r="N60" s="457"/>
      <c r="O60" s="457" t="s">
        <v>601</v>
      </c>
      <c r="P60" s="436">
        <v>43959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61">
        <v>11</v>
      </c>
      <c r="B61" s="433">
        <v>43958</v>
      </c>
      <c r="C61" s="394"/>
      <c r="D61" s="394" t="s">
        <v>3466</v>
      </c>
      <c r="E61" s="400" t="s">
        <v>602</v>
      </c>
      <c r="F61" s="457">
        <v>340.5</v>
      </c>
      <c r="G61" s="457">
        <v>327</v>
      </c>
      <c r="H61" s="400">
        <v>349</v>
      </c>
      <c r="I61" s="461" t="s">
        <v>3665</v>
      </c>
      <c r="J61" s="65" t="s">
        <v>3646</v>
      </c>
      <c r="K61" s="65">
        <f>H61-F61</f>
        <v>8.5</v>
      </c>
      <c r="L61" s="395">
        <f t="shared" ref="L61" si="37">K61/F61</f>
        <v>2.4963289280469897E-2</v>
      </c>
      <c r="M61" s="457"/>
      <c r="N61" s="65"/>
      <c r="O61" s="65" t="s">
        <v>601</v>
      </c>
      <c r="P61" s="436">
        <v>43959</v>
      </c>
      <c r="Q61" s="7"/>
      <c r="R61" s="345" t="s">
        <v>3188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82">
        <v>12</v>
      </c>
      <c r="B62" s="483">
        <v>43959</v>
      </c>
      <c r="C62" s="484"/>
      <c r="D62" s="485" t="s">
        <v>139</v>
      </c>
      <c r="E62" s="486" t="s">
        <v>602</v>
      </c>
      <c r="F62" s="486">
        <v>390</v>
      </c>
      <c r="G62" s="487">
        <v>377</v>
      </c>
      <c r="H62" s="487">
        <v>390</v>
      </c>
      <c r="I62" s="486" t="s">
        <v>3671</v>
      </c>
      <c r="J62" s="488" t="s">
        <v>710</v>
      </c>
      <c r="K62" s="488">
        <f>H62-F62</f>
        <v>0</v>
      </c>
      <c r="L62" s="489">
        <f t="shared" ref="L62:L63" si="38">K62/F62</f>
        <v>0</v>
      </c>
      <c r="M62" s="487"/>
      <c r="N62" s="488"/>
      <c r="O62" s="488" t="s">
        <v>710</v>
      </c>
      <c r="P62" s="490">
        <v>43962</v>
      </c>
      <c r="Q62" s="7"/>
      <c r="R62" s="345" t="s">
        <v>604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91">
        <v>13</v>
      </c>
      <c r="B63" s="434">
        <v>43962</v>
      </c>
      <c r="C63" s="492"/>
      <c r="D63" s="391" t="s">
        <v>42</v>
      </c>
      <c r="E63" s="399" t="s">
        <v>3644</v>
      </c>
      <c r="F63" s="399">
        <v>289</v>
      </c>
      <c r="G63" s="493">
        <v>301</v>
      </c>
      <c r="H63" s="493">
        <v>300.5</v>
      </c>
      <c r="I63" s="399" t="s">
        <v>3677</v>
      </c>
      <c r="J63" s="392" t="s">
        <v>3696</v>
      </c>
      <c r="K63" s="392">
        <f>F63-H63</f>
        <v>-11.5</v>
      </c>
      <c r="L63" s="393">
        <f t="shared" si="38"/>
        <v>-3.9792387543252594E-2</v>
      </c>
      <c r="M63" s="460"/>
      <c r="N63" s="392"/>
      <c r="O63" s="392" t="s">
        <v>665</v>
      </c>
      <c r="P63" s="435">
        <v>43964</v>
      </c>
      <c r="Q63" s="7"/>
      <c r="R63" s="345" t="s">
        <v>604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61">
        <v>14</v>
      </c>
      <c r="B64" s="433">
        <v>43962</v>
      </c>
      <c r="C64" s="462"/>
      <c r="D64" s="394" t="s">
        <v>180</v>
      </c>
      <c r="E64" s="400" t="s">
        <v>3644</v>
      </c>
      <c r="F64" s="400">
        <v>387</v>
      </c>
      <c r="G64" s="457">
        <v>403</v>
      </c>
      <c r="H64" s="457">
        <v>382</v>
      </c>
      <c r="I64" s="400" t="s">
        <v>3678</v>
      </c>
      <c r="J64" s="65" t="s">
        <v>3686</v>
      </c>
      <c r="K64" s="65">
        <f>F64-H64</f>
        <v>5</v>
      </c>
      <c r="L64" s="395">
        <f t="shared" ref="L64:L65" si="39">K64/F64</f>
        <v>1.2919896640826873E-2</v>
      </c>
      <c r="M64" s="457"/>
      <c r="N64" s="65"/>
      <c r="O64" s="65" t="s">
        <v>601</v>
      </c>
      <c r="P64" s="436">
        <v>43963</v>
      </c>
      <c r="Q64" s="7"/>
      <c r="R64" s="345" t="s">
        <v>604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27" s="422" customFormat="1" ht="15" customHeight="1">
      <c r="A65" s="461">
        <v>15</v>
      </c>
      <c r="B65" s="433">
        <v>43962</v>
      </c>
      <c r="C65" s="462"/>
      <c r="D65" s="394" t="s">
        <v>61</v>
      </c>
      <c r="E65" s="400" t="s">
        <v>602</v>
      </c>
      <c r="F65" s="400">
        <v>920</v>
      </c>
      <c r="G65" s="457">
        <v>890</v>
      </c>
      <c r="H65" s="457">
        <v>945</v>
      </c>
      <c r="I65" s="400" t="s">
        <v>3679</v>
      </c>
      <c r="J65" s="65" t="s">
        <v>745</v>
      </c>
      <c r="K65" s="65">
        <f>H65-F65</f>
        <v>25</v>
      </c>
      <c r="L65" s="395">
        <f t="shared" si="39"/>
        <v>2.717391304347826E-2</v>
      </c>
      <c r="M65" s="457"/>
      <c r="N65" s="65"/>
      <c r="O65" s="65" t="s">
        <v>601</v>
      </c>
      <c r="P65" s="436">
        <v>43964</v>
      </c>
      <c r="Q65" s="7"/>
      <c r="R65" s="345" t="s">
        <v>3188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27" s="422" customFormat="1" ht="15" customHeight="1">
      <c r="A66" s="458">
        <v>16</v>
      </c>
      <c r="B66" s="434">
        <v>43962</v>
      </c>
      <c r="C66" s="459"/>
      <c r="D66" s="391" t="s">
        <v>111</v>
      </c>
      <c r="E66" s="399" t="s">
        <v>602</v>
      </c>
      <c r="F66" s="399">
        <v>932.5</v>
      </c>
      <c r="G66" s="460">
        <v>898</v>
      </c>
      <c r="H66" s="460">
        <v>895</v>
      </c>
      <c r="I66" s="399" t="s">
        <v>3680</v>
      </c>
      <c r="J66" s="392" t="s">
        <v>3685</v>
      </c>
      <c r="K66" s="392">
        <f t="shared" ref="K66" si="40">H66-F66</f>
        <v>-37.5</v>
      </c>
      <c r="L66" s="393">
        <f t="shared" ref="L66:L67" si="41">K66/F66</f>
        <v>-4.0214477211796246E-2</v>
      </c>
      <c r="M66" s="435"/>
      <c r="N66" s="435"/>
      <c r="O66" s="392" t="s">
        <v>665</v>
      </c>
      <c r="P66" s="435">
        <v>43963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27" s="422" customFormat="1" ht="15" customHeight="1">
      <c r="A67" s="461">
        <v>17</v>
      </c>
      <c r="B67" s="433">
        <v>43962</v>
      </c>
      <c r="C67" s="462"/>
      <c r="D67" s="394" t="s">
        <v>117</v>
      </c>
      <c r="E67" s="400" t="s">
        <v>602</v>
      </c>
      <c r="F67" s="400">
        <v>2027.5</v>
      </c>
      <c r="G67" s="457">
        <v>1970</v>
      </c>
      <c r="H67" s="457">
        <v>2075</v>
      </c>
      <c r="I67" s="400" t="s">
        <v>3684</v>
      </c>
      <c r="J67" s="65" t="s">
        <v>732</v>
      </c>
      <c r="K67" s="65">
        <f>H67-F67</f>
        <v>47.5</v>
      </c>
      <c r="L67" s="395">
        <f t="shared" si="41"/>
        <v>2.3427866831072751E-2</v>
      </c>
      <c r="M67" s="457"/>
      <c r="N67" s="65"/>
      <c r="O67" s="65" t="s">
        <v>601</v>
      </c>
      <c r="P67" s="436">
        <v>43964</v>
      </c>
      <c r="Q67" s="7"/>
      <c r="R67" s="345" t="s">
        <v>604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27" s="422" customFormat="1" ht="15" customHeight="1">
      <c r="A68" s="461">
        <v>18</v>
      </c>
      <c r="B68" s="433">
        <v>43963</v>
      </c>
      <c r="C68" s="462"/>
      <c r="D68" s="394" t="s">
        <v>254</v>
      </c>
      <c r="E68" s="400" t="s">
        <v>602</v>
      </c>
      <c r="F68" s="400">
        <v>520</v>
      </c>
      <c r="G68" s="457">
        <v>500</v>
      </c>
      <c r="H68" s="457">
        <v>531.5</v>
      </c>
      <c r="I68" s="400" t="s">
        <v>3689</v>
      </c>
      <c r="J68" s="65" t="s">
        <v>3690</v>
      </c>
      <c r="K68" s="65">
        <f>H68-F68</f>
        <v>11.5</v>
      </c>
      <c r="L68" s="395">
        <f t="shared" ref="L68:L70" si="42">K68/F68</f>
        <v>2.2115384615384617E-2</v>
      </c>
      <c r="M68" s="457"/>
      <c r="N68" s="65"/>
      <c r="O68" s="65" t="s">
        <v>601</v>
      </c>
      <c r="P68" s="469">
        <v>43963</v>
      </c>
      <c r="Q68" s="7"/>
      <c r="R68" s="345" t="s">
        <v>3188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27" s="422" customFormat="1" ht="15" customHeight="1">
      <c r="A69" s="461">
        <v>19</v>
      </c>
      <c r="B69" s="433">
        <v>43963</v>
      </c>
      <c r="C69" s="462"/>
      <c r="D69" s="394" t="s">
        <v>84</v>
      </c>
      <c r="E69" s="400" t="s">
        <v>602</v>
      </c>
      <c r="F69" s="400">
        <v>570</v>
      </c>
      <c r="G69" s="457">
        <v>548</v>
      </c>
      <c r="H69" s="457">
        <v>600</v>
      </c>
      <c r="I69" s="400" t="s">
        <v>3692</v>
      </c>
      <c r="J69" s="65" t="s">
        <v>3695</v>
      </c>
      <c r="K69" s="65">
        <f>H69-F69</f>
        <v>30</v>
      </c>
      <c r="L69" s="395">
        <f t="shared" si="42"/>
        <v>5.2631578947368418E-2</v>
      </c>
      <c r="M69" s="457"/>
      <c r="N69" s="65"/>
      <c r="O69" s="65" t="s">
        <v>601</v>
      </c>
      <c r="P69" s="436">
        <v>43964</v>
      </c>
      <c r="Q69" s="7"/>
      <c r="R69" s="345" t="s">
        <v>604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27" s="422" customFormat="1" ht="15" customHeight="1">
      <c r="A70" s="482">
        <v>20</v>
      </c>
      <c r="B70" s="483">
        <v>43964</v>
      </c>
      <c r="C70" s="484"/>
      <c r="D70" s="485" t="s">
        <v>84</v>
      </c>
      <c r="E70" s="486" t="s">
        <v>602</v>
      </c>
      <c r="F70" s="486">
        <v>572</v>
      </c>
      <c r="G70" s="487">
        <v>549</v>
      </c>
      <c r="H70" s="487">
        <v>573.5</v>
      </c>
      <c r="I70" s="486" t="s">
        <v>3692</v>
      </c>
      <c r="J70" s="488" t="s">
        <v>3720</v>
      </c>
      <c r="K70" s="488">
        <f>H70-F70</f>
        <v>1.5</v>
      </c>
      <c r="L70" s="489">
        <f t="shared" si="42"/>
        <v>2.6223776223776225E-3</v>
      </c>
      <c r="M70" s="487"/>
      <c r="N70" s="488"/>
      <c r="O70" s="488" t="s">
        <v>710</v>
      </c>
      <c r="P70" s="490">
        <v>43966</v>
      </c>
      <c r="Q70" s="7"/>
      <c r="R70" s="345" t="s">
        <v>604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27" s="422" customFormat="1" ht="15" customHeight="1">
      <c r="A71" s="458">
        <v>21</v>
      </c>
      <c r="B71" s="434">
        <v>43964</v>
      </c>
      <c r="C71" s="459"/>
      <c r="D71" s="391" t="s">
        <v>3709</v>
      </c>
      <c r="E71" s="399" t="s">
        <v>602</v>
      </c>
      <c r="F71" s="399">
        <v>519</v>
      </c>
      <c r="G71" s="460">
        <v>498</v>
      </c>
      <c r="H71" s="460">
        <v>497.5</v>
      </c>
      <c r="I71" s="399" t="s">
        <v>3689</v>
      </c>
      <c r="J71" s="392" t="s">
        <v>3714</v>
      </c>
      <c r="K71" s="392">
        <f t="shared" ref="K71" si="43">H71-F71</f>
        <v>-21.5</v>
      </c>
      <c r="L71" s="393">
        <f t="shared" ref="L71" si="44">K71/F71</f>
        <v>-4.1425818882466284E-2</v>
      </c>
      <c r="M71" s="435"/>
      <c r="N71" s="435"/>
      <c r="O71" s="392" t="s">
        <v>665</v>
      </c>
      <c r="P71" s="435">
        <v>43965</v>
      </c>
      <c r="Q71" s="7"/>
      <c r="R71" s="345" t="s">
        <v>3188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27" s="422" customFormat="1" ht="15" customHeight="1">
      <c r="A72" s="458">
        <v>23</v>
      </c>
      <c r="B72" s="434">
        <v>43964</v>
      </c>
      <c r="C72" s="459"/>
      <c r="D72" s="391" t="s">
        <v>111</v>
      </c>
      <c r="E72" s="399" t="s">
        <v>602</v>
      </c>
      <c r="F72" s="399">
        <v>926</v>
      </c>
      <c r="G72" s="460">
        <v>895</v>
      </c>
      <c r="H72" s="460">
        <v>896</v>
      </c>
      <c r="I72" s="399" t="s">
        <v>3712</v>
      </c>
      <c r="J72" s="392" t="s">
        <v>3713</v>
      </c>
      <c r="K72" s="392">
        <f t="shared" ref="K72" si="45">H72-F72</f>
        <v>-30</v>
      </c>
      <c r="L72" s="393">
        <f t="shared" ref="L72" si="46">K72/F72</f>
        <v>-3.2397408207343416E-2</v>
      </c>
      <c r="M72" s="435"/>
      <c r="N72" s="435"/>
      <c r="O72" s="392" t="s">
        <v>665</v>
      </c>
      <c r="P72" s="435">
        <v>43965</v>
      </c>
      <c r="Q72" s="7"/>
      <c r="R72" s="345" t="s">
        <v>604</v>
      </c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27" s="422" customFormat="1" ht="15" customHeight="1">
      <c r="A73" s="458">
        <v>24</v>
      </c>
      <c r="B73" s="434">
        <v>43964</v>
      </c>
      <c r="C73" s="459"/>
      <c r="D73" s="391" t="s">
        <v>113</v>
      </c>
      <c r="E73" s="399" t="s">
        <v>602</v>
      </c>
      <c r="F73" s="399">
        <v>262.5</v>
      </c>
      <c r="G73" s="460">
        <v>253</v>
      </c>
      <c r="H73" s="460">
        <v>253</v>
      </c>
      <c r="I73" s="399" t="s">
        <v>663</v>
      </c>
      <c r="J73" s="392" t="s">
        <v>3717</v>
      </c>
      <c r="K73" s="392">
        <f t="shared" ref="K73" si="47">H73-F73</f>
        <v>-9.5</v>
      </c>
      <c r="L73" s="393">
        <f t="shared" ref="L73:L77" si="48">K73/F73</f>
        <v>-3.619047619047619E-2</v>
      </c>
      <c r="M73" s="435"/>
      <c r="N73" s="435"/>
      <c r="O73" s="392" t="s">
        <v>665</v>
      </c>
      <c r="P73" s="435">
        <v>43965</v>
      </c>
      <c r="Q73" s="7"/>
      <c r="R73" s="345" t="s">
        <v>3188</v>
      </c>
      <c r="S73" s="446"/>
      <c r="T73" s="446"/>
      <c r="U73" s="446"/>
      <c r="V73" s="446"/>
      <c r="W73" s="446"/>
      <c r="X73" s="446"/>
      <c r="Y73" s="446"/>
      <c r="Z73" s="446"/>
      <c r="AA73" s="446"/>
    </row>
    <row r="74" spans="1:27" s="422" customFormat="1" ht="15" customHeight="1">
      <c r="A74" s="461">
        <v>25</v>
      </c>
      <c r="B74" s="433">
        <v>43969</v>
      </c>
      <c r="C74" s="462"/>
      <c r="D74" s="394" t="s">
        <v>46</v>
      </c>
      <c r="E74" s="400" t="s">
        <v>3644</v>
      </c>
      <c r="F74" s="400">
        <v>576.5</v>
      </c>
      <c r="G74" s="457">
        <v>595</v>
      </c>
      <c r="H74" s="457">
        <v>563</v>
      </c>
      <c r="I74" s="400" t="s">
        <v>3725</v>
      </c>
      <c r="J74" s="65" t="s">
        <v>3756</v>
      </c>
      <c r="K74" s="65">
        <f>F74-H74</f>
        <v>13.5</v>
      </c>
      <c r="L74" s="395">
        <f t="shared" si="48"/>
        <v>2.3417172593235037E-2</v>
      </c>
      <c r="M74" s="457"/>
      <c r="N74" s="65"/>
      <c r="O74" s="65" t="s">
        <v>601</v>
      </c>
      <c r="P74" s="469">
        <v>43969</v>
      </c>
      <c r="Q74" s="7"/>
      <c r="R74" s="345" t="s">
        <v>604</v>
      </c>
      <c r="S74" s="446"/>
      <c r="T74" s="446"/>
      <c r="U74" s="446"/>
      <c r="V74" s="446"/>
      <c r="W74" s="446"/>
      <c r="X74" s="446"/>
      <c r="Y74" s="446"/>
      <c r="Z74" s="446"/>
      <c r="AA74" s="446"/>
    </row>
    <row r="75" spans="1:27" s="422" customFormat="1" ht="15" customHeight="1">
      <c r="A75" s="458">
        <v>26</v>
      </c>
      <c r="B75" s="434">
        <v>43971</v>
      </c>
      <c r="C75" s="459"/>
      <c r="D75" s="391" t="s">
        <v>46</v>
      </c>
      <c r="E75" s="399" t="s">
        <v>3644</v>
      </c>
      <c r="F75" s="399">
        <v>570</v>
      </c>
      <c r="G75" s="460">
        <v>586</v>
      </c>
      <c r="H75" s="460">
        <v>589.5</v>
      </c>
      <c r="I75" s="399" t="s">
        <v>3725</v>
      </c>
      <c r="J75" s="392" t="s">
        <v>3637</v>
      </c>
      <c r="K75" s="392">
        <f>F75-H75</f>
        <v>-19.5</v>
      </c>
      <c r="L75" s="393">
        <f t="shared" si="48"/>
        <v>-3.4210526315789476E-2</v>
      </c>
      <c r="M75" s="460"/>
      <c r="N75" s="392"/>
      <c r="O75" s="392" t="s">
        <v>665</v>
      </c>
      <c r="P75" s="435">
        <v>43972</v>
      </c>
      <c r="Q75" s="7"/>
      <c r="R75" s="345" t="s">
        <v>604</v>
      </c>
      <c r="S75" s="446"/>
      <c r="T75" s="446"/>
      <c r="U75" s="446"/>
      <c r="V75" s="446"/>
      <c r="W75" s="446"/>
      <c r="X75" s="446"/>
      <c r="Y75" s="446"/>
      <c r="Z75" s="446"/>
      <c r="AA75" s="446"/>
    </row>
    <row r="76" spans="1:27" s="422" customFormat="1" ht="15" customHeight="1">
      <c r="A76" s="461">
        <v>27</v>
      </c>
      <c r="B76" s="433">
        <v>43972</v>
      </c>
      <c r="C76" s="462"/>
      <c r="D76" s="394" t="s">
        <v>179</v>
      </c>
      <c r="E76" s="400" t="s">
        <v>602</v>
      </c>
      <c r="F76" s="400">
        <v>461</v>
      </c>
      <c r="G76" s="457">
        <v>447</v>
      </c>
      <c r="H76" s="457">
        <v>469</v>
      </c>
      <c r="I76" s="400" t="s">
        <v>3743</v>
      </c>
      <c r="J76" s="65" t="s">
        <v>3655</v>
      </c>
      <c r="K76" s="65">
        <f>H76-F76</f>
        <v>8</v>
      </c>
      <c r="L76" s="395">
        <f t="shared" si="48"/>
        <v>1.735357917570499E-2</v>
      </c>
      <c r="M76" s="457"/>
      <c r="N76" s="65"/>
      <c r="O76" s="65" t="s">
        <v>601</v>
      </c>
      <c r="P76" s="469">
        <v>43972</v>
      </c>
      <c r="Q76" s="7"/>
      <c r="R76" s="345" t="s">
        <v>3188</v>
      </c>
      <c r="S76" s="446"/>
      <c r="T76" s="446"/>
      <c r="U76" s="446"/>
      <c r="V76" s="446"/>
      <c r="W76" s="446"/>
      <c r="X76" s="446"/>
      <c r="Y76" s="446"/>
      <c r="Z76" s="446"/>
      <c r="AA76" s="446"/>
    </row>
    <row r="77" spans="1:27" s="422" customFormat="1" ht="15" customHeight="1">
      <c r="A77" s="461">
        <v>28</v>
      </c>
      <c r="B77" s="433">
        <v>43972</v>
      </c>
      <c r="C77" s="462"/>
      <c r="D77" s="394" t="s">
        <v>251</v>
      </c>
      <c r="E77" s="400" t="s">
        <v>602</v>
      </c>
      <c r="F77" s="400">
        <v>189</v>
      </c>
      <c r="G77" s="457">
        <v>182</v>
      </c>
      <c r="H77" s="457">
        <v>192.5</v>
      </c>
      <c r="I77" s="400" t="s">
        <v>3744</v>
      </c>
      <c r="J77" s="65" t="s">
        <v>3664</v>
      </c>
      <c r="K77" s="65">
        <f>H77-F77</f>
        <v>3.5</v>
      </c>
      <c r="L77" s="395">
        <f t="shared" si="48"/>
        <v>1.8518518518518517E-2</v>
      </c>
      <c r="M77" s="457"/>
      <c r="N77" s="65"/>
      <c r="O77" s="65" t="s">
        <v>601</v>
      </c>
      <c r="P77" s="436">
        <v>43978</v>
      </c>
      <c r="Q77" s="7"/>
      <c r="R77" s="345" t="s">
        <v>3188</v>
      </c>
      <c r="S77" s="446"/>
      <c r="T77" s="446"/>
      <c r="U77" s="446"/>
      <c r="V77" s="446"/>
      <c r="W77" s="446"/>
      <c r="X77" s="446"/>
      <c r="Y77" s="446"/>
      <c r="Z77" s="446"/>
      <c r="AA77" s="446"/>
    </row>
    <row r="78" spans="1:27" s="422" customFormat="1" ht="15" customHeight="1">
      <c r="A78" s="461">
        <v>29</v>
      </c>
      <c r="B78" s="433">
        <v>43973</v>
      </c>
      <c r="C78" s="462"/>
      <c r="D78" s="394" t="s">
        <v>95</v>
      </c>
      <c r="E78" s="400" t="s">
        <v>602</v>
      </c>
      <c r="F78" s="400">
        <v>3815</v>
      </c>
      <c r="G78" s="457">
        <v>3680</v>
      </c>
      <c r="H78" s="457">
        <v>3890</v>
      </c>
      <c r="I78" s="400" t="s">
        <v>3751</v>
      </c>
      <c r="J78" s="65" t="s">
        <v>3752</v>
      </c>
      <c r="K78" s="65">
        <f>H78-F78</f>
        <v>75</v>
      </c>
      <c r="L78" s="395">
        <f t="shared" ref="L78" si="49">K78/F78</f>
        <v>1.9659239842726082E-2</v>
      </c>
      <c r="M78" s="457"/>
      <c r="N78" s="65"/>
      <c r="O78" s="65" t="s">
        <v>601</v>
      </c>
      <c r="P78" s="469">
        <v>43973</v>
      </c>
      <c r="Q78" s="7"/>
      <c r="R78" s="345" t="s">
        <v>604</v>
      </c>
      <c r="S78" s="446"/>
      <c r="T78" s="446"/>
      <c r="U78" s="446"/>
      <c r="V78" s="446"/>
      <c r="W78" s="446"/>
      <c r="X78" s="446"/>
      <c r="Y78" s="446"/>
      <c r="Z78" s="446"/>
      <c r="AA78" s="446"/>
    </row>
    <row r="79" spans="1:27" s="422" customFormat="1" ht="15" customHeight="1">
      <c r="A79" s="461">
        <v>30</v>
      </c>
      <c r="B79" s="433">
        <v>43973</v>
      </c>
      <c r="C79" s="462"/>
      <c r="D79" s="394" t="s">
        <v>179</v>
      </c>
      <c r="E79" s="400" t="s">
        <v>602</v>
      </c>
      <c r="F79" s="400">
        <v>465</v>
      </c>
      <c r="G79" s="457">
        <v>448</v>
      </c>
      <c r="H79" s="457">
        <v>474.5</v>
      </c>
      <c r="I79" s="400" t="s">
        <v>3753</v>
      </c>
      <c r="J79" s="65" t="s">
        <v>3706</v>
      </c>
      <c r="K79" s="65">
        <f>H79-F79</f>
        <v>9.5</v>
      </c>
      <c r="L79" s="395">
        <f t="shared" ref="L79" si="50">K79/F79</f>
        <v>2.0430107526881722E-2</v>
      </c>
      <c r="M79" s="457"/>
      <c r="N79" s="65"/>
      <c r="O79" s="65" t="s">
        <v>601</v>
      </c>
      <c r="P79" s="436">
        <v>43977</v>
      </c>
      <c r="Q79" s="7"/>
      <c r="R79" s="345" t="s">
        <v>3188</v>
      </c>
      <c r="S79" s="446"/>
      <c r="T79" s="446"/>
      <c r="U79" s="446"/>
      <c r="V79" s="446"/>
      <c r="W79" s="446"/>
      <c r="X79" s="446"/>
      <c r="Y79" s="446"/>
      <c r="Z79" s="446"/>
      <c r="AA79" s="446"/>
    </row>
    <row r="80" spans="1:27" s="422" customFormat="1" ht="15" customHeight="1">
      <c r="A80" s="403">
        <v>31</v>
      </c>
      <c r="B80" s="427">
        <v>43977</v>
      </c>
      <c r="C80" s="379"/>
      <c r="D80" s="380" t="s">
        <v>70</v>
      </c>
      <c r="E80" s="426" t="s">
        <v>602</v>
      </c>
      <c r="F80" s="426" t="s">
        <v>3761</v>
      </c>
      <c r="G80" s="408">
        <v>548</v>
      </c>
      <c r="H80" s="408"/>
      <c r="I80" s="426" t="s">
        <v>3762</v>
      </c>
      <c r="J80" s="407" t="s">
        <v>603</v>
      </c>
      <c r="K80" s="407"/>
      <c r="L80" s="383"/>
      <c r="M80" s="404"/>
      <c r="N80" s="404"/>
      <c r="O80" s="407"/>
      <c r="P80" s="404"/>
      <c r="Q80" s="7"/>
      <c r="R80" s="345" t="s">
        <v>604</v>
      </c>
      <c r="S80" s="446"/>
      <c r="T80" s="446"/>
      <c r="U80" s="446"/>
      <c r="V80" s="446"/>
      <c r="W80" s="446"/>
      <c r="X80" s="446"/>
      <c r="Y80" s="446"/>
      <c r="Z80" s="446"/>
      <c r="AA80" s="446"/>
    </row>
    <row r="81" spans="1:34" s="422" customFormat="1" ht="15" customHeight="1">
      <c r="A81" s="461">
        <v>32</v>
      </c>
      <c r="B81" s="433">
        <v>43977</v>
      </c>
      <c r="C81" s="462"/>
      <c r="D81" s="394" t="s">
        <v>106</v>
      </c>
      <c r="E81" s="400" t="s">
        <v>602</v>
      </c>
      <c r="F81" s="400">
        <v>534</v>
      </c>
      <c r="G81" s="457">
        <v>515</v>
      </c>
      <c r="H81" s="457">
        <v>546</v>
      </c>
      <c r="I81" s="400" t="s">
        <v>3763</v>
      </c>
      <c r="J81" s="65" t="s">
        <v>3718</v>
      </c>
      <c r="K81" s="65">
        <f>H81-F81</f>
        <v>12</v>
      </c>
      <c r="L81" s="395">
        <f t="shared" ref="L81" si="51">K81/F81</f>
        <v>2.247191011235955E-2</v>
      </c>
      <c r="M81" s="457"/>
      <c r="N81" s="65"/>
      <c r="O81" s="65" t="s">
        <v>601</v>
      </c>
      <c r="P81" s="436">
        <v>43978</v>
      </c>
      <c r="Q81" s="7"/>
      <c r="R81" s="345" t="s">
        <v>3188</v>
      </c>
      <c r="S81" s="446"/>
      <c r="T81" s="446"/>
      <c r="U81" s="446"/>
      <c r="V81" s="446"/>
      <c r="W81" s="446"/>
      <c r="X81" s="446"/>
      <c r="Y81" s="446"/>
      <c r="Z81" s="446"/>
      <c r="AA81" s="446"/>
    </row>
    <row r="82" spans="1:34" s="422" customFormat="1" ht="15" customHeight="1">
      <c r="A82" s="403">
        <v>33</v>
      </c>
      <c r="B82" s="427">
        <v>43977</v>
      </c>
      <c r="C82" s="379"/>
      <c r="D82" s="380" t="s">
        <v>117</v>
      </c>
      <c r="E82" s="426" t="s">
        <v>3778</v>
      </c>
      <c r="F82" s="426" t="s">
        <v>3710</v>
      </c>
      <c r="G82" s="408">
        <v>1945</v>
      </c>
      <c r="H82" s="408"/>
      <c r="I82" s="426" t="s">
        <v>3711</v>
      </c>
      <c r="J82" s="407" t="s">
        <v>603</v>
      </c>
      <c r="K82" s="407"/>
      <c r="L82" s="383"/>
      <c r="M82" s="408"/>
      <c r="N82" s="407"/>
      <c r="O82" s="407"/>
      <c r="P82" s="385"/>
      <c r="Q82" s="7"/>
      <c r="R82" s="345" t="s">
        <v>604</v>
      </c>
      <c r="S82" s="514">
        <v>43964</v>
      </c>
      <c r="T82" s="446"/>
      <c r="U82" s="446"/>
      <c r="V82" s="446"/>
      <c r="W82" s="446"/>
      <c r="X82" s="446"/>
      <c r="Y82" s="446"/>
      <c r="Z82" s="446"/>
      <c r="AA82" s="446"/>
    </row>
    <row r="83" spans="1:34" s="422" customFormat="1" ht="15" customHeight="1">
      <c r="A83" s="403">
        <v>34</v>
      </c>
      <c r="B83" s="427">
        <v>43978</v>
      </c>
      <c r="C83" s="379"/>
      <c r="D83" s="380" t="s">
        <v>47</v>
      </c>
      <c r="E83" s="426" t="s">
        <v>3644</v>
      </c>
      <c r="F83" s="426" t="s">
        <v>3779</v>
      </c>
      <c r="G83" s="408">
        <v>192</v>
      </c>
      <c r="H83" s="408"/>
      <c r="I83" s="426" t="s">
        <v>3780</v>
      </c>
      <c r="J83" s="407" t="s">
        <v>603</v>
      </c>
      <c r="K83" s="407"/>
      <c r="L83" s="383"/>
      <c r="M83" s="404"/>
      <c r="N83" s="404"/>
      <c r="O83" s="407"/>
      <c r="P83" s="404"/>
      <c r="Q83" s="7"/>
      <c r="R83" s="345" t="s">
        <v>604</v>
      </c>
      <c r="S83" s="446"/>
      <c r="T83" s="446"/>
      <c r="U83" s="446"/>
      <c r="V83" s="446"/>
      <c r="W83" s="446"/>
      <c r="X83" s="446"/>
      <c r="Y83" s="446"/>
      <c r="Z83" s="446"/>
      <c r="AA83" s="446"/>
    </row>
    <row r="84" spans="1:34" s="422" customFormat="1" ht="15" customHeight="1">
      <c r="A84" s="403">
        <v>35</v>
      </c>
      <c r="B84" s="427">
        <v>43978</v>
      </c>
      <c r="C84" s="379"/>
      <c r="D84" s="380" t="s">
        <v>3781</v>
      </c>
      <c r="E84" s="426" t="s">
        <v>3644</v>
      </c>
      <c r="F84" s="426" t="s">
        <v>3782</v>
      </c>
      <c r="G84" s="408">
        <v>5450</v>
      </c>
      <c r="H84" s="408"/>
      <c r="I84" s="426" t="s">
        <v>3783</v>
      </c>
      <c r="J84" s="407" t="s">
        <v>603</v>
      </c>
      <c r="K84" s="407"/>
      <c r="L84" s="383"/>
      <c r="M84" s="404"/>
      <c r="N84" s="404"/>
      <c r="O84" s="407"/>
      <c r="P84" s="404"/>
      <c r="Q84" s="7"/>
      <c r="R84" s="345" t="s">
        <v>604</v>
      </c>
      <c r="S84" s="446"/>
      <c r="T84" s="446"/>
      <c r="U84" s="446"/>
      <c r="V84" s="446"/>
      <c r="W84" s="446"/>
      <c r="X84" s="446"/>
      <c r="Y84" s="446"/>
      <c r="Z84" s="446"/>
      <c r="AA84" s="446"/>
    </row>
    <row r="85" spans="1:34" s="422" customFormat="1" ht="15" customHeight="1">
      <c r="A85" s="403"/>
      <c r="B85" s="427"/>
      <c r="C85" s="379"/>
      <c r="D85" s="380"/>
      <c r="E85" s="426"/>
      <c r="F85" s="426"/>
      <c r="G85" s="408"/>
      <c r="H85" s="408"/>
      <c r="I85" s="426"/>
      <c r="J85" s="407"/>
      <c r="K85" s="407"/>
      <c r="L85" s="383"/>
      <c r="M85" s="404"/>
      <c r="N85" s="404"/>
      <c r="O85" s="407"/>
      <c r="P85" s="404"/>
      <c r="Q85" s="7"/>
      <c r="R85" s="345"/>
      <c r="S85" s="446"/>
      <c r="T85" s="446"/>
      <c r="U85" s="446"/>
      <c r="V85" s="446"/>
      <c r="W85" s="446"/>
      <c r="X85" s="446"/>
      <c r="Y85" s="446"/>
      <c r="Z85" s="446"/>
      <c r="AA85" s="446"/>
    </row>
    <row r="86" spans="1:34" s="422" customFormat="1" ht="15" customHeight="1">
      <c r="A86" s="403"/>
      <c r="B86" s="427"/>
      <c r="C86" s="379"/>
      <c r="D86" s="380"/>
      <c r="E86" s="426"/>
      <c r="F86" s="426"/>
      <c r="G86" s="408"/>
      <c r="H86" s="408"/>
      <c r="I86" s="426"/>
      <c r="J86" s="407"/>
      <c r="K86" s="407"/>
      <c r="L86" s="383"/>
      <c r="M86" s="404"/>
      <c r="N86" s="404"/>
      <c r="O86" s="407"/>
      <c r="P86" s="404"/>
      <c r="Q86" s="7"/>
      <c r="R86" s="345"/>
      <c r="S86" s="446"/>
      <c r="T86" s="446"/>
      <c r="U86" s="446"/>
      <c r="V86" s="446"/>
      <c r="W86" s="446"/>
      <c r="X86" s="446"/>
      <c r="Y86" s="446"/>
      <c r="Z86" s="446"/>
      <c r="AA86" s="446"/>
    </row>
    <row r="87" spans="1:34" ht="15" customHeight="1">
      <c r="A87" s="403"/>
      <c r="B87" s="427"/>
      <c r="C87" s="379"/>
      <c r="D87" s="437"/>
      <c r="E87" s="381"/>
      <c r="F87" s="381"/>
      <c r="G87" s="382"/>
      <c r="H87" s="382"/>
      <c r="I87" s="381"/>
      <c r="J87" s="378"/>
      <c r="K87" s="378"/>
      <c r="L87" s="383"/>
      <c r="M87" s="382"/>
      <c r="N87" s="384"/>
      <c r="O87" s="384"/>
      <c r="P87" s="385"/>
      <c r="Q87" s="11"/>
      <c r="R87" s="12"/>
      <c r="S87" s="16"/>
      <c r="T87" s="16"/>
      <c r="U87" s="16"/>
      <c r="V87" s="16"/>
      <c r="W87" s="16"/>
      <c r="X87" s="16"/>
      <c r="Y87" s="16"/>
      <c r="Z87" s="16"/>
      <c r="AA87" s="16"/>
    </row>
    <row r="88" spans="1:34" ht="44.25" customHeight="1">
      <c r="A88" s="23" t="s">
        <v>605</v>
      </c>
      <c r="B88" s="39"/>
      <c r="C88" s="39"/>
      <c r="D88" s="40"/>
      <c r="E88" s="36"/>
      <c r="F88" s="36"/>
      <c r="G88" s="35"/>
      <c r="H88" s="35"/>
      <c r="I88" s="36"/>
      <c r="J88" s="17"/>
      <c r="K88" s="80"/>
      <c r="L88" s="81"/>
      <c r="M88" s="80"/>
      <c r="N88" s="82"/>
      <c r="O88" s="80"/>
      <c r="P88" s="82"/>
      <c r="Q88" s="16"/>
      <c r="R88" s="12"/>
      <c r="S88" s="16"/>
      <c r="T88" s="16"/>
      <c r="U88" s="16"/>
      <c r="V88" s="16"/>
      <c r="W88" s="16"/>
      <c r="X88" s="16"/>
      <c r="Y88" s="16"/>
      <c r="Z88" s="5"/>
      <c r="AA88" s="5"/>
      <c r="AB88" s="5"/>
    </row>
    <row r="89" spans="1:34" s="6" customFormat="1">
      <c r="A89" s="29" t="s">
        <v>606</v>
      </c>
      <c r="B89" s="23"/>
      <c r="C89" s="23"/>
      <c r="D89" s="23"/>
      <c r="E89" s="5"/>
      <c r="F89" s="30" t="s">
        <v>607</v>
      </c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4"/>
      <c r="R89" s="12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9" customFormat="1" ht="14.25" customHeight="1">
      <c r="A90" s="29"/>
      <c r="B90" s="23"/>
      <c r="C90" s="23"/>
      <c r="D90" s="23"/>
      <c r="E90" s="32"/>
      <c r="F90" s="30" t="s">
        <v>609</v>
      </c>
      <c r="G90" s="41"/>
      <c r="H90" s="42"/>
      <c r="I90" s="83"/>
      <c r="J90" s="17"/>
      <c r="K90" s="84"/>
      <c r="L90" s="85"/>
      <c r="M90" s="86"/>
      <c r="N90" s="87"/>
      <c r="O90" s="88"/>
      <c r="P90" s="5"/>
      <c r="Q90" s="4"/>
      <c r="R90" s="12"/>
      <c r="S90" s="6"/>
      <c r="Y90" s="6"/>
      <c r="Z90" s="6"/>
    </row>
    <row r="91" spans="1:34" s="9" customFormat="1" ht="14.25" customHeight="1">
      <c r="A91" s="23"/>
      <c r="B91" s="23"/>
      <c r="C91" s="23"/>
      <c r="D91" s="23"/>
      <c r="E91" s="32"/>
      <c r="F91" s="17"/>
      <c r="G91" s="17"/>
      <c r="H91" s="31"/>
      <c r="I91" s="36"/>
      <c r="J91" s="72"/>
      <c r="K91" s="69"/>
      <c r="L91" s="70"/>
      <c r="M91" s="17"/>
      <c r="N91" s="73"/>
      <c r="O91" s="57"/>
      <c r="P91" s="8"/>
      <c r="Q91" s="4"/>
      <c r="R91" s="12"/>
      <c r="S91" s="6"/>
      <c r="Y91" s="6"/>
      <c r="Z91" s="6"/>
    </row>
    <row r="92" spans="1:34" s="9" customFormat="1" ht="15">
      <c r="A92" s="43" t="s">
        <v>616</v>
      </c>
      <c r="B92" s="43"/>
      <c r="C92" s="43"/>
      <c r="D92" s="43"/>
      <c r="E92" s="32"/>
      <c r="F92" s="17"/>
      <c r="G92" s="12"/>
      <c r="H92" s="17"/>
      <c r="I92" s="12"/>
      <c r="J92" s="89"/>
      <c r="K92" s="12"/>
      <c r="L92" s="12"/>
      <c r="M92" s="12"/>
      <c r="N92" s="12"/>
      <c r="O92" s="90"/>
      <c r="P92"/>
      <c r="Q92" s="4"/>
      <c r="R92" s="12"/>
      <c r="S92" s="6"/>
      <c r="Y92" s="6"/>
      <c r="Z92" s="6"/>
    </row>
    <row r="93" spans="1:34" s="9" customFormat="1" ht="38.25">
      <c r="A93" s="21" t="s">
        <v>16</v>
      </c>
      <c r="B93" s="21" t="s">
        <v>576</v>
      </c>
      <c r="C93" s="21"/>
      <c r="D93" s="22" t="s">
        <v>589</v>
      </c>
      <c r="E93" s="21" t="s">
        <v>590</v>
      </c>
      <c r="F93" s="21" t="s">
        <v>591</v>
      </c>
      <c r="G93" s="21" t="s">
        <v>611</v>
      </c>
      <c r="H93" s="21" t="s">
        <v>593</v>
      </c>
      <c r="I93" s="21" t="s">
        <v>594</v>
      </c>
      <c r="J93" s="20" t="s">
        <v>595</v>
      </c>
      <c r="K93" s="78" t="s">
        <v>617</v>
      </c>
      <c r="L93" s="78" t="s">
        <v>613</v>
      </c>
      <c r="M93" s="21" t="s">
        <v>614</v>
      </c>
      <c r="N93" s="20" t="s">
        <v>598</v>
      </c>
      <c r="O93" s="91" t="s">
        <v>599</v>
      </c>
      <c r="P93" s="5"/>
      <c r="Q93" s="4"/>
      <c r="R93" s="17"/>
      <c r="S93" s="6"/>
      <c r="Y93" s="6"/>
      <c r="Z93" s="6"/>
    </row>
    <row r="94" spans="1:34" s="9" customFormat="1" ht="14.25">
      <c r="A94" s="533"/>
      <c r="B94" s="534"/>
      <c r="C94" s="463"/>
      <c r="D94" s="406"/>
      <c r="E94" s="464"/>
      <c r="F94" s="465"/>
      <c r="G94" s="464"/>
      <c r="H94" s="464"/>
      <c r="I94" s="464"/>
      <c r="J94" s="534"/>
      <c r="K94" s="466"/>
      <c r="L94" s="529"/>
      <c r="M94" s="529"/>
      <c r="N94" s="529"/>
      <c r="O94" s="531"/>
      <c r="P94" s="409"/>
      <c r="Q94" s="409"/>
      <c r="R94" s="345"/>
      <c r="S94" s="40"/>
      <c r="Y94" s="6"/>
      <c r="Z94" s="6"/>
    </row>
    <row r="95" spans="1:34" s="9" customFormat="1" ht="14.25">
      <c r="A95" s="533"/>
      <c r="B95" s="534"/>
      <c r="C95" s="463"/>
      <c r="D95" s="406"/>
      <c r="E95" s="464"/>
      <c r="F95" s="467"/>
      <c r="G95" s="464"/>
      <c r="H95" s="464"/>
      <c r="I95" s="464"/>
      <c r="J95" s="534"/>
      <c r="K95" s="466"/>
      <c r="L95" s="530"/>
      <c r="M95" s="530"/>
      <c r="N95" s="530"/>
      <c r="O95" s="532"/>
      <c r="P95" s="409"/>
      <c r="Q95" s="409"/>
      <c r="R95" s="345"/>
      <c r="S95" s="40"/>
      <c r="Y95" s="6"/>
      <c r="Z95" s="6"/>
    </row>
    <row r="96" spans="1:34" s="9" customFormat="1" ht="14.25">
      <c r="A96" s="533"/>
      <c r="B96" s="534"/>
      <c r="C96" s="463"/>
      <c r="D96" s="406"/>
      <c r="E96" s="464"/>
      <c r="F96" s="465"/>
      <c r="G96" s="464"/>
      <c r="H96" s="464"/>
      <c r="I96" s="464"/>
      <c r="J96" s="534"/>
      <c r="K96" s="466"/>
      <c r="L96" s="529"/>
      <c r="M96" s="529"/>
      <c r="N96" s="529"/>
      <c r="O96" s="531"/>
      <c r="P96" s="409"/>
      <c r="Q96" s="409"/>
      <c r="R96" s="345"/>
      <c r="S96" s="40"/>
      <c r="Y96" s="6"/>
      <c r="Z96" s="6"/>
    </row>
    <row r="97" spans="1:34" s="9" customFormat="1" ht="14.25">
      <c r="A97" s="533"/>
      <c r="B97" s="534"/>
      <c r="C97" s="463"/>
      <c r="D97" s="406"/>
      <c r="E97" s="464"/>
      <c r="F97" s="467"/>
      <c r="G97" s="464"/>
      <c r="H97" s="464"/>
      <c r="I97" s="464"/>
      <c r="J97" s="534"/>
      <c r="K97" s="466"/>
      <c r="L97" s="530"/>
      <c r="M97" s="530"/>
      <c r="N97" s="530"/>
      <c r="O97" s="532"/>
      <c r="P97" s="4"/>
      <c r="Q97" s="4"/>
      <c r="R97" s="445"/>
      <c r="S97" s="6"/>
      <c r="Y97" s="6"/>
      <c r="Z97" s="6"/>
    </row>
    <row r="98" spans="1:34" s="9" customFormat="1" ht="14.25">
      <c r="A98" s="533"/>
      <c r="B98" s="534"/>
      <c r="C98" s="463"/>
      <c r="D98" s="406"/>
      <c r="E98" s="464"/>
      <c r="F98" s="465"/>
      <c r="G98" s="464"/>
      <c r="H98" s="464"/>
      <c r="I98" s="464"/>
      <c r="J98" s="534"/>
      <c r="K98" s="466"/>
      <c r="L98" s="529"/>
      <c r="M98" s="529"/>
      <c r="N98" s="529"/>
      <c r="O98" s="531"/>
      <c r="P98" s="4"/>
      <c r="Q98" s="4"/>
      <c r="R98" s="445"/>
      <c r="S98" s="6"/>
      <c r="Y98" s="6"/>
      <c r="Z98" s="6"/>
    </row>
    <row r="99" spans="1:34" s="9" customFormat="1" ht="14.25">
      <c r="A99" s="533"/>
      <c r="B99" s="534"/>
      <c r="C99" s="463"/>
      <c r="D99" s="406"/>
      <c r="E99" s="464"/>
      <c r="F99" s="467"/>
      <c r="G99" s="464"/>
      <c r="H99" s="464"/>
      <c r="I99" s="464"/>
      <c r="J99" s="534"/>
      <c r="K99" s="466"/>
      <c r="L99" s="530"/>
      <c r="M99" s="530"/>
      <c r="N99" s="530"/>
      <c r="O99" s="532"/>
      <c r="P99" s="4"/>
      <c r="Q99" s="4"/>
      <c r="R99" s="445"/>
      <c r="S99" s="6"/>
      <c r="Y99" s="6"/>
      <c r="Z99" s="6"/>
    </row>
    <row r="100" spans="1:34" s="9" customFormat="1" ht="14.25">
      <c r="A100" s="438"/>
      <c r="B100" s="439"/>
      <c r="C100" s="439"/>
      <c r="D100" s="440"/>
      <c r="E100" s="438"/>
      <c r="F100" s="441"/>
      <c r="G100" s="438"/>
      <c r="H100" s="438"/>
      <c r="I100" s="438"/>
      <c r="J100" s="442"/>
      <c r="K100" s="442"/>
      <c r="L100" s="443"/>
      <c r="M100" s="442"/>
      <c r="N100" s="442"/>
      <c r="O100" s="444"/>
      <c r="P100" s="4"/>
      <c r="Q100" s="4"/>
      <c r="R100" s="94"/>
      <c r="S100" s="6"/>
      <c r="Y100" s="6"/>
      <c r="Z100" s="6"/>
    </row>
    <row r="101" spans="1:34" s="9" customFormat="1" ht="15">
      <c r="A101" s="386"/>
      <c r="B101" s="387"/>
      <c r="C101" s="387"/>
      <c r="D101" s="388"/>
      <c r="E101" s="386"/>
      <c r="F101" s="401"/>
      <c r="G101" s="386"/>
      <c r="H101" s="386"/>
      <c r="I101" s="386"/>
      <c r="J101" s="387"/>
      <c r="K101" s="80"/>
      <c r="L101" s="386"/>
      <c r="M101" s="386"/>
      <c r="N101" s="386"/>
      <c r="O101" s="402"/>
      <c r="P101" s="4"/>
      <c r="Q101" s="4"/>
      <c r="R101" s="94"/>
      <c r="S101" s="6"/>
      <c r="Y101" s="6"/>
      <c r="Z101" s="6"/>
    </row>
    <row r="102" spans="1:34" s="6" customFormat="1">
      <c r="A102" s="44"/>
      <c r="B102" s="45"/>
      <c r="C102" s="46"/>
      <c r="D102" s="47"/>
      <c r="E102" s="48"/>
      <c r="F102" s="49"/>
      <c r="G102" s="49"/>
      <c r="H102" s="49"/>
      <c r="I102" s="49"/>
      <c r="J102" s="17"/>
      <c r="K102" s="92"/>
      <c r="L102" s="92"/>
      <c r="M102" s="17"/>
      <c r="N102" s="16"/>
      <c r="O102" s="93"/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15">
      <c r="A103" s="50" t="s">
        <v>618</v>
      </c>
      <c r="B103" s="50"/>
      <c r="C103" s="50"/>
      <c r="D103" s="50"/>
      <c r="E103" s="51"/>
      <c r="F103" s="49"/>
      <c r="G103" s="49"/>
      <c r="H103" s="49"/>
      <c r="I103" s="49"/>
      <c r="J103" s="53"/>
      <c r="K103" s="12"/>
      <c r="L103" s="12"/>
      <c r="M103" s="12"/>
      <c r="N103" s="11"/>
      <c r="O103" s="53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38.25">
      <c r="A104" s="21" t="s">
        <v>16</v>
      </c>
      <c r="B104" s="21" t="s">
        <v>576</v>
      </c>
      <c r="C104" s="21"/>
      <c r="D104" s="22" t="s">
        <v>589</v>
      </c>
      <c r="E104" s="21" t="s">
        <v>590</v>
      </c>
      <c r="F104" s="21" t="s">
        <v>591</v>
      </c>
      <c r="G104" s="52" t="s">
        <v>611</v>
      </c>
      <c r="H104" s="21" t="s">
        <v>593</v>
      </c>
      <c r="I104" s="21" t="s">
        <v>594</v>
      </c>
      <c r="J104" s="20" t="s">
        <v>595</v>
      </c>
      <c r="K104" s="20" t="s">
        <v>619</v>
      </c>
      <c r="L104" s="78" t="s">
        <v>613</v>
      </c>
      <c r="M104" s="21" t="s">
        <v>614</v>
      </c>
      <c r="N104" s="21" t="s">
        <v>598</v>
      </c>
      <c r="O104" s="22" t="s">
        <v>599</v>
      </c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40" customFormat="1" ht="14.25">
      <c r="A105" s="473">
        <v>1</v>
      </c>
      <c r="B105" s="474">
        <v>43951</v>
      </c>
      <c r="C105" s="474"/>
      <c r="D105" s="475" t="s">
        <v>3635</v>
      </c>
      <c r="E105" s="476" t="s">
        <v>602</v>
      </c>
      <c r="F105" s="476">
        <v>6.75</v>
      </c>
      <c r="G105" s="477">
        <v>4.9000000000000004</v>
      </c>
      <c r="H105" s="477">
        <v>4.9000000000000004</v>
      </c>
      <c r="I105" s="476" t="s">
        <v>3636</v>
      </c>
      <c r="J105" s="478" t="s">
        <v>3639</v>
      </c>
      <c r="K105" s="478">
        <f t="shared" ref="K105:K106" si="52">L105*M105</f>
        <v>-5549.9999999999991</v>
      </c>
      <c r="L105" s="478">
        <f t="shared" ref="L105:L106" si="53">H105-F105</f>
        <v>-1.8499999999999996</v>
      </c>
      <c r="M105" s="478">
        <v>3000</v>
      </c>
      <c r="N105" s="478" t="s">
        <v>665</v>
      </c>
      <c r="O105" s="479">
        <v>43955</v>
      </c>
      <c r="P105" s="409"/>
      <c r="Q105" s="409"/>
      <c r="R105" s="345" t="s">
        <v>604</v>
      </c>
      <c r="Z105" s="422"/>
      <c r="AA105" s="422"/>
      <c r="AB105" s="422"/>
      <c r="AC105" s="422"/>
      <c r="AD105" s="422"/>
      <c r="AE105" s="422"/>
      <c r="AF105" s="422"/>
      <c r="AG105" s="422"/>
      <c r="AH105" s="422"/>
    </row>
    <row r="106" spans="1:34" s="40" customFormat="1" ht="14.25">
      <c r="A106" s="494">
        <v>2</v>
      </c>
      <c r="B106" s="462">
        <v>43959</v>
      </c>
      <c r="C106" s="462"/>
      <c r="D106" s="394" t="s">
        <v>3672</v>
      </c>
      <c r="E106" s="400" t="s">
        <v>602</v>
      </c>
      <c r="F106" s="400">
        <v>32</v>
      </c>
      <c r="G106" s="457">
        <v>18</v>
      </c>
      <c r="H106" s="457">
        <v>39</v>
      </c>
      <c r="I106" s="400" t="s">
        <v>3673</v>
      </c>
      <c r="J106" s="495" t="s">
        <v>3611</v>
      </c>
      <c r="K106" s="495">
        <f t="shared" si="52"/>
        <v>2800</v>
      </c>
      <c r="L106" s="495">
        <f t="shared" si="53"/>
        <v>7</v>
      </c>
      <c r="M106" s="495">
        <v>400</v>
      </c>
      <c r="N106" s="495" t="s">
        <v>601</v>
      </c>
      <c r="O106" s="496">
        <v>43964</v>
      </c>
      <c r="P106" s="409"/>
      <c r="Q106" s="409"/>
      <c r="R106" s="345" t="s">
        <v>604</v>
      </c>
      <c r="Z106" s="422"/>
      <c r="AA106" s="422"/>
      <c r="AB106" s="422"/>
      <c r="AC106" s="422"/>
      <c r="AD106" s="422"/>
      <c r="AE106" s="422"/>
      <c r="AF106" s="422"/>
      <c r="AG106" s="422"/>
      <c r="AH106" s="422"/>
    </row>
    <row r="107" spans="1:34" s="40" customFormat="1" ht="14.25">
      <c r="A107" s="473">
        <v>3</v>
      </c>
      <c r="B107" s="474">
        <v>43959</v>
      </c>
      <c r="C107" s="474"/>
      <c r="D107" s="475" t="s">
        <v>3674</v>
      </c>
      <c r="E107" s="476" t="s">
        <v>602</v>
      </c>
      <c r="F107" s="476">
        <v>4.5</v>
      </c>
      <c r="G107" s="477">
        <v>2</v>
      </c>
      <c r="H107" s="477">
        <v>2.9</v>
      </c>
      <c r="I107" s="476" t="s">
        <v>3676</v>
      </c>
      <c r="J107" s="478" t="s">
        <v>3683</v>
      </c>
      <c r="K107" s="478">
        <f t="shared" ref="K107:K108" si="54">L107*M107</f>
        <v>-5280</v>
      </c>
      <c r="L107" s="478">
        <f t="shared" ref="L107:L108" si="55">H107-F107</f>
        <v>-1.6</v>
      </c>
      <c r="M107" s="478">
        <v>3300</v>
      </c>
      <c r="N107" s="478" t="s">
        <v>665</v>
      </c>
      <c r="O107" s="479">
        <v>43962</v>
      </c>
      <c r="P107" s="409"/>
      <c r="Q107" s="409"/>
      <c r="R107" s="345" t="s">
        <v>3188</v>
      </c>
      <c r="Z107" s="422"/>
      <c r="AA107" s="422"/>
      <c r="AB107" s="422"/>
      <c r="AC107" s="422"/>
      <c r="AD107" s="422"/>
      <c r="AE107" s="422"/>
      <c r="AF107" s="422"/>
      <c r="AG107" s="422"/>
      <c r="AH107" s="422"/>
    </row>
    <row r="108" spans="1:34" s="40" customFormat="1" ht="14.25">
      <c r="A108" s="494">
        <v>4</v>
      </c>
      <c r="B108" s="462">
        <v>43962</v>
      </c>
      <c r="C108" s="462"/>
      <c r="D108" s="394" t="s">
        <v>3681</v>
      </c>
      <c r="E108" s="400" t="s">
        <v>602</v>
      </c>
      <c r="F108" s="400">
        <v>13</v>
      </c>
      <c r="G108" s="457">
        <v>4.8</v>
      </c>
      <c r="H108" s="457">
        <v>18.5</v>
      </c>
      <c r="I108" s="400" t="s">
        <v>3682</v>
      </c>
      <c r="J108" s="495" t="s">
        <v>3699</v>
      </c>
      <c r="K108" s="495">
        <f t="shared" si="54"/>
        <v>2750</v>
      </c>
      <c r="L108" s="495">
        <f t="shared" si="55"/>
        <v>5.5</v>
      </c>
      <c r="M108" s="495">
        <v>500</v>
      </c>
      <c r="N108" s="495" t="s">
        <v>601</v>
      </c>
      <c r="O108" s="496">
        <v>43964</v>
      </c>
      <c r="P108" s="409"/>
      <c r="Q108" s="409"/>
      <c r="R108" s="345" t="s">
        <v>604</v>
      </c>
      <c r="Z108" s="422"/>
      <c r="AA108" s="422"/>
      <c r="AB108" s="422"/>
      <c r="AC108" s="422"/>
      <c r="AD108" s="422"/>
      <c r="AE108" s="422"/>
      <c r="AF108" s="422"/>
      <c r="AG108" s="422"/>
      <c r="AH108" s="422"/>
    </row>
    <row r="109" spans="1:34" s="40" customFormat="1" ht="14.25">
      <c r="A109" s="494">
        <v>5</v>
      </c>
      <c r="B109" s="462">
        <v>43964</v>
      </c>
      <c r="C109" s="462"/>
      <c r="D109" s="394" t="s">
        <v>3700</v>
      </c>
      <c r="E109" s="400" t="s">
        <v>602</v>
      </c>
      <c r="F109" s="400">
        <v>45</v>
      </c>
      <c r="G109" s="457">
        <v>24</v>
      </c>
      <c r="H109" s="457">
        <v>56.5</v>
      </c>
      <c r="I109" s="400" t="s">
        <v>3701</v>
      </c>
      <c r="J109" s="495" t="s">
        <v>3690</v>
      </c>
      <c r="K109" s="495">
        <f t="shared" ref="K109" si="56">L109*M109</f>
        <v>2300</v>
      </c>
      <c r="L109" s="495">
        <f t="shared" ref="L109" si="57">H109-F109</f>
        <v>11.5</v>
      </c>
      <c r="M109" s="495">
        <v>200</v>
      </c>
      <c r="N109" s="495" t="s">
        <v>601</v>
      </c>
      <c r="O109" s="497">
        <v>43964</v>
      </c>
      <c r="P109" s="409"/>
      <c r="Q109" s="409"/>
      <c r="R109" s="345" t="s">
        <v>604</v>
      </c>
      <c r="Z109" s="422"/>
      <c r="AA109" s="422"/>
      <c r="AB109" s="422"/>
      <c r="AC109" s="422"/>
      <c r="AD109" s="422"/>
      <c r="AE109" s="422"/>
      <c r="AF109" s="422"/>
      <c r="AG109" s="422"/>
      <c r="AH109" s="422"/>
    </row>
    <row r="110" spans="1:34" s="40" customFormat="1" ht="14.25">
      <c r="A110" s="494">
        <v>6</v>
      </c>
      <c r="B110" s="462">
        <v>43964</v>
      </c>
      <c r="C110" s="462"/>
      <c r="D110" s="394" t="s">
        <v>3702</v>
      </c>
      <c r="E110" s="400" t="s">
        <v>602</v>
      </c>
      <c r="F110" s="400">
        <v>37</v>
      </c>
      <c r="G110" s="457">
        <v>18</v>
      </c>
      <c r="H110" s="457">
        <v>46</v>
      </c>
      <c r="I110" s="400" t="s">
        <v>3703</v>
      </c>
      <c r="J110" s="495" t="s">
        <v>3407</v>
      </c>
      <c r="K110" s="495">
        <f t="shared" ref="K110:K111" si="58">L110*M110</f>
        <v>2250</v>
      </c>
      <c r="L110" s="495">
        <f t="shared" ref="L110:L111" si="59">H110-F110</f>
        <v>9</v>
      </c>
      <c r="M110" s="495">
        <v>250</v>
      </c>
      <c r="N110" s="495" t="s">
        <v>601</v>
      </c>
      <c r="O110" s="497">
        <v>43964</v>
      </c>
      <c r="P110" s="409"/>
      <c r="Q110" s="409"/>
      <c r="R110" s="345" t="s">
        <v>3188</v>
      </c>
      <c r="Z110" s="422"/>
      <c r="AA110" s="422"/>
      <c r="AB110" s="422"/>
      <c r="AC110" s="422"/>
      <c r="AD110" s="422"/>
      <c r="AE110" s="422"/>
      <c r="AF110" s="422"/>
      <c r="AG110" s="422"/>
      <c r="AH110" s="422"/>
    </row>
    <row r="111" spans="1:34" s="40" customFormat="1" ht="14.25">
      <c r="A111" s="494">
        <v>7</v>
      </c>
      <c r="B111" s="462">
        <v>43964</v>
      </c>
      <c r="C111" s="462"/>
      <c r="D111" s="394" t="s">
        <v>3704</v>
      </c>
      <c r="E111" s="400" t="s">
        <v>602</v>
      </c>
      <c r="F111" s="400">
        <v>41</v>
      </c>
      <c r="G111" s="457">
        <v>18</v>
      </c>
      <c r="H111" s="457">
        <v>53</v>
      </c>
      <c r="I111" s="400" t="s">
        <v>3701</v>
      </c>
      <c r="J111" s="495" t="s">
        <v>3718</v>
      </c>
      <c r="K111" s="495">
        <f t="shared" si="58"/>
        <v>2400</v>
      </c>
      <c r="L111" s="495">
        <f t="shared" si="59"/>
        <v>12</v>
      </c>
      <c r="M111" s="495">
        <v>200</v>
      </c>
      <c r="N111" s="495" t="s">
        <v>601</v>
      </c>
      <c r="O111" s="496">
        <v>43965</v>
      </c>
      <c r="P111" s="409"/>
      <c r="Q111" s="409"/>
      <c r="R111" s="345" t="s">
        <v>604</v>
      </c>
      <c r="Z111" s="422"/>
      <c r="AA111" s="422"/>
      <c r="AB111" s="422"/>
      <c r="AC111" s="422"/>
      <c r="AD111" s="422"/>
      <c r="AE111" s="422"/>
      <c r="AF111" s="422"/>
      <c r="AG111" s="422"/>
      <c r="AH111" s="422"/>
    </row>
    <row r="112" spans="1:34" s="40" customFormat="1" ht="14.25">
      <c r="A112" s="494">
        <v>8</v>
      </c>
      <c r="B112" s="462">
        <v>43964</v>
      </c>
      <c r="C112" s="462"/>
      <c r="D112" s="394" t="s">
        <v>3702</v>
      </c>
      <c r="E112" s="400" t="s">
        <v>602</v>
      </c>
      <c r="F112" s="400">
        <v>34.5</v>
      </c>
      <c r="G112" s="457">
        <v>14</v>
      </c>
      <c r="H112" s="457">
        <v>44</v>
      </c>
      <c r="I112" s="400" t="s">
        <v>3705</v>
      </c>
      <c r="J112" s="495" t="s">
        <v>3706</v>
      </c>
      <c r="K112" s="495">
        <f t="shared" ref="K112:K114" si="60">L112*M112</f>
        <v>2375</v>
      </c>
      <c r="L112" s="495">
        <f t="shared" ref="L112:L114" si="61">H112-F112</f>
        <v>9.5</v>
      </c>
      <c r="M112" s="495">
        <v>250</v>
      </c>
      <c r="N112" s="495" t="s">
        <v>601</v>
      </c>
      <c r="O112" s="497">
        <v>43964</v>
      </c>
      <c r="P112" s="409"/>
      <c r="Q112" s="409"/>
      <c r="R112" s="345" t="s">
        <v>3188</v>
      </c>
      <c r="Z112" s="422"/>
      <c r="AA112" s="422"/>
      <c r="AB112" s="422"/>
      <c r="AC112" s="422"/>
      <c r="AD112" s="422"/>
      <c r="AE112" s="422"/>
      <c r="AF112" s="422"/>
      <c r="AG112" s="422"/>
      <c r="AH112" s="422"/>
    </row>
    <row r="113" spans="1:34" s="40" customFormat="1" ht="14.25">
      <c r="A113" s="494">
        <v>9</v>
      </c>
      <c r="B113" s="462">
        <v>43964</v>
      </c>
      <c r="C113" s="462"/>
      <c r="D113" s="394" t="s">
        <v>3707</v>
      </c>
      <c r="E113" s="400" t="s">
        <v>602</v>
      </c>
      <c r="F113" s="400">
        <v>29</v>
      </c>
      <c r="G113" s="457">
        <v>15</v>
      </c>
      <c r="H113" s="457">
        <v>37.5</v>
      </c>
      <c r="I113" s="400" t="s">
        <v>3708</v>
      </c>
      <c r="J113" s="495" t="s">
        <v>3646</v>
      </c>
      <c r="K113" s="495">
        <f t="shared" si="60"/>
        <v>3187.5</v>
      </c>
      <c r="L113" s="495">
        <f t="shared" si="61"/>
        <v>8.5</v>
      </c>
      <c r="M113" s="495">
        <v>375</v>
      </c>
      <c r="N113" s="495" t="s">
        <v>601</v>
      </c>
      <c r="O113" s="496">
        <v>43966</v>
      </c>
      <c r="P113" s="409"/>
      <c r="Q113" s="409"/>
      <c r="R113" s="345" t="s">
        <v>604</v>
      </c>
      <c r="Z113" s="422"/>
      <c r="AA113" s="422"/>
      <c r="AB113" s="422"/>
      <c r="AC113" s="422"/>
      <c r="AD113" s="422"/>
      <c r="AE113" s="422"/>
      <c r="AF113" s="422"/>
      <c r="AG113" s="422"/>
      <c r="AH113" s="422"/>
    </row>
    <row r="114" spans="1:34" s="40" customFormat="1" ht="14.25">
      <c r="A114" s="494">
        <v>10</v>
      </c>
      <c r="B114" s="462">
        <v>43965</v>
      </c>
      <c r="C114" s="462"/>
      <c r="D114" s="394" t="s">
        <v>3700</v>
      </c>
      <c r="E114" s="400" t="s">
        <v>602</v>
      </c>
      <c r="F114" s="400">
        <v>51.5</v>
      </c>
      <c r="G114" s="457">
        <v>28</v>
      </c>
      <c r="H114" s="457">
        <v>60</v>
      </c>
      <c r="I114" s="400" t="s">
        <v>3701</v>
      </c>
      <c r="J114" s="495" t="s">
        <v>3646</v>
      </c>
      <c r="K114" s="495">
        <f t="shared" si="60"/>
        <v>1700</v>
      </c>
      <c r="L114" s="495">
        <f t="shared" si="61"/>
        <v>8.5</v>
      </c>
      <c r="M114" s="495">
        <v>200</v>
      </c>
      <c r="N114" s="495" t="s">
        <v>601</v>
      </c>
      <c r="O114" s="496">
        <v>43969</v>
      </c>
      <c r="P114" s="409"/>
      <c r="Q114" s="409"/>
      <c r="R114" s="345" t="s">
        <v>604</v>
      </c>
      <c r="Z114" s="422"/>
      <c r="AA114" s="422"/>
      <c r="AB114" s="422"/>
      <c r="AC114" s="422"/>
      <c r="AD114" s="422"/>
      <c r="AE114" s="422"/>
      <c r="AF114" s="422"/>
      <c r="AG114" s="422"/>
      <c r="AH114" s="422"/>
    </row>
    <row r="115" spans="1:34" s="40" customFormat="1" ht="14.25">
      <c r="A115" s="494">
        <v>11</v>
      </c>
      <c r="B115" s="462">
        <v>43966</v>
      </c>
      <c r="C115" s="462"/>
      <c r="D115" s="394" t="s">
        <v>3707</v>
      </c>
      <c r="E115" s="400" t="s">
        <v>602</v>
      </c>
      <c r="F115" s="400">
        <v>27.5</v>
      </c>
      <c r="G115" s="457">
        <v>15</v>
      </c>
      <c r="H115" s="457">
        <v>34</v>
      </c>
      <c r="I115" s="400" t="s">
        <v>3708</v>
      </c>
      <c r="J115" s="495" t="s">
        <v>3719</v>
      </c>
      <c r="K115" s="495">
        <f t="shared" ref="K115" si="62">L115*M115</f>
        <v>2437.5</v>
      </c>
      <c r="L115" s="495">
        <f t="shared" ref="L115" si="63">H115-F115</f>
        <v>6.5</v>
      </c>
      <c r="M115" s="495">
        <v>375</v>
      </c>
      <c r="N115" s="495" t="s">
        <v>601</v>
      </c>
      <c r="O115" s="497">
        <v>43966</v>
      </c>
      <c r="P115" s="409"/>
      <c r="Q115" s="409"/>
      <c r="R115" s="345" t="s">
        <v>604</v>
      </c>
      <c r="Z115" s="422"/>
      <c r="AA115" s="422"/>
      <c r="AB115" s="422"/>
      <c r="AC115" s="422"/>
      <c r="AD115" s="422"/>
      <c r="AE115" s="422"/>
      <c r="AF115" s="422"/>
      <c r="AG115" s="422"/>
      <c r="AH115" s="422"/>
    </row>
    <row r="116" spans="1:34" s="40" customFormat="1" ht="14.25">
      <c r="A116" s="494">
        <v>12</v>
      </c>
      <c r="B116" s="462">
        <v>43970</v>
      </c>
      <c r="C116" s="462"/>
      <c r="D116" s="394" t="s">
        <v>3737</v>
      </c>
      <c r="E116" s="400" t="s">
        <v>602</v>
      </c>
      <c r="F116" s="400">
        <v>27</v>
      </c>
      <c r="G116" s="457">
        <v>8</v>
      </c>
      <c r="H116" s="457">
        <v>33</v>
      </c>
      <c r="I116" s="400" t="s">
        <v>3705</v>
      </c>
      <c r="J116" s="495" t="s">
        <v>3698</v>
      </c>
      <c r="K116" s="495">
        <f t="shared" ref="K116:K117" si="64">L116*M116</f>
        <v>1500</v>
      </c>
      <c r="L116" s="495">
        <f t="shared" ref="L116:L119" si="65">H116-F116</f>
        <v>6</v>
      </c>
      <c r="M116" s="495">
        <v>250</v>
      </c>
      <c r="N116" s="495" t="s">
        <v>601</v>
      </c>
      <c r="O116" s="496">
        <v>43971</v>
      </c>
      <c r="P116" s="409"/>
      <c r="Q116" s="409"/>
      <c r="R116" s="345" t="s">
        <v>604</v>
      </c>
      <c r="Z116" s="422"/>
      <c r="AA116" s="422"/>
      <c r="AB116" s="422"/>
      <c r="AC116" s="422"/>
      <c r="AD116" s="422"/>
      <c r="AE116" s="422"/>
      <c r="AF116" s="422"/>
      <c r="AG116" s="422"/>
      <c r="AH116" s="422"/>
    </row>
    <row r="117" spans="1:34" s="40" customFormat="1" ht="14.25">
      <c r="A117" s="473">
        <v>13</v>
      </c>
      <c r="B117" s="474">
        <v>43971</v>
      </c>
      <c r="C117" s="474"/>
      <c r="D117" s="475" t="s">
        <v>3738</v>
      </c>
      <c r="E117" s="476" t="s">
        <v>602</v>
      </c>
      <c r="F117" s="476">
        <v>45</v>
      </c>
      <c r="G117" s="477">
        <v>25</v>
      </c>
      <c r="H117" s="477">
        <v>25</v>
      </c>
      <c r="I117" s="476" t="s">
        <v>3701</v>
      </c>
      <c r="J117" s="478" t="s">
        <v>3748</v>
      </c>
      <c r="K117" s="478">
        <f t="shared" si="64"/>
        <v>-4000</v>
      </c>
      <c r="L117" s="478">
        <f t="shared" si="65"/>
        <v>-20</v>
      </c>
      <c r="M117" s="478">
        <v>200</v>
      </c>
      <c r="N117" s="478" t="s">
        <v>665</v>
      </c>
      <c r="O117" s="479">
        <v>43972</v>
      </c>
      <c r="P117" s="409"/>
      <c r="Q117" s="409"/>
      <c r="R117" s="345" t="s">
        <v>3188</v>
      </c>
      <c r="Z117" s="422"/>
      <c r="AA117" s="422"/>
      <c r="AB117" s="422"/>
      <c r="AC117" s="422"/>
      <c r="AD117" s="422"/>
      <c r="AE117" s="422"/>
      <c r="AF117" s="422"/>
      <c r="AG117" s="422"/>
      <c r="AH117" s="422"/>
    </row>
    <row r="118" spans="1:34" s="40" customFormat="1" ht="14.25">
      <c r="A118" s="473">
        <v>14</v>
      </c>
      <c r="B118" s="474">
        <v>43971</v>
      </c>
      <c r="C118" s="474"/>
      <c r="D118" s="475" t="s">
        <v>3739</v>
      </c>
      <c r="E118" s="476" t="s">
        <v>602</v>
      </c>
      <c r="F118" s="476">
        <v>3.4</v>
      </c>
      <c r="G118" s="477">
        <v>1.4</v>
      </c>
      <c r="H118" s="477">
        <v>2.15</v>
      </c>
      <c r="I118" s="476" t="s">
        <v>3740</v>
      </c>
      <c r="J118" s="478" t="s">
        <v>3749</v>
      </c>
      <c r="K118" s="478">
        <f t="shared" ref="K118:K119" si="66">L118*M118</f>
        <v>-3750</v>
      </c>
      <c r="L118" s="478">
        <f t="shared" si="65"/>
        <v>-1.25</v>
      </c>
      <c r="M118" s="478">
        <v>3000</v>
      </c>
      <c r="N118" s="478" t="s">
        <v>665</v>
      </c>
      <c r="O118" s="479">
        <v>43972</v>
      </c>
      <c r="P118" s="409"/>
      <c r="Q118" s="409"/>
      <c r="R118" s="345" t="s">
        <v>604</v>
      </c>
      <c r="Z118" s="422"/>
      <c r="AA118" s="422"/>
      <c r="AB118" s="422"/>
      <c r="AC118" s="422"/>
      <c r="AD118" s="422"/>
      <c r="AE118" s="422"/>
      <c r="AF118" s="422"/>
      <c r="AG118" s="422"/>
      <c r="AH118" s="422"/>
    </row>
    <row r="119" spans="1:34" s="40" customFormat="1" ht="14.25">
      <c r="A119" s="494">
        <v>15</v>
      </c>
      <c r="B119" s="462">
        <v>43972</v>
      </c>
      <c r="C119" s="462"/>
      <c r="D119" s="394" t="s">
        <v>3745</v>
      </c>
      <c r="E119" s="400" t="s">
        <v>602</v>
      </c>
      <c r="F119" s="400">
        <v>14</v>
      </c>
      <c r="G119" s="457">
        <v>3.5</v>
      </c>
      <c r="H119" s="457">
        <v>16</v>
      </c>
      <c r="I119" s="400" t="s">
        <v>3746</v>
      </c>
      <c r="J119" s="495" t="s">
        <v>3785</v>
      </c>
      <c r="K119" s="495">
        <f t="shared" si="66"/>
        <v>750</v>
      </c>
      <c r="L119" s="495">
        <f t="shared" si="65"/>
        <v>2</v>
      </c>
      <c r="M119" s="495">
        <v>375</v>
      </c>
      <c r="N119" s="495" t="s">
        <v>601</v>
      </c>
      <c r="O119" s="496">
        <v>43978</v>
      </c>
      <c r="P119" s="409"/>
      <c r="Q119" s="409"/>
      <c r="R119" s="345" t="s">
        <v>604</v>
      </c>
      <c r="Z119" s="422"/>
      <c r="AA119" s="422"/>
      <c r="AB119" s="422"/>
      <c r="AC119" s="422"/>
      <c r="AD119" s="422"/>
      <c r="AE119" s="422"/>
      <c r="AF119" s="422"/>
      <c r="AG119" s="422"/>
      <c r="AH119" s="422"/>
    </row>
    <row r="120" spans="1:34" s="40" customFormat="1" ht="14.25">
      <c r="A120" s="494">
        <v>16</v>
      </c>
      <c r="B120" s="462">
        <v>43972</v>
      </c>
      <c r="C120" s="462"/>
      <c r="D120" s="394" t="s">
        <v>3747</v>
      </c>
      <c r="E120" s="400" t="s">
        <v>602</v>
      </c>
      <c r="F120" s="400">
        <v>15</v>
      </c>
      <c r="G120" s="457">
        <v>7</v>
      </c>
      <c r="H120" s="457">
        <v>18.5</v>
      </c>
      <c r="I120" s="400" t="s">
        <v>3746</v>
      </c>
      <c r="J120" s="495" t="s">
        <v>3664</v>
      </c>
      <c r="K120" s="495">
        <f t="shared" ref="K120:K121" si="67">L120*M120</f>
        <v>2450</v>
      </c>
      <c r="L120" s="495">
        <f t="shared" ref="L120:L121" si="68">H120-F120</f>
        <v>3.5</v>
      </c>
      <c r="M120" s="495">
        <v>700</v>
      </c>
      <c r="N120" s="495" t="s">
        <v>601</v>
      </c>
      <c r="O120" s="497">
        <v>43972</v>
      </c>
      <c r="P120" s="409"/>
      <c r="Q120" s="409"/>
      <c r="R120" s="345" t="s">
        <v>604</v>
      </c>
      <c r="Z120" s="422"/>
      <c r="AA120" s="422"/>
      <c r="AB120" s="422"/>
      <c r="AC120" s="422"/>
      <c r="AD120" s="422"/>
      <c r="AE120" s="422"/>
      <c r="AF120" s="422"/>
      <c r="AG120" s="422"/>
      <c r="AH120" s="422"/>
    </row>
    <row r="121" spans="1:34" s="40" customFormat="1" ht="14.25">
      <c r="A121" s="494">
        <v>17</v>
      </c>
      <c r="B121" s="462">
        <v>43977</v>
      </c>
      <c r="C121" s="462"/>
      <c r="D121" s="394" t="s">
        <v>3764</v>
      </c>
      <c r="E121" s="400" t="s">
        <v>602</v>
      </c>
      <c r="F121" s="400">
        <v>19</v>
      </c>
      <c r="G121" s="457">
        <v>0</v>
      </c>
      <c r="H121" s="457">
        <v>27</v>
      </c>
      <c r="I121" s="400" t="s">
        <v>3768</v>
      </c>
      <c r="J121" s="495" t="s">
        <v>3655</v>
      </c>
      <c r="K121" s="495">
        <f t="shared" si="67"/>
        <v>2000</v>
      </c>
      <c r="L121" s="495">
        <f t="shared" si="68"/>
        <v>8</v>
      </c>
      <c r="M121" s="495">
        <v>250</v>
      </c>
      <c r="N121" s="495" t="s">
        <v>601</v>
      </c>
      <c r="O121" s="497">
        <v>43977</v>
      </c>
      <c r="P121" s="409"/>
      <c r="Q121" s="409"/>
      <c r="R121" s="345" t="s">
        <v>3188</v>
      </c>
      <c r="Z121" s="422"/>
      <c r="AA121" s="422"/>
      <c r="AB121" s="422"/>
      <c r="AC121" s="422"/>
      <c r="AD121" s="422"/>
      <c r="AE121" s="422"/>
      <c r="AF121" s="422"/>
      <c r="AG121" s="422"/>
      <c r="AH121" s="422"/>
    </row>
    <row r="122" spans="1:34" s="40" customFormat="1" ht="14.25">
      <c r="A122" s="480">
        <v>18</v>
      </c>
      <c r="B122" s="471">
        <v>43977</v>
      </c>
      <c r="C122" s="471"/>
      <c r="D122" s="380" t="s">
        <v>3765</v>
      </c>
      <c r="E122" s="426" t="s">
        <v>602</v>
      </c>
      <c r="F122" s="426" t="s">
        <v>3766</v>
      </c>
      <c r="G122" s="472"/>
      <c r="H122" s="472"/>
      <c r="I122" s="481" t="s">
        <v>3701</v>
      </c>
      <c r="J122" s="384" t="s">
        <v>603</v>
      </c>
      <c r="K122" s="384"/>
      <c r="L122" s="384"/>
      <c r="M122" s="384"/>
      <c r="N122" s="384"/>
      <c r="O122" s="404"/>
      <c r="P122" s="409"/>
      <c r="Q122" s="409"/>
      <c r="R122" s="345" t="s">
        <v>3729</v>
      </c>
      <c r="Z122" s="422"/>
      <c r="AA122" s="422"/>
      <c r="AB122" s="422"/>
      <c r="AC122" s="422"/>
      <c r="AD122" s="422"/>
      <c r="AE122" s="422"/>
      <c r="AF122" s="422"/>
      <c r="AG122" s="422"/>
      <c r="AH122" s="422"/>
    </row>
    <row r="123" spans="1:34" s="40" customFormat="1" ht="14.25">
      <c r="A123" s="494">
        <v>19</v>
      </c>
      <c r="B123" s="462">
        <v>43977</v>
      </c>
      <c r="C123" s="462"/>
      <c r="D123" s="394" t="s">
        <v>3764</v>
      </c>
      <c r="E123" s="400" t="s">
        <v>602</v>
      </c>
      <c r="F123" s="400">
        <v>21</v>
      </c>
      <c r="G123" s="457">
        <v>4</v>
      </c>
      <c r="H123" s="457">
        <v>30</v>
      </c>
      <c r="I123" s="400" t="s">
        <v>3768</v>
      </c>
      <c r="J123" s="495" t="s">
        <v>3407</v>
      </c>
      <c r="K123" s="495">
        <f t="shared" ref="K123" si="69">L123*M123</f>
        <v>2250</v>
      </c>
      <c r="L123" s="495">
        <f t="shared" ref="L123" si="70">H123-F123</f>
        <v>9</v>
      </c>
      <c r="M123" s="495">
        <v>250</v>
      </c>
      <c r="N123" s="495" t="s">
        <v>601</v>
      </c>
      <c r="O123" s="496">
        <v>43978</v>
      </c>
      <c r="P123" s="409"/>
      <c r="Q123" s="409"/>
      <c r="R123" s="345" t="s">
        <v>604</v>
      </c>
      <c r="Z123" s="422"/>
      <c r="AA123" s="422"/>
      <c r="AB123" s="422"/>
      <c r="AC123" s="422"/>
      <c r="AD123" s="422"/>
      <c r="AE123" s="422"/>
      <c r="AF123" s="422"/>
      <c r="AG123" s="422"/>
      <c r="AH123" s="422"/>
    </row>
    <row r="124" spans="1:34" s="40" customFormat="1" ht="14.25">
      <c r="A124" s="480">
        <v>20</v>
      </c>
      <c r="B124" s="471">
        <v>43977</v>
      </c>
      <c r="C124" s="471"/>
      <c r="D124" s="380" t="s">
        <v>3767</v>
      </c>
      <c r="E124" s="426" t="s">
        <v>602</v>
      </c>
      <c r="F124" s="426" t="s">
        <v>3769</v>
      </c>
      <c r="G124" s="472"/>
      <c r="H124" s="472"/>
      <c r="I124" s="481" t="s">
        <v>3768</v>
      </c>
      <c r="J124" s="384" t="s">
        <v>603</v>
      </c>
      <c r="K124" s="384"/>
      <c r="L124" s="384"/>
      <c r="M124" s="384"/>
      <c r="N124" s="384"/>
      <c r="O124" s="404"/>
      <c r="P124" s="409"/>
      <c r="Q124" s="409"/>
      <c r="R124" s="345" t="s">
        <v>3188</v>
      </c>
      <c r="Z124" s="422"/>
      <c r="AA124" s="422"/>
      <c r="AB124" s="422"/>
      <c r="AC124" s="422"/>
      <c r="AD124" s="422"/>
      <c r="AE124" s="422"/>
      <c r="AF124" s="422"/>
      <c r="AG124" s="422"/>
      <c r="AH124" s="422"/>
    </row>
    <row r="125" spans="1:34" s="40" customFormat="1" ht="14.25">
      <c r="A125" s="480">
        <v>21</v>
      </c>
      <c r="B125" s="471">
        <v>43978</v>
      </c>
      <c r="C125" s="471"/>
      <c r="D125" s="380" t="s">
        <v>3784</v>
      </c>
      <c r="E125" s="426" t="s">
        <v>602</v>
      </c>
      <c r="F125" s="426" t="s">
        <v>3786</v>
      </c>
      <c r="G125" s="472"/>
      <c r="H125" s="472"/>
      <c r="I125" s="481" t="s">
        <v>3787</v>
      </c>
      <c r="J125" s="384" t="s">
        <v>603</v>
      </c>
      <c r="K125" s="384"/>
      <c r="L125" s="384"/>
      <c r="M125" s="384"/>
      <c r="N125" s="384"/>
      <c r="O125" s="404"/>
      <c r="P125" s="409"/>
      <c r="Q125" s="409"/>
      <c r="R125" s="345" t="s">
        <v>3188</v>
      </c>
      <c r="Z125" s="422"/>
      <c r="AA125" s="422"/>
      <c r="AB125" s="422"/>
      <c r="AC125" s="422"/>
      <c r="AD125" s="422"/>
      <c r="AE125" s="422"/>
      <c r="AF125" s="422"/>
      <c r="AG125" s="422"/>
      <c r="AH125" s="422"/>
    </row>
    <row r="126" spans="1:34" s="40" customFormat="1" ht="14.25">
      <c r="A126" s="480">
        <v>22</v>
      </c>
      <c r="B126" s="471"/>
      <c r="C126" s="471"/>
      <c r="D126" s="380"/>
      <c r="E126" s="426"/>
      <c r="F126" s="426"/>
      <c r="G126" s="472"/>
      <c r="H126" s="472"/>
      <c r="I126" s="481"/>
      <c r="J126" s="384"/>
      <c r="K126" s="384"/>
      <c r="L126" s="384"/>
      <c r="M126" s="384"/>
      <c r="N126" s="384"/>
      <c r="O126" s="404"/>
      <c r="P126" s="409"/>
      <c r="Q126" s="409"/>
      <c r="R126" s="345"/>
      <c r="Z126" s="422"/>
      <c r="AA126" s="422"/>
      <c r="AB126" s="422"/>
      <c r="AC126" s="422"/>
      <c r="AD126" s="422"/>
      <c r="AE126" s="422"/>
      <c r="AF126" s="422"/>
      <c r="AG126" s="422"/>
      <c r="AH126" s="422"/>
    </row>
    <row r="127" spans="1:34" s="40" customFormat="1" ht="14.25">
      <c r="A127" s="480">
        <v>23</v>
      </c>
      <c r="B127" s="471"/>
      <c r="C127" s="471"/>
      <c r="D127" s="380"/>
      <c r="E127" s="426"/>
      <c r="F127" s="426"/>
      <c r="G127" s="472"/>
      <c r="H127" s="472"/>
      <c r="I127" s="481"/>
      <c r="J127" s="384"/>
      <c r="K127" s="384"/>
      <c r="L127" s="384"/>
      <c r="M127" s="384"/>
      <c r="N127" s="384"/>
      <c r="O127" s="404"/>
      <c r="P127" s="409"/>
      <c r="Q127" s="409"/>
      <c r="R127" s="345"/>
      <c r="Z127" s="422"/>
      <c r="AA127" s="422"/>
      <c r="AB127" s="422"/>
      <c r="AC127" s="422"/>
      <c r="AD127" s="422"/>
      <c r="AE127" s="422"/>
      <c r="AF127" s="422"/>
      <c r="AG127" s="422"/>
      <c r="AH127" s="422"/>
    </row>
    <row r="128" spans="1:34" s="40" customFormat="1" ht="14.25">
      <c r="A128" s="480"/>
      <c r="B128" s="471"/>
      <c r="C128" s="471"/>
      <c r="D128" s="380"/>
      <c r="E128" s="426"/>
      <c r="F128" s="426"/>
      <c r="G128" s="472"/>
      <c r="H128" s="472"/>
      <c r="I128" s="481"/>
      <c r="J128" s="384"/>
      <c r="K128" s="384"/>
      <c r="L128" s="384"/>
      <c r="M128" s="384"/>
      <c r="N128" s="384"/>
      <c r="O128" s="404"/>
      <c r="P128" s="409"/>
      <c r="Q128" s="409"/>
      <c r="R128" s="345"/>
      <c r="Z128" s="422"/>
      <c r="AA128" s="422"/>
      <c r="AB128" s="422"/>
      <c r="AC128" s="422"/>
      <c r="AD128" s="422"/>
      <c r="AE128" s="422"/>
      <c r="AF128" s="422"/>
      <c r="AG128" s="422"/>
      <c r="AH128" s="422"/>
    </row>
    <row r="129" spans="1:34" s="40" customFormat="1" ht="14.25">
      <c r="A129" s="480"/>
      <c r="B129" s="471"/>
      <c r="C129" s="471"/>
      <c r="D129" s="380"/>
      <c r="E129" s="426"/>
      <c r="F129" s="426"/>
      <c r="G129" s="472"/>
      <c r="H129" s="472"/>
      <c r="I129" s="426"/>
      <c r="J129" s="384"/>
      <c r="K129" s="384"/>
      <c r="L129" s="384"/>
      <c r="M129" s="384"/>
      <c r="N129" s="384"/>
      <c r="O129" s="404"/>
      <c r="P129" s="409"/>
      <c r="Q129" s="409"/>
      <c r="R129" s="345"/>
      <c r="Z129" s="422"/>
      <c r="AA129" s="422"/>
      <c r="AB129" s="422"/>
      <c r="AC129" s="422"/>
      <c r="AD129" s="422"/>
      <c r="AE129" s="422"/>
      <c r="AF129" s="422"/>
      <c r="AG129" s="422"/>
      <c r="AH129" s="422"/>
    </row>
    <row r="130" spans="1:34" s="40" customFormat="1" ht="14.25">
      <c r="A130" s="386"/>
      <c r="B130" s="387"/>
      <c r="C130" s="387"/>
      <c r="D130" s="388"/>
      <c r="E130" s="386"/>
      <c r="F130" s="423"/>
      <c r="G130" s="386"/>
      <c r="H130" s="386"/>
      <c r="I130" s="386"/>
      <c r="J130" s="387"/>
      <c r="K130" s="424"/>
      <c r="L130" s="386"/>
      <c r="M130" s="386"/>
      <c r="N130" s="386"/>
      <c r="O130" s="425"/>
      <c r="P130" s="409"/>
      <c r="Q130" s="409"/>
      <c r="R130" s="345"/>
      <c r="Z130" s="422"/>
      <c r="AA130" s="422"/>
      <c r="AB130" s="422"/>
      <c r="AC130" s="422"/>
      <c r="AD130" s="422"/>
      <c r="AE130" s="422"/>
      <c r="AF130" s="422"/>
      <c r="AG130" s="422"/>
      <c r="AH130" s="422"/>
    </row>
    <row r="131" spans="1:34" ht="15">
      <c r="A131" s="101" t="s">
        <v>620</v>
      </c>
      <c r="B131" s="102"/>
      <c r="C131" s="102"/>
      <c r="D131" s="103"/>
      <c r="E131" s="34"/>
      <c r="F131" s="32"/>
      <c r="G131" s="32"/>
      <c r="H131" s="74"/>
      <c r="I131" s="121"/>
      <c r="J131" s="122"/>
      <c r="K131" s="17"/>
      <c r="L131" s="17"/>
      <c r="M131" s="17"/>
      <c r="N131" s="11"/>
      <c r="O131" s="53"/>
      <c r="Q131" s="97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4" ht="38.25">
      <c r="A132" s="20" t="s">
        <v>16</v>
      </c>
      <c r="B132" s="21" t="s">
        <v>576</v>
      </c>
      <c r="C132" s="21"/>
      <c r="D132" s="22" t="s">
        <v>589</v>
      </c>
      <c r="E132" s="21" t="s">
        <v>590</v>
      </c>
      <c r="F132" s="21" t="s">
        <v>591</v>
      </c>
      <c r="G132" s="21" t="s">
        <v>592</v>
      </c>
      <c r="H132" s="21" t="s">
        <v>593</v>
      </c>
      <c r="I132" s="21" t="s">
        <v>594</v>
      </c>
      <c r="J132" s="20" t="s">
        <v>595</v>
      </c>
      <c r="K132" s="21" t="s">
        <v>596</v>
      </c>
      <c r="L132" s="21" t="s">
        <v>597</v>
      </c>
      <c r="M132" s="21" t="s">
        <v>598</v>
      </c>
      <c r="N132" s="22" t="s">
        <v>599</v>
      </c>
      <c r="O132" s="21" t="s">
        <v>600</v>
      </c>
      <c r="P132" s="99"/>
      <c r="Q132" s="11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34" s="8" customFormat="1">
      <c r="A133" s="410"/>
      <c r="B133" s="411"/>
      <c r="C133" s="412"/>
      <c r="D133" s="413"/>
      <c r="E133" s="414"/>
      <c r="F133" s="414"/>
      <c r="G133" s="415"/>
      <c r="H133" s="415"/>
      <c r="I133" s="414"/>
      <c r="J133" s="416"/>
      <c r="K133" s="417"/>
      <c r="L133" s="418"/>
      <c r="M133" s="419"/>
      <c r="N133" s="420"/>
      <c r="O133" s="421"/>
      <c r="P133" s="125"/>
      <c r="Q133"/>
      <c r="R133" s="96"/>
      <c r="T133" s="57"/>
      <c r="U133" s="57"/>
      <c r="V133" s="57"/>
      <c r="W133" s="57"/>
      <c r="X133" s="57"/>
      <c r="Y133" s="57"/>
      <c r="Z133" s="57"/>
    </row>
    <row r="134" spans="1:34">
      <c r="A134" s="23" t="s">
        <v>605</v>
      </c>
      <c r="B134" s="23"/>
      <c r="C134" s="23"/>
      <c r="D134" s="23"/>
      <c r="E134" s="5"/>
      <c r="F134" s="30" t="s">
        <v>607</v>
      </c>
      <c r="G134" s="83"/>
      <c r="H134" s="83"/>
      <c r="I134" s="38"/>
      <c r="J134" s="86"/>
      <c r="K134" s="84"/>
      <c r="L134" s="85"/>
      <c r="M134" s="86"/>
      <c r="N134" s="87"/>
      <c r="O134" s="126"/>
      <c r="P134" s="11"/>
      <c r="Q134" s="16"/>
      <c r="R134" s="98"/>
      <c r="S134" s="16"/>
      <c r="T134" s="16"/>
      <c r="U134" s="16"/>
      <c r="V134" s="16"/>
      <c r="W134" s="16"/>
      <c r="X134" s="16"/>
      <c r="Y134" s="16"/>
    </row>
    <row r="135" spans="1:34">
      <c r="A135" s="29" t="s">
        <v>606</v>
      </c>
      <c r="B135" s="23"/>
      <c r="C135" s="23"/>
      <c r="D135" s="23"/>
      <c r="E135" s="32"/>
      <c r="F135" s="30" t="s">
        <v>609</v>
      </c>
      <c r="G135" s="12"/>
      <c r="H135" s="12"/>
      <c r="I135" s="12"/>
      <c r="J135" s="53"/>
      <c r="K135" s="12"/>
      <c r="L135" s="12"/>
      <c r="M135" s="12"/>
      <c r="N135" s="11"/>
      <c r="O135" s="53"/>
      <c r="Q135" s="7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34">
      <c r="A136" s="29"/>
      <c r="B136" s="23"/>
      <c r="C136" s="23"/>
      <c r="D136" s="23"/>
      <c r="E136" s="32"/>
      <c r="F136" s="30"/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83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3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41"/>
      <c r="H138" s="42"/>
      <c r="I138" s="83"/>
      <c r="J138" s="17"/>
      <c r="K138" s="84"/>
      <c r="L138" s="85"/>
      <c r="M138" s="86"/>
      <c r="N138" s="87"/>
      <c r="O138" s="88"/>
      <c r="P138" s="5"/>
      <c r="Q138" s="11"/>
      <c r="R138" s="83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37"/>
      <c r="B139" s="45"/>
      <c r="C139" s="104"/>
      <c r="D139" s="6"/>
      <c r="E139" s="38"/>
      <c r="F139" s="83"/>
      <c r="G139" s="41"/>
      <c r="H139" s="42"/>
      <c r="I139" s="83"/>
      <c r="J139" s="17"/>
      <c r="K139" s="84"/>
      <c r="L139" s="85"/>
      <c r="M139" s="86"/>
      <c r="N139" s="87"/>
      <c r="O139" s="88"/>
      <c r="P139" s="5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4" ht="15">
      <c r="A140" s="5"/>
      <c r="B140" s="105" t="s">
        <v>621</v>
      </c>
      <c r="C140" s="105"/>
      <c r="D140" s="105"/>
      <c r="E140" s="105"/>
      <c r="F140" s="17"/>
      <c r="G140" s="17"/>
      <c r="H140" s="106"/>
      <c r="I140" s="17"/>
      <c r="J140" s="75"/>
      <c r="K140" s="76"/>
      <c r="L140" s="17"/>
      <c r="M140" s="17"/>
      <c r="N140" s="16"/>
      <c r="O140" s="100"/>
      <c r="P140" s="7"/>
      <c r="Q140" s="11"/>
      <c r="R140" s="143"/>
      <c r="S140" s="16"/>
      <c r="T140" s="16"/>
      <c r="U140" s="16"/>
      <c r="V140" s="16"/>
      <c r="W140" s="16"/>
      <c r="X140" s="16"/>
      <c r="Y140" s="16"/>
      <c r="Z140" s="16"/>
    </row>
    <row r="141" spans="1:34" ht="38.25">
      <c r="A141" s="20" t="s">
        <v>16</v>
      </c>
      <c r="B141" s="21" t="s">
        <v>576</v>
      </c>
      <c r="C141" s="21"/>
      <c r="D141" s="22" t="s">
        <v>589</v>
      </c>
      <c r="E141" s="21" t="s">
        <v>590</v>
      </c>
      <c r="F141" s="21" t="s">
        <v>591</v>
      </c>
      <c r="G141" s="21" t="s">
        <v>622</v>
      </c>
      <c r="H141" s="21" t="s">
        <v>623</v>
      </c>
      <c r="I141" s="21" t="s">
        <v>594</v>
      </c>
      <c r="J141" s="61" t="s">
        <v>595</v>
      </c>
      <c r="K141" s="21" t="s">
        <v>596</v>
      </c>
      <c r="L141" s="21" t="s">
        <v>597</v>
      </c>
      <c r="M141" s="21" t="s">
        <v>598</v>
      </c>
      <c r="N141" s="22" t="s">
        <v>599</v>
      </c>
      <c r="O141" s="100"/>
      <c r="P141" s="7"/>
      <c r="Q141" s="11"/>
      <c r="R141" s="143"/>
      <c r="S141" s="16"/>
      <c r="T141" s="16"/>
      <c r="U141" s="16"/>
      <c r="V141" s="16"/>
      <c r="W141" s="16"/>
      <c r="X141" s="16"/>
      <c r="Y141" s="16"/>
      <c r="Z141" s="16"/>
    </row>
    <row r="142" spans="1:34">
      <c r="A142" s="204">
        <v>1</v>
      </c>
      <c r="B142" s="107">
        <v>41579</v>
      </c>
      <c r="C142" s="107"/>
      <c r="D142" s="108" t="s">
        <v>624</v>
      </c>
      <c r="E142" s="109" t="s">
        <v>625</v>
      </c>
      <c r="F142" s="110">
        <v>82</v>
      </c>
      <c r="G142" s="109" t="s">
        <v>626</v>
      </c>
      <c r="H142" s="109">
        <v>100</v>
      </c>
      <c r="I142" s="127">
        <v>100</v>
      </c>
      <c r="J142" s="128" t="s">
        <v>627</v>
      </c>
      <c r="K142" s="129">
        <f t="shared" ref="K142:K173" si="71">H142-F142</f>
        <v>18</v>
      </c>
      <c r="L142" s="130">
        <f t="shared" ref="L142:L173" si="72">K142/F142</f>
        <v>0.21951219512195122</v>
      </c>
      <c r="M142" s="131" t="s">
        <v>601</v>
      </c>
      <c r="N142" s="132">
        <v>42657</v>
      </c>
      <c r="O142" s="53"/>
      <c r="P142" s="11"/>
      <c r="Q142" s="16"/>
      <c r="R142" s="143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04">
        <v>2</v>
      </c>
      <c r="B143" s="107">
        <v>41794</v>
      </c>
      <c r="C143" s="107"/>
      <c r="D143" s="108" t="s">
        <v>628</v>
      </c>
      <c r="E143" s="109" t="s">
        <v>602</v>
      </c>
      <c r="F143" s="110">
        <v>257</v>
      </c>
      <c r="G143" s="109" t="s">
        <v>626</v>
      </c>
      <c r="H143" s="109">
        <v>300</v>
      </c>
      <c r="I143" s="127">
        <v>300</v>
      </c>
      <c r="J143" s="128" t="s">
        <v>627</v>
      </c>
      <c r="K143" s="129">
        <f t="shared" si="71"/>
        <v>43</v>
      </c>
      <c r="L143" s="130">
        <f t="shared" si="72"/>
        <v>0.16731517509727625</v>
      </c>
      <c r="M143" s="131" t="s">
        <v>601</v>
      </c>
      <c r="N143" s="132">
        <v>41822</v>
      </c>
      <c r="O143" s="53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4">
        <v>3</v>
      </c>
      <c r="B144" s="107">
        <v>41828</v>
      </c>
      <c r="C144" s="107"/>
      <c r="D144" s="108" t="s">
        <v>629</v>
      </c>
      <c r="E144" s="109" t="s">
        <v>602</v>
      </c>
      <c r="F144" s="110">
        <v>393</v>
      </c>
      <c r="G144" s="109" t="s">
        <v>626</v>
      </c>
      <c r="H144" s="109">
        <v>468</v>
      </c>
      <c r="I144" s="127">
        <v>468</v>
      </c>
      <c r="J144" s="128" t="s">
        <v>627</v>
      </c>
      <c r="K144" s="129">
        <f t="shared" si="71"/>
        <v>75</v>
      </c>
      <c r="L144" s="130">
        <f t="shared" si="72"/>
        <v>0.19083969465648856</v>
      </c>
      <c r="M144" s="131" t="s">
        <v>601</v>
      </c>
      <c r="N144" s="132">
        <v>41863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</v>
      </c>
      <c r="B145" s="107">
        <v>41857</v>
      </c>
      <c r="C145" s="107"/>
      <c r="D145" s="108" t="s">
        <v>630</v>
      </c>
      <c r="E145" s="109" t="s">
        <v>602</v>
      </c>
      <c r="F145" s="110">
        <v>205</v>
      </c>
      <c r="G145" s="109" t="s">
        <v>626</v>
      </c>
      <c r="H145" s="109">
        <v>275</v>
      </c>
      <c r="I145" s="127">
        <v>250</v>
      </c>
      <c r="J145" s="128" t="s">
        <v>627</v>
      </c>
      <c r="K145" s="129">
        <f t="shared" si="71"/>
        <v>70</v>
      </c>
      <c r="L145" s="130">
        <f t="shared" si="72"/>
        <v>0.34146341463414637</v>
      </c>
      <c r="M145" s="131" t="s">
        <v>601</v>
      </c>
      <c r="N145" s="132">
        <v>41962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</v>
      </c>
      <c r="B146" s="107">
        <v>41886</v>
      </c>
      <c r="C146" s="107"/>
      <c r="D146" s="108" t="s">
        <v>631</v>
      </c>
      <c r="E146" s="109" t="s">
        <v>602</v>
      </c>
      <c r="F146" s="110">
        <v>162</v>
      </c>
      <c r="G146" s="109" t="s">
        <v>626</v>
      </c>
      <c r="H146" s="109">
        <v>190</v>
      </c>
      <c r="I146" s="127">
        <v>190</v>
      </c>
      <c r="J146" s="128" t="s">
        <v>627</v>
      </c>
      <c r="K146" s="129">
        <f t="shared" si="71"/>
        <v>28</v>
      </c>
      <c r="L146" s="130">
        <f t="shared" si="72"/>
        <v>0.1728395061728395</v>
      </c>
      <c r="M146" s="131" t="s">
        <v>601</v>
      </c>
      <c r="N146" s="132">
        <v>42006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6</v>
      </c>
      <c r="B147" s="107">
        <v>41886</v>
      </c>
      <c r="C147" s="107"/>
      <c r="D147" s="108" t="s">
        <v>632</v>
      </c>
      <c r="E147" s="109" t="s">
        <v>602</v>
      </c>
      <c r="F147" s="110">
        <v>75</v>
      </c>
      <c r="G147" s="109" t="s">
        <v>626</v>
      </c>
      <c r="H147" s="109">
        <v>91.5</v>
      </c>
      <c r="I147" s="127" t="s">
        <v>633</v>
      </c>
      <c r="J147" s="128" t="s">
        <v>634</v>
      </c>
      <c r="K147" s="129">
        <f t="shared" si="71"/>
        <v>16.5</v>
      </c>
      <c r="L147" s="130">
        <f t="shared" si="72"/>
        <v>0.22</v>
      </c>
      <c r="M147" s="131" t="s">
        <v>601</v>
      </c>
      <c r="N147" s="132">
        <v>41954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7</v>
      </c>
      <c r="B148" s="107">
        <v>41913</v>
      </c>
      <c r="C148" s="107"/>
      <c r="D148" s="108" t="s">
        <v>635</v>
      </c>
      <c r="E148" s="109" t="s">
        <v>602</v>
      </c>
      <c r="F148" s="110">
        <v>850</v>
      </c>
      <c r="G148" s="109" t="s">
        <v>626</v>
      </c>
      <c r="H148" s="109">
        <v>982.5</v>
      </c>
      <c r="I148" s="127">
        <v>1050</v>
      </c>
      <c r="J148" s="128" t="s">
        <v>636</v>
      </c>
      <c r="K148" s="129">
        <f t="shared" si="71"/>
        <v>132.5</v>
      </c>
      <c r="L148" s="130">
        <f t="shared" si="72"/>
        <v>0.15588235294117647</v>
      </c>
      <c r="M148" s="131" t="s">
        <v>601</v>
      </c>
      <c r="N148" s="132">
        <v>42039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</v>
      </c>
      <c r="B149" s="107">
        <v>41913</v>
      </c>
      <c r="C149" s="107"/>
      <c r="D149" s="108" t="s">
        <v>637</v>
      </c>
      <c r="E149" s="109" t="s">
        <v>602</v>
      </c>
      <c r="F149" s="110">
        <v>475</v>
      </c>
      <c r="G149" s="109" t="s">
        <v>626</v>
      </c>
      <c r="H149" s="109">
        <v>515</v>
      </c>
      <c r="I149" s="127">
        <v>600</v>
      </c>
      <c r="J149" s="128" t="s">
        <v>638</v>
      </c>
      <c r="K149" s="129">
        <f t="shared" si="71"/>
        <v>40</v>
      </c>
      <c r="L149" s="130">
        <f t="shared" si="72"/>
        <v>8.4210526315789472E-2</v>
      </c>
      <c r="M149" s="131" t="s">
        <v>601</v>
      </c>
      <c r="N149" s="132">
        <v>41939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9</v>
      </c>
      <c r="B150" s="107">
        <v>41913</v>
      </c>
      <c r="C150" s="107"/>
      <c r="D150" s="108" t="s">
        <v>639</v>
      </c>
      <c r="E150" s="109" t="s">
        <v>602</v>
      </c>
      <c r="F150" s="110">
        <v>86</v>
      </c>
      <c r="G150" s="109" t="s">
        <v>626</v>
      </c>
      <c r="H150" s="109">
        <v>99</v>
      </c>
      <c r="I150" s="127">
        <v>140</v>
      </c>
      <c r="J150" s="128" t="s">
        <v>640</v>
      </c>
      <c r="K150" s="129">
        <f t="shared" si="71"/>
        <v>13</v>
      </c>
      <c r="L150" s="130">
        <f t="shared" si="72"/>
        <v>0.15116279069767441</v>
      </c>
      <c r="M150" s="131" t="s">
        <v>601</v>
      </c>
      <c r="N150" s="132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10</v>
      </c>
      <c r="B151" s="107">
        <v>41926</v>
      </c>
      <c r="C151" s="107"/>
      <c r="D151" s="108" t="s">
        <v>641</v>
      </c>
      <c r="E151" s="109" t="s">
        <v>602</v>
      </c>
      <c r="F151" s="110">
        <v>496.6</v>
      </c>
      <c r="G151" s="109" t="s">
        <v>626</v>
      </c>
      <c r="H151" s="109">
        <v>621</v>
      </c>
      <c r="I151" s="127">
        <v>580</v>
      </c>
      <c r="J151" s="128" t="s">
        <v>627</v>
      </c>
      <c r="K151" s="129">
        <f t="shared" si="71"/>
        <v>124.39999999999998</v>
      </c>
      <c r="L151" s="130">
        <f t="shared" si="72"/>
        <v>0.25050342327829234</v>
      </c>
      <c r="M151" s="131" t="s">
        <v>601</v>
      </c>
      <c r="N151" s="132">
        <v>42605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11</v>
      </c>
      <c r="B152" s="107">
        <v>41926</v>
      </c>
      <c r="C152" s="107"/>
      <c r="D152" s="108" t="s">
        <v>642</v>
      </c>
      <c r="E152" s="109" t="s">
        <v>602</v>
      </c>
      <c r="F152" s="110">
        <v>2481.9</v>
      </c>
      <c r="G152" s="109" t="s">
        <v>626</v>
      </c>
      <c r="H152" s="109">
        <v>2840</v>
      </c>
      <c r="I152" s="127">
        <v>2870</v>
      </c>
      <c r="J152" s="128" t="s">
        <v>643</v>
      </c>
      <c r="K152" s="129">
        <f t="shared" si="71"/>
        <v>358.09999999999991</v>
      </c>
      <c r="L152" s="130">
        <f t="shared" si="72"/>
        <v>0.14428462065353154</v>
      </c>
      <c r="M152" s="131" t="s">
        <v>601</v>
      </c>
      <c r="N152" s="132">
        <v>42017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12</v>
      </c>
      <c r="B153" s="107">
        <v>41928</v>
      </c>
      <c r="C153" s="107"/>
      <c r="D153" s="108" t="s">
        <v>644</v>
      </c>
      <c r="E153" s="109" t="s">
        <v>602</v>
      </c>
      <c r="F153" s="110">
        <v>84.5</v>
      </c>
      <c r="G153" s="109" t="s">
        <v>626</v>
      </c>
      <c r="H153" s="109">
        <v>93</v>
      </c>
      <c r="I153" s="127">
        <v>110</v>
      </c>
      <c r="J153" s="128" t="s">
        <v>645</v>
      </c>
      <c r="K153" s="129">
        <f t="shared" si="71"/>
        <v>8.5</v>
      </c>
      <c r="L153" s="130">
        <f t="shared" si="72"/>
        <v>0.10059171597633136</v>
      </c>
      <c r="M153" s="131" t="s">
        <v>601</v>
      </c>
      <c r="N153" s="132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13</v>
      </c>
      <c r="B154" s="107">
        <v>41928</v>
      </c>
      <c r="C154" s="107"/>
      <c r="D154" s="108" t="s">
        <v>646</v>
      </c>
      <c r="E154" s="109" t="s">
        <v>602</v>
      </c>
      <c r="F154" s="110">
        <v>401</v>
      </c>
      <c r="G154" s="109" t="s">
        <v>626</v>
      </c>
      <c r="H154" s="109">
        <v>428</v>
      </c>
      <c r="I154" s="127">
        <v>450</v>
      </c>
      <c r="J154" s="128" t="s">
        <v>647</v>
      </c>
      <c r="K154" s="129">
        <f t="shared" si="71"/>
        <v>27</v>
      </c>
      <c r="L154" s="130">
        <f t="shared" si="72"/>
        <v>6.7331670822942641E-2</v>
      </c>
      <c r="M154" s="131" t="s">
        <v>601</v>
      </c>
      <c r="N154" s="132">
        <v>42020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14</v>
      </c>
      <c r="B155" s="107">
        <v>41928</v>
      </c>
      <c r="C155" s="107"/>
      <c r="D155" s="108" t="s">
        <v>648</v>
      </c>
      <c r="E155" s="109" t="s">
        <v>602</v>
      </c>
      <c r="F155" s="110">
        <v>101</v>
      </c>
      <c r="G155" s="109" t="s">
        <v>626</v>
      </c>
      <c r="H155" s="109">
        <v>112</v>
      </c>
      <c r="I155" s="127">
        <v>120</v>
      </c>
      <c r="J155" s="128" t="s">
        <v>649</v>
      </c>
      <c r="K155" s="129">
        <f t="shared" si="71"/>
        <v>11</v>
      </c>
      <c r="L155" s="130">
        <f t="shared" si="72"/>
        <v>0.10891089108910891</v>
      </c>
      <c r="M155" s="131" t="s">
        <v>601</v>
      </c>
      <c r="N155" s="132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15</v>
      </c>
      <c r="B156" s="107">
        <v>41954</v>
      </c>
      <c r="C156" s="107"/>
      <c r="D156" s="108" t="s">
        <v>650</v>
      </c>
      <c r="E156" s="109" t="s">
        <v>602</v>
      </c>
      <c r="F156" s="110">
        <v>59</v>
      </c>
      <c r="G156" s="109" t="s">
        <v>626</v>
      </c>
      <c r="H156" s="109">
        <v>76</v>
      </c>
      <c r="I156" s="127">
        <v>76</v>
      </c>
      <c r="J156" s="128" t="s">
        <v>627</v>
      </c>
      <c r="K156" s="129">
        <f t="shared" si="71"/>
        <v>17</v>
      </c>
      <c r="L156" s="130">
        <f t="shared" si="72"/>
        <v>0.28813559322033899</v>
      </c>
      <c r="M156" s="131" t="s">
        <v>601</v>
      </c>
      <c r="N156" s="132">
        <v>43032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16</v>
      </c>
      <c r="B157" s="107">
        <v>41954</v>
      </c>
      <c r="C157" s="107"/>
      <c r="D157" s="108" t="s">
        <v>639</v>
      </c>
      <c r="E157" s="109" t="s">
        <v>602</v>
      </c>
      <c r="F157" s="110">
        <v>99</v>
      </c>
      <c r="G157" s="109" t="s">
        <v>626</v>
      </c>
      <c r="H157" s="109">
        <v>120</v>
      </c>
      <c r="I157" s="127">
        <v>120</v>
      </c>
      <c r="J157" s="128" t="s">
        <v>651</v>
      </c>
      <c r="K157" s="129">
        <f t="shared" si="71"/>
        <v>21</v>
      </c>
      <c r="L157" s="130">
        <f t="shared" si="72"/>
        <v>0.21212121212121213</v>
      </c>
      <c r="M157" s="131" t="s">
        <v>601</v>
      </c>
      <c r="N157" s="132">
        <v>41960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17</v>
      </c>
      <c r="B158" s="107">
        <v>41956</v>
      </c>
      <c r="C158" s="107"/>
      <c r="D158" s="108" t="s">
        <v>652</v>
      </c>
      <c r="E158" s="109" t="s">
        <v>602</v>
      </c>
      <c r="F158" s="110">
        <v>22</v>
      </c>
      <c r="G158" s="109" t="s">
        <v>626</v>
      </c>
      <c r="H158" s="109">
        <v>33.549999999999997</v>
      </c>
      <c r="I158" s="127">
        <v>32</v>
      </c>
      <c r="J158" s="128" t="s">
        <v>653</v>
      </c>
      <c r="K158" s="129">
        <f t="shared" si="71"/>
        <v>11.549999999999997</v>
      </c>
      <c r="L158" s="130">
        <f t="shared" si="72"/>
        <v>0.52499999999999991</v>
      </c>
      <c r="M158" s="131" t="s">
        <v>601</v>
      </c>
      <c r="N158" s="132">
        <v>42188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18</v>
      </c>
      <c r="B159" s="107">
        <v>41976</v>
      </c>
      <c r="C159" s="107"/>
      <c r="D159" s="108" t="s">
        <v>654</v>
      </c>
      <c r="E159" s="109" t="s">
        <v>602</v>
      </c>
      <c r="F159" s="110">
        <v>440</v>
      </c>
      <c r="G159" s="109" t="s">
        <v>626</v>
      </c>
      <c r="H159" s="109">
        <v>520</v>
      </c>
      <c r="I159" s="127">
        <v>520</v>
      </c>
      <c r="J159" s="128" t="s">
        <v>655</v>
      </c>
      <c r="K159" s="129">
        <f t="shared" si="71"/>
        <v>80</v>
      </c>
      <c r="L159" s="130">
        <f t="shared" si="72"/>
        <v>0.18181818181818182</v>
      </c>
      <c r="M159" s="131" t="s">
        <v>601</v>
      </c>
      <c r="N159" s="132">
        <v>42208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19</v>
      </c>
      <c r="B160" s="107">
        <v>41976</v>
      </c>
      <c r="C160" s="107"/>
      <c r="D160" s="108" t="s">
        <v>656</v>
      </c>
      <c r="E160" s="109" t="s">
        <v>602</v>
      </c>
      <c r="F160" s="110">
        <v>360</v>
      </c>
      <c r="G160" s="109" t="s">
        <v>626</v>
      </c>
      <c r="H160" s="109">
        <v>427</v>
      </c>
      <c r="I160" s="127">
        <v>425</v>
      </c>
      <c r="J160" s="128" t="s">
        <v>657</v>
      </c>
      <c r="K160" s="129">
        <f t="shared" si="71"/>
        <v>67</v>
      </c>
      <c r="L160" s="130">
        <f t="shared" si="72"/>
        <v>0.18611111111111112</v>
      </c>
      <c r="M160" s="131" t="s">
        <v>601</v>
      </c>
      <c r="N160" s="132">
        <v>42058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20</v>
      </c>
      <c r="B161" s="107">
        <v>42012</v>
      </c>
      <c r="C161" s="107"/>
      <c r="D161" s="108" t="s">
        <v>658</v>
      </c>
      <c r="E161" s="109" t="s">
        <v>602</v>
      </c>
      <c r="F161" s="110">
        <v>360</v>
      </c>
      <c r="G161" s="109" t="s">
        <v>626</v>
      </c>
      <c r="H161" s="109">
        <v>455</v>
      </c>
      <c r="I161" s="127">
        <v>420</v>
      </c>
      <c r="J161" s="128" t="s">
        <v>659</v>
      </c>
      <c r="K161" s="129">
        <f t="shared" si="71"/>
        <v>95</v>
      </c>
      <c r="L161" s="130">
        <f t="shared" si="72"/>
        <v>0.2638888888888889</v>
      </c>
      <c r="M161" s="131" t="s">
        <v>601</v>
      </c>
      <c r="N161" s="132">
        <v>42024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21</v>
      </c>
      <c r="B162" s="107">
        <v>42012</v>
      </c>
      <c r="C162" s="107"/>
      <c r="D162" s="108" t="s">
        <v>660</v>
      </c>
      <c r="E162" s="109" t="s">
        <v>602</v>
      </c>
      <c r="F162" s="110">
        <v>130</v>
      </c>
      <c r="G162" s="109"/>
      <c r="H162" s="109">
        <v>175.5</v>
      </c>
      <c r="I162" s="127">
        <v>165</v>
      </c>
      <c r="J162" s="128" t="s">
        <v>661</v>
      </c>
      <c r="K162" s="129">
        <f t="shared" si="71"/>
        <v>45.5</v>
      </c>
      <c r="L162" s="130">
        <f t="shared" si="72"/>
        <v>0.35</v>
      </c>
      <c r="M162" s="131" t="s">
        <v>601</v>
      </c>
      <c r="N162" s="132">
        <v>43088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22</v>
      </c>
      <c r="B163" s="107">
        <v>42040</v>
      </c>
      <c r="C163" s="107"/>
      <c r="D163" s="108" t="s">
        <v>391</v>
      </c>
      <c r="E163" s="109" t="s">
        <v>625</v>
      </c>
      <c r="F163" s="110">
        <v>98</v>
      </c>
      <c r="G163" s="109"/>
      <c r="H163" s="109">
        <v>120</v>
      </c>
      <c r="I163" s="127">
        <v>120</v>
      </c>
      <c r="J163" s="128" t="s">
        <v>627</v>
      </c>
      <c r="K163" s="129">
        <f t="shared" si="71"/>
        <v>22</v>
      </c>
      <c r="L163" s="130">
        <f t="shared" si="72"/>
        <v>0.22448979591836735</v>
      </c>
      <c r="M163" s="131" t="s">
        <v>601</v>
      </c>
      <c r="N163" s="132">
        <v>42753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23</v>
      </c>
      <c r="B164" s="107">
        <v>42040</v>
      </c>
      <c r="C164" s="107"/>
      <c r="D164" s="108" t="s">
        <v>662</v>
      </c>
      <c r="E164" s="109" t="s">
        <v>625</v>
      </c>
      <c r="F164" s="110">
        <v>196</v>
      </c>
      <c r="G164" s="109"/>
      <c r="H164" s="109">
        <v>262</v>
      </c>
      <c r="I164" s="127">
        <v>255</v>
      </c>
      <c r="J164" s="128" t="s">
        <v>627</v>
      </c>
      <c r="K164" s="129">
        <f t="shared" si="71"/>
        <v>66</v>
      </c>
      <c r="L164" s="130">
        <f t="shared" si="72"/>
        <v>0.33673469387755101</v>
      </c>
      <c r="M164" s="131" t="s">
        <v>601</v>
      </c>
      <c r="N164" s="132">
        <v>42599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24</v>
      </c>
      <c r="B165" s="111">
        <v>42067</v>
      </c>
      <c r="C165" s="111"/>
      <c r="D165" s="112" t="s">
        <v>390</v>
      </c>
      <c r="E165" s="113" t="s">
        <v>625</v>
      </c>
      <c r="F165" s="114">
        <v>235</v>
      </c>
      <c r="G165" s="114"/>
      <c r="H165" s="115">
        <v>77</v>
      </c>
      <c r="I165" s="133" t="s">
        <v>663</v>
      </c>
      <c r="J165" s="134" t="s">
        <v>664</v>
      </c>
      <c r="K165" s="135">
        <f t="shared" si="71"/>
        <v>-158</v>
      </c>
      <c r="L165" s="136">
        <f t="shared" si="72"/>
        <v>-0.67234042553191486</v>
      </c>
      <c r="M165" s="137" t="s">
        <v>665</v>
      </c>
      <c r="N165" s="138">
        <v>43522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25</v>
      </c>
      <c r="B166" s="107">
        <v>42067</v>
      </c>
      <c r="C166" s="107"/>
      <c r="D166" s="108" t="s">
        <v>482</v>
      </c>
      <c r="E166" s="109" t="s">
        <v>625</v>
      </c>
      <c r="F166" s="110">
        <v>185</v>
      </c>
      <c r="G166" s="109"/>
      <c r="H166" s="109">
        <v>224</v>
      </c>
      <c r="I166" s="127" t="s">
        <v>666</v>
      </c>
      <c r="J166" s="128" t="s">
        <v>627</v>
      </c>
      <c r="K166" s="129">
        <f t="shared" si="71"/>
        <v>39</v>
      </c>
      <c r="L166" s="130">
        <f t="shared" si="72"/>
        <v>0.21081081081081082</v>
      </c>
      <c r="M166" s="131" t="s">
        <v>601</v>
      </c>
      <c r="N166" s="132">
        <v>42647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366">
        <v>26</v>
      </c>
      <c r="B167" s="116">
        <v>42090</v>
      </c>
      <c r="C167" s="116"/>
      <c r="D167" s="117" t="s">
        <v>667</v>
      </c>
      <c r="E167" s="118" t="s">
        <v>625</v>
      </c>
      <c r="F167" s="119">
        <v>49.5</v>
      </c>
      <c r="G167" s="120"/>
      <c r="H167" s="120">
        <v>15.85</v>
      </c>
      <c r="I167" s="120">
        <v>67</v>
      </c>
      <c r="J167" s="139" t="s">
        <v>668</v>
      </c>
      <c r="K167" s="120">
        <f t="shared" si="71"/>
        <v>-33.65</v>
      </c>
      <c r="L167" s="140">
        <f t="shared" si="72"/>
        <v>-0.67979797979797973</v>
      </c>
      <c r="M167" s="137" t="s">
        <v>665</v>
      </c>
      <c r="N167" s="141">
        <v>43627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27</v>
      </c>
      <c r="B168" s="107">
        <v>42093</v>
      </c>
      <c r="C168" s="107"/>
      <c r="D168" s="108" t="s">
        <v>669</v>
      </c>
      <c r="E168" s="109" t="s">
        <v>625</v>
      </c>
      <c r="F168" s="110">
        <v>183.5</v>
      </c>
      <c r="G168" s="109"/>
      <c r="H168" s="109">
        <v>219</v>
      </c>
      <c r="I168" s="127">
        <v>218</v>
      </c>
      <c r="J168" s="128" t="s">
        <v>670</v>
      </c>
      <c r="K168" s="129">
        <f t="shared" si="71"/>
        <v>35.5</v>
      </c>
      <c r="L168" s="130">
        <f t="shared" si="72"/>
        <v>0.19346049046321526</v>
      </c>
      <c r="M168" s="131" t="s">
        <v>601</v>
      </c>
      <c r="N168" s="132">
        <v>42103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28</v>
      </c>
      <c r="B169" s="107">
        <v>42114</v>
      </c>
      <c r="C169" s="107"/>
      <c r="D169" s="108" t="s">
        <v>671</v>
      </c>
      <c r="E169" s="109" t="s">
        <v>625</v>
      </c>
      <c r="F169" s="110">
        <f>(227+237)/2</f>
        <v>232</v>
      </c>
      <c r="G169" s="109"/>
      <c r="H169" s="109">
        <v>298</v>
      </c>
      <c r="I169" s="127">
        <v>298</v>
      </c>
      <c r="J169" s="128" t="s">
        <v>627</v>
      </c>
      <c r="K169" s="129">
        <f t="shared" si="71"/>
        <v>66</v>
      </c>
      <c r="L169" s="130">
        <f t="shared" si="72"/>
        <v>0.28448275862068967</v>
      </c>
      <c r="M169" s="131" t="s">
        <v>601</v>
      </c>
      <c r="N169" s="132">
        <v>42823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29</v>
      </c>
      <c r="B170" s="107">
        <v>42128</v>
      </c>
      <c r="C170" s="107"/>
      <c r="D170" s="108" t="s">
        <v>672</v>
      </c>
      <c r="E170" s="109" t="s">
        <v>602</v>
      </c>
      <c r="F170" s="110">
        <v>385</v>
      </c>
      <c r="G170" s="109"/>
      <c r="H170" s="109">
        <f>212.5+331</f>
        <v>543.5</v>
      </c>
      <c r="I170" s="127">
        <v>510</v>
      </c>
      <c r="J170" s="128" t="s">
        <v>673</v>
      </c>
      <c r="K170" s="129">
        <f t="shared" si="71"/>
        <v>158.5</v>
      </c>
      <c r="L170" s="130">
        <f t="shared" si="72"/>
        <v>0.41168831168831171</v>
      </c>
      <c r="M170" s="131" t="s">
        <v>601</v>
      </c>
      <c r="N170" s="132">
        <v>42235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30</v>
      </c>
      <c r="B171" s="107">
        <v>42128</v>
      </c>
      <c r="C171" s="107"/>
      <c r="D171" s="108" t="s">
        <v>674</v>
      </c>
      <c r="E171" s="109" t="s">
        <v>602</v>
      </c>
      <c r="F171" s="110">
        <v>115.5</v>
      </c>
      <c r="G171" s="109"/>
      <c r="H171" s="109">
        <v>146</v>
      </c>
      <c r="I171" s="127">
        <v>142</v>
      </c>
      <c r="J171" s="128" t="s">
        <v>675</v>
      </c>
      <c r="K171" s="129">
        <f t="shared" si="71"/>
        <v>30.5</v>
      </c>
      <c r="L171" s="130">
        <f t="shared" si="72"/>
        <v>0.26406926406926406</v>
      </c>
      <c r="M171" s="131" t="s">
        <v>601</v>
      </c>
      <c r="N171" s="132">
        <v>42202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31</v>
      </c>
      <c r="B172" s="107">
        <v>42151</v>
      </c>
      <c r="C172" s="107"/>
      <c r="D172" s="108" t="s">
        <v>676</v>
      </c>
      <c r="E172" s="109" t="s">
        <v>602</v>
      </c>
      <c r="F172" s="110">
        <v>237.5</v>
      </c>
      <c r="G172" s="109"/>
      <c r="H172" s="109">
        <v>279.5</v>
      </c>
      <c r="I172" s="127">
        <v>278</v>
      </c>
      <c r="J172" s="128" t="s">
        <v>627</v>
      </c>
      <c r="K172" s="129">
        <f t="shared" si="71"/>
        <v>42</v>
      </c>
      <c r="L172" s="130">
        <f t="shared" si="72"/>
        <v>0.17684210526315788</v>
      </c>
      <c r="M172" s="131" t="s">
        <v>601</v>
      </c>
      <c r="N172" s="132">
        <v>42222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32</v>
      </c>
      <c r="B173" s="107">
        <v>42174</v>
      </c>
      <c r="C173" s="107"/>
      <c r="D173" s="108" t="s">
        <v>646</v>
      </c>
      <c r="E173" s="109" t="s">
        <v>625</v>
      </c>
      <c r="F173" s="110">
        <v>340</v>
      </c>
      <c r="G173" s="109"/>
      <c r="H173" s="109">
        <v>448</v>
      </c>
      <c r="I173" s="127">
        <v>448</v>
      </c>
      <c r="J173" s="128" t="s">
        <v>627</v>
      </c>
      <c r="K173" s="129">
        <f t="shared" si="71"/>
        <v>108</v>
      </c>
      <c r="L173" s="130">
        <f t="shared" si="72"/>
        <v>0.31764705882352939</v>
      </c>
      <c r="M173" s="131" t="s">
        <v>601</v>
      </c>
      <c r="N173" s="132">
        <v>43018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33</v>
      </c>
      <c r="B174" s="107">
        <v>42191</v>
      </c>
      <c r="C174" s="107"/>
      <c r="D174" s="108" t="s">
        <v>677</v>
      </c>
      <c r="E174" s="109" t="s">
        <v>625</v>
      </c>
      <c r="F174" s="110">
        <v>390</v>
      </c>
      <c r="G174" s="109"/>
      <c r="H174" s="109">
        <v>460</v>
      </c>
      <c r="I174" s="127">
        <v>460</v>
      </c>
      <c r="J174" s="128" t="s">
        <v>627</v>
      </c>
      <c r="K174" s="129">
        <f t="shared" ref="K174:K194" si="73">H174-F174</f>
        <v>70</v>
      </c>
      <c r="L174" s="130">
        <f t="shared" ref="L174:L194" si="74">K174/F174</f>
        <v>0.17948717948717949</v>
      </c>
      <c r="M174" s="131" t="s">
        <v>601</v>
      </c>
      <c r="N174" s="132">
        <v>42478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34</v>
      </c>
      <c r="B175" s="111">
        <v>42195</v>
      </c>
      <c r="C175" s="111"/>
      <c r="D175" s="112" t="s">
        <v>678</v>
      </c>
      <c r="E175" s="113" t="s">
        <v>625</v>
      </c>
      <c r="F175" s="114">
        <v>122.5</v>
      </c>
      <c r="G175" s="114"/>
      <c r="H175" s="115">
        <v>61</v>
      </c>
      <c r="I175" s="133">
        <v>172</v>
      </c>
      <c r="J175" s="134" t="s">
        <v>679</v>
      </c>
      <c r="K175" s="135">
        <f t="shared" si="73"/>
        <v>-61.5</v>
      </c>
      <c r="L175" s="136">
        <f t="shared" si="74"/>
        <v>-0.50204081632653064</v>
      </c>
      <c r="M175" s="137" t="s">
        <v>665</v>
      </c>
      <c r="N175" s="138">
        <v>43333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35</v>
      </c>
      <c r="B176" s="107">
        <v>42219</v>
      </c>
      <c r="C176" s="107"/>
      <c r="D176" s="108" t="s">
        <v>680</v>
      </c>
      <c r="E176" s="109" t="s">
        <v>625</v>
      </c>
      <c r="F176" s="110">
        <v>297.5</v>
      </c>
      <c r="G176" s="109"/>
      <c r="H176" s="109">
        <v>350</v>
      </c>
      <c r="I176" s="127">
        <v>360</v>
      </c>
      <c r="J176" s="128" t="s">
        <v>681</v>
      </c>
      <c r="K176" s="129">
        <f t="shared" si="73"/>
        <v>52.5</v>
      </c>
      <c r="L176" s="130">
        <f t="shared" si="74"/>
        <v>0.17647058823529413</v>
      </c>
      <c r="M176" s="131" t="s">
        <v>601</v>
      </c>
      <c r="N176" s="132">
        <v>42232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36</v>
      </c>
      <c r="B177" s="107">
        <v>42219</v>
      </c>
      <c r="C177" s="107"/>
      <c r="D177" s="108" t="s">
        <v>682</v>
      </c>
      <c r="E177" s="109" t="s">
        <v>625</v>
      </c>
      <c r="F177" s="110">
        <v>115.5</v>
      </c>
      <c r="G177" s="109"/>
      <c r="H177" s="109">
        <v>149</v>
      </c>
      <c r="I177" s="127">
        <v>140</v>
      </c>
      <c r="J177" s="142" t="s">
        <v>683</v>
      </c>
      <c r="K177" s="129">
        <f t="shared" si="73"/>
        <v>33.5</v>
      </c>
      <c r="L177" s="130">
        <f t="shared" si="74"/>
        <v>0.29004329004329005</v>
      </c>
      <c r="M177" s="131" t="s">
        <v>601</v>
      </c>
      <c r="N177" s="132">
        <v>42740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37</v>
      </c>
      <c r="B178" s="107">
        <v>42251</v>
      </c>
      <c r="C178" s="107"/>
      <c r="D178" s="108" t="s">
        <v>676</v>
      </c>
      <c r="E178" s="109" t="s">
        <v>625</v>
      </c>
      <c r="F178" s="110">
        <v>226</v>
      </c>
      <c r="G178" s="109"/>
      <c r="H178" s="109">
        <v>292</v>
      </c>
      <c r="I178" s="127">
        <v>292</v>
      </c>
      <c r="J178" s="128" t="s">
        <v>684</v>
      </c>
      <c r="K178" s="129">
        <f t="shared" si="73"/>
        <v>66</v>
      </c>
      <c r="L178" s="130">
        <f t="shared" si="74"/>
        <v>0.29203539823008851</v>
      </c>
      <c r="M178" s="131" t="s">
        <v>601</v>
      </c>
      <c r="N178" s="132">
        <v>42286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38</v>
      </c>
      <c r="B179" s="107">
        <v>42254</v>
      </c>
      <c r="C179" s="107"/>
      <c r="D179" s="108" t="s">
        <v>671</v>
      </c>
      <c r="E179" s="109" t="s">
        <v>625</v>
      </c>
      <c r="F179" s="110">
        <v>232.5</v>
      </c>
      <c r="G179" s="109"/>
      <c r="H179" s="109">
        <v>312.5</v>
      </c>
      <c r="I179" s="127">
        <v>310</v>
      </c>
      <c r="J179" s="128" t="s">
        <v>627</v>
      </c>
      <c r="K179" s="129">
        <f t="shared" si="73"/>
        <v>80</v>
      </c>
      <c r="L179" s="130">
        <f t="shared" si="74"/>
        <v>0.34408602150537637</v>
      </c>
      <c r="M179" s="131" t="s">
        <v>601</v>
      </c>
      <c r="N179" s="132">
        <v>42823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39</v>
      </c>
      <c r="B180" s="107">
        <v>42268</v>
      </c>
      <c r="C180" s="107"/>
      <c r="D180" s="108" t="s">
        <v>685</v>
      </c>
      <c r="E180" s="109" t="s">
        <v>625</v>
      </c>
      <c r="F180" s="110">
        <v>196.5</v>
      </c>
      <c r="G180" s="109"/>
      <c r="H180" s="109">
        <v>238</v>
      </c>
      <c r="I180" s="127">
        <v>238</v>
      </c>
      <c r="J180" s="128" t="s">
        <v>684</v>
      </c>
      <c r="K180" s="129">
        <f t="shared" si="73"/>
        <v>41.5</v>
      </c>
      <c r="L180" s="130">
        <f t="shared" si="74"/>
        <v>0.21119592875318066</v>
      </c>
      <c r="M180" s="131" t="s">
        <v>601</v>
      </c>
      <c r="N180" s="132">
        <v>42291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40</v>
      </c>
      <c r="B181" s="107">
        <v>42271</v>
      </c>
      <c r="C181" s="107"/>
      <c r="D181" s="108" t="s">
        <v>624</v>
      </c>
      <c r="E181" s="109" t="s">
        <v>625</v>
      </c>
      <c r="F181" s="110">
        <v>65</v>
      </c>
      <c r="G181" s="109"/>
      <c r="H181" s="109">
        <v>82</v>
      </c>
      <c r="I181" s="127">
        <v>82</v>
      </c>
      <c r="J181" s="128" t="s">
        <v>684</v>
      </c>
      <c r="K181" s="129">
        <f t="shared" si="73"/>
        <v>17</v>
      </c>
      <c r="L181" s="130">
        <f t="shared" si="74"/>
        <v>0.26153846153846155</v>
      </c>
      <c r="M181" s="131" t="s">
        <v>601</v>
      </c>
      <c r="N181" s="132">
        <v>42578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41</v>
      </c>
      <c r="B182" s="107">
        <v>42291</v>
      </c>
      <c r="C182" s="107"/>
      <c r="D182" s="108" t="s">
        <v>686</v>
      </c>
      <c r="E182" s="109" t="s">
        <v>625</v>
      </c>
      <c r="F182" s="110">
        <v>144</v>
      </c>
      <c r="G182" s="109"/>
      <c r="H182" s="109">
        <v>182.5</v>
      </c>
      <c r="I182" s="127">
        <v>181</v>
      </c>
      <c r="J182" s="128" t="s">
        <v>684</v>
      </c>
      <c r="K182" s="129">
        <f t="shared" si="73"/>
        <v>38.5</v>
      </c>
      <c r="L182" s="130">
        <f t="shared" si="74"/>
        <v>0.2673611111111111</v>
      </c>
      <c r="M182" s="131" t="s">
        <v>601</v>
      </c>
      <c r="N182" s="132">
        <v>42817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42</v>
      </c>
      <c r="B183" s="107">
        <v>42291</v>
      </c>
      <c r="C183" s="107"/>
      <c r="D183" s="108" t="s">
        <v>687</v>
      </c>
      <c r="E183" s="109" t="s">
        <v>625</v>
      </c>
      <c r="F183" s="110">
        <v>264</v>
      </c>
      <c r="G183" s="109"/>
      <c r="H183" s="109">
        <v>311</v>
      </c>
      <c r="I183" s="127">
        <v>311</v>
      </c>
      <c r="J183" s="128" t="s">
        <v>684</v>
      </c>
      <c r="K183" s="129">
        <f t="shared" si="73"/>
        <v>47</v>
      </c>
      <c r="L183" s="130">
        <f t="shared" si="74"/>
        <v>0.17803030303030304</v>
      </c>
      <c r="M183" s="131" t="s">
        <v>601</v>
      </c>
      <c r="N183" s="132">
        <v>42604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43</v>
      </c>
      <c r="B184" s="107">
        <v>42318</v>
      </c>
      <c r="C184" s="107"/>
      <c r="D184" s="108" t="s">
        <v>688</v>
      </c>
      <c r="E184" s="109" t="s">
        <v>602</v>
      </c>
      <c r="F184" s="110">
        <v>549.5</v>
      </c>
      <c r="G184" s="109"/>
      <c r="H184" s="109">
        <v>630</v>
      </c>
      <c r="I184" s="127">
        <v>630</v>
      </c>
      <c r="J184" s="128" t="s">
        <v>684</v>
      </c>
      <c r="K184" s="129">
        <f t="shared" si="73"/>
        <v>80.5</v>
      </c>
      <c r="L184" s="130">
        <f t="shared" si="74"/>
        <v>0.1464968152866242</v>
      </c>
      <c r="M184" s="131" t="s">
        <v>601</v>
      </c>
      <c r="N184" s="132">
        <v>42419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44</v>
      </c>
      <c r="B185" s="107">
        <v>42342</v>
      </c>
      <c r="C185" s="107"/>
      <c r="D185" s="108" t="s">
        <v>689</v>
      </c>
      <c r="E185" s="109" t="s">
        <v>625</v>
      </c>
      <c r="F185" s="110">
        <v>1027.5</v>
      </c>
      <c r="G185" s="109"/>
      <c r="H185" s="109">
        <v>1315</v>
      </c>
      <c r="I185" s="127">
        <v>1250</v>
      </c>
      <c r="J185" s="128" t="s">
        <v>684</v>
      </c>
      <c r="K185" s="129">
        <f t="shared" si="73"/>
        <v>287.5</v>
      </c>
      <c r="L185" s="130">
        <f t="shared" si="74"/>
        <v>0.27980535279805352</v>
      </c>
      <c r="M185" s="131" t="s">
        <v>601</v>
      </c>
      <c r="N185" s="132">
        <v>43244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45</v>
      </c>
      <c r="B186" s="107">
        <v>42367</v>
      </c>
      <c r="C186" s="107"/>
      <c r="D186" s="108" t="s">
        <v>690</v>
      </c>
      <c r="E186" s="109" t="s">
        <v>625</v>
      </c>
      <c r="F186" s="110">
        <v>465</v>
      </c>
      <c r="G186" s="109"/>
      <c r="H186" s="109">
        <v>540</v>
      </c>
      <c r="I186" s="127">
        <v>540</v>
      </c>
      <c r="J186" s="128" t="s">
        <v>684</v>
      </c>
      <c r="K186" s="129">
        <f t="shared" si="73"/>
        <v>75</v>
      </c>
      <c r="L186" s="130">
        <f t="shared" si="74"/>
        <v>0.16129032258064516</v>
      </c>
      <c r="M186" s="131" t="s">
        <v>601</v>
      </c>
      <c r="N186" s="132">
        <v>42530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46</v>
      </c>
      <c r="B187" s="107">
        <v>42380</v>
      </c>
      <c r="C187" s="107"/>
      <c r="D187" s="108" t="s">
        <v>391</v>
      </c>
      <c r="E187" s="109" t="s">
        <v>602</v>
      </c>
      <c r="F187" s="110">
        <v>81</v>
      </c>
      <c r="G187" s="109"/>
      <c r="H187" s="109">
        <v>110</v>
      </c>
      <c r="I187" s="127">
        <v>110</v>
      </c>
      <c r="J187" s="128" t="s">
        <v>684</v>
      </c>
      <c r="K187" s="129">
        <f t="shared" si="73"/>
        <v>29</v>
      </c>
      <c r="L187" s="130">
        <f t="shared" si="74"/>
        <v>0.35802469135802467</v>
      </c>
      <c r="M187" s="131" t="s">
        <v>601</v>
      </c>
      <c r="N187" s="132">
        <v>42745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47</v>
      </c>
      <c r="B188" s="107">
        <v>42382</v>
      </c>
      <c r="C188" s="107"/>
      <c r="D188" s="108" t="s">
        <v>691</v>
      </c>
      <c r="E188" s="109" t="s">
        <v>602</v>
      </c>
      <c r="F188" s="110">
        <v>417.5</v>
      </c>
      <c r="G188" s="109"/>
      <c r="H188" s="109">
        <v>547</v>
      </c>
      <c r="I188" s="127">
        <v>535</v>
      </c>
      <c r="J188" s="128" t="s">
        <v>684</v>
      </c>
      <c r="K188" s="129">
        <f t="shared" si="73"/>
        <v>129.5</v>
      </c>
      <c r="L188" s="130">
        <f t="shared" si="74"/>
        <v>0.31017964071856285</v>
      </c>
      <c r="M188" s="131" t="s">
        <v>601</v>
      </c>
      <c r="N188" s="132">
        <v>42578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48</v>
      </c>
      <c r="B189" s="107">
        <v>42408</v>
      </c>
      <c r="C189" s="107"/>
      <c r="D189" s="108" t="s">
        <v>692</v>
      </c>
      <c r="E189" s="109" t="s">
        <v>625</v>
      </c>
      <c r="F189" s="110">
        <v>650</v>
      </c>
      <c r="G189" s="109"/>
      <c r="H189" s="109">
        <v>800</v>
      </c>
      <c r="I189" s="127">
        <v>800</v>
      </c>
      <c r="J189" s="128" t="s">
        <v>684</v>
      </c>
      <c r="K189" s="129">
        <f t="shared" si="73"/>
        <v>150</v>
      </c>
      <c r="L189" s="130">
        <f t="shared" si="74"/>
        <v>0.23076923076923078</v>
      </c>
      <c r="M189" s="131" t="s">
        <v>601</v>
      </c>
      <c r="N189" s="132">
        <v>43154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49</v>
      </c>
      <c r="B190" s="107">
        <v>42433</v>
      </c>
      <c r="C190" s="107"/>
      <c r="D190" s="108" t="s">
        <v>198</v>
      </c>
      <c r="E190" s="109" t="s">
        <v>625</v>
      </c>
      <c r="F190" s="110">
        <v>437.5</v>
      </c>
      <c r="G190" s="109"/>
      <c r="H190" s="109">
        <v>504.5</v>
      </c>
      <c r="I190" s="127">
        <v>522</v>
      </c>
      <c r="J190" s="128" t="s">
        <v>693</v>
      </c>
      <c r="K190" s="129">
        <f t="shared" si="73"/>
        <v>67</v>
      </c>
      <c r="L190" s="130">
        <f t="shared" si="74"/>
        <v>0.15314285714285714</v>
      </c>
      <c r="M190" s="131" t="s">
        <v>601</v>
      </c>
      <c r="N190" s="132">
        <v>42480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50</v>
      </c>
      <c r="B191" s="107">
        <v>42438</v>
      </c>
      <c r="C191" s="107"/>
      <c r="D191" s="108" t="s">
        <v>694</v>
      </c>
      <c r="E191" s="109" t="s">
        <v>625</v>
      </c>
      <c r="F191" s="110">
        <v>189.5</v>
      </c>
      <c r="G191" s="109"/>
      <c r="H191" s="109">
        <v>218</v>
      </c>
      <c r="I191" s="127">
        <v>218</v>
      </c>
      <c r="J191" s="128" t="s">
        <v>684</v>
      </c>
      <c r="K191" s="129">
        <f t="shared" si="73"/>
        <v>28.5</v>
      </c>
      <c r="L191" s="130">
        <f t="shared" si="74"/>
        <v>0.15039577836411611</v>
      </c>
      <c r="M191" s="131" t="s">
        <v>601</v>
      </c>
      <c r="N191" s="132">
        <v>43034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66">
        <v>51</v>
      </c>
      <c r="B192" s="116">
        <v>42471</v>
      </c>
      <c r="C192" s="116"/>
      <c r="D192" s="117" t="s">
        <v>695</v>
      </c>
      <c r="E192" s="118" t="s">
        <v>625</v>
      </c>
      <c r="F192" s="119">
        <v>36.5</v>
      </c>
      <c r="G192" s="120"/>
      <c r="H192" s="120">
        <v>15.85</v>
      </c>
      <c r="I192" s="120">
        <v>60</v>
      </c>
      <c r="J192" s="139" t="s">
        <v>696</v>
      </c>
      <c r="K192" s="135">
        <f t="shared" si="73"/>
        <v>-20.65</v>
      </c>
      <c r="L192" s="169">
        <f t="shared" si="74"/>
        <v>-0.5657534246575342</v>
      </c>
      <c r="M192" s="137" t="s">
        <v>665</v>
      </c>
      <c r="N192" s="170">
        <v>43627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52</v>
      </c>
      <c r="B193" s="107">
        <v>42472</v>
      </c>
      <c r="C193" s="107"/>
      <c r="D193" s="108" t="s">
        <v>697</v>
      </c>
      <c r="E193" s="109" t="s">
        <v>625</v>
      </c>
      <c r="F193" s="110">
        <v>93</v>
      </c>
      <c r="G193" s="109"/>
      <c r="H193" s="109">
        <v>149</v>
      </c>
      <c r="I193" s="127">
        <v>140</v>
      </c>
      <c r="J193" s="142" t="s">
        <v>698</v>
      </c>
      <c r="K193" s="129">
        <f t="shared" si="73"/>
        <v>56</v>
      </c>
      <c r="L193" s="130">
        <f t="shared" si="74"/>
        <v>0.60215053763440862</v>
      </c>
      <c r="M193" s="131" t="s">
        <v>601</v>
      </c>
      <c r="N193" s="132">
        <v>42740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53</v>
      </c>
      <c r="B194" s="107">
        <v>42472</v>
      </c>
      <c r="C194" s="107"/>
      <c r="D194" s="108" t="s">
        <v>699</v>
      </c>
      <c r="E194" s="109" t="s">
        <v>625</v>
      </c>
      <c r="F194" s="110">
        <v>130</v>
      </c>
      <c r="G194" s="109"/>
      <c r="H194" s="109">
        <v>150</v>
      </c>
      <c r="I194" s="127" t="s">
        <v>700</v>
      </c>
      <c r="J194" s="128" t="s">
        <v>684</v>
      </c>
      <c r="K194" s="129">
        <f t="shared" si="73"/>
        <v>20</v>
      </c>
      <c r="L194" s="130">
        <f t="shared" si="74"/>
        <v>0.15384615384615385</v>
      </c>
      <c r="M194" s="131" t="s">
        <v>601</v>
      </c>
      <c r="N194" s="132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54</v>
      </c>
      <c r="B195" s="107">
        <v>42473</v>
      </c>
      <c r="C195" s="107"/>
      <c r="D195" s="108" t="s">
        <v>355</v>
      </c>
      <c r="E195" s="109" t="s">
        <v>625</v>
      </c>
      <c r="F195" s="110">
        <v>196</v>
      </c>
      <c r="G195" s="109"/>
      <c r="H195" s="109">
        <v>299</v>
      </c>
      <c r="I195" s="127">
        <v>299</v>
      </c>
      <c r="J195" s="128" t="s">
        <v>684</v>
      </c>
      <c r="K195" s="129">
        <v>103</v>
      </c>
      <c r="L195" s="130">
        <v>0.52551020408163296</v>
      </c>
      <c r="M195" s="131" t="s">
        <v>601</v>
      </c>
      <c r="N195" s="132">
        <v>42620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55</v>
      </c>
      <c r="B196" s="107">
        <v>42473</v>
      </c>
      <c r="C196" s="107"/>
      <c r="D196" s="108" t="s">
        <v>758</v>
      </c>
      <c r="E196" s="109" t="s">
        <v>625</v>
      </c>
      <c r="F196" s="110">
        <v>88</v>
      </c>
      <c r="G196" s="109"/>
      <c r="H196" s="109">
        <v>103</v>
      </c>
      <c r="I196" s="127">
        <v>103</v>
      </c>
      <c r="J196" s="128" t="s">
        <v>684</v>
      </c>
      <c r="K196" s="129">
        <v>15</v>
      </c>
      <c r="L196" s="130">
        <v>0.170454545454545</v>
      </c>
      <c r="M196" s="131" t="s">
        <v>601</v>
      </c>
      <c r="N196" s="132">
        <v>42530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56</v>
      </c>
      <c r="B197" s="107">
        <v>42492</v>
      </c>
      <c r="C197" s="107"/>
      <c r="D197" s="108" t="s">
        <v>701</v>
      </c>
      <c r="E197" s="109" t="s">
        <v>625</v>
      </c>
      <c r="F197" s="110">
        <v>127.5</v>
      </c>
      <c r="G197" s="109"/>
      <c r="H197" s="109">
        <v>148</v>
      </c>
      <c r="I197" s="127" t="s">
        <v>702</v>
      </c>
      <c r="J197" s="128" t="s">
        <v>684</v>
      </c>
      <c r="K197" s="129">
        <f>H197-F197</f>
        <v>20.5</v>
      </c>
      <c r="L197" s="130">
        <f>K197/F197</f>
        <v>0.16078431372549021</v>
      </c>
      <c r="M197" s="131" t="s">
        <v>601</v>
      </c>
      <c r="N197" s="132">
        <v>42564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57</v>
      </c>
      <c r="B198" s="107">
        <v>42493</v>
      </c>
      <c r="C198" s="107"/>
      <c r="D198" s="108" t="s">
        <v>703</v>
      </c>
      <c r="E198" s="109" t="s">
        <v>625</v>
      </c>
      <c r="F198" s="110">
        <v>675</v>
      </c>
      <c r="G198" s="109"/>
      <c r="H198" s="109">
        <v>815</v>
      </c>
      <c r="I198" s="127" t="s">
        <v>704</v>
      </c>
      <c r="J198" s="128" t="s">
        <v>684</v>
      </c>
      <c r="K198" s="129">
        <f>H198-F198</f>
        <v>140</v>
      </c>
      <c r="L198" s="130">
        <f>K198/F198</f>
        <v>0.2074074074074074</v>
      </c>
      <c r="M198" s="131" t="s">
        <v>601</v>
      </c>
      <c r="N198" s="132">
        <v>43154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58</v>
      </c>
      <c r="B199" s="111">
        <v>42522</v>
      </c>
      <c r="C199" s="111"/>
      <c r="D199" s="112" t="s">
        <v>759</v>
      </c>
      <c r="E199" s="113" t="s">
        <v>625</v>
      </c>
      <c r="F199" s="114">
        <v>500</v>
      </c>
      <c r="G199" s="114"/>
      <c r="H199" s="115">
        <v>232.5</v>
      </c>
      <c r="I199" s="133" t="s">
        <v>760</v>
      </c>
      <c r="J199" s="134" t="s">
        <v>761</v>
      </c>
      <c r="K199" s="135">
        <f>H199-F199</f>
        <v>-267.5</v>
      </c>
      <c r="L199" s="136">
        <f>K199/F199</f>
        <v>-0.53500000000000003</v>
      </c>
      <c r="M199" s="137" t="s">
        <v>665</v>
      </c>
      <c r="N199" s="138">
        <v>43735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59</v>
      </c>
      <c r="B200" s="107">
        <v>42527</v>
      </c>
      <c r="C200" s="107"/>
      <c r="D200" s="108" t="s">
        <v>705</v>
      </c>
      <c r="E200" s="109" t="s">
        <v>625</v>
      </c>
      <c r="F200" s="110">
        <v>110</v>
      </c>
      <c r="G200" s="109"/>
      <c r="H200" s="109">
        <v>126.5</v>
      </c>
      <c r="I200" s="127">
        <v>125</v>
      </c>
      <c r="J200" s="128" t="s">
        <v>634</v>
      </c>
      <c r="K200" s="129">
        <f>H200-F200</f>
        <v>16.5</v>
      </c>
      <c r="L200" s="130">
        <f>K200/F200</f>
        <v>0.15</v>
      </c>
      <c r="M200" s="131" t="s">
        <v>601</v>
      </c>
      <c r="N200" s="132">
        <v>42552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60</v>
      </c>
      <c r="B201" s="107">
        <v>42538</v>
      </c>
      <c r="C201" s="107"/>
      <c r="D201" s="108" t="s">
        <v>706</v>
      </c>
      <c r="E201" s="109" t="s">
        <v>625</v>
      </c>
      <c r="F201" s="110">
        <v>44</v>
      </c>
      <c r="G201" s="109"/>
      <c r="H201" s="109">
        <v>69.5</v>
      </c>
      <c r="I201" s="127">
        <v>69.5</v>
      </c>
      <c r="J201" s="128" t="s">
        <v>707</v>
      </c>
      <c r="K201" s="129">
        <f>H201-F201</f>
        <v>25.5</v>
      </c>
      <c r="L201" s="130">
        <f>K201/F201</f>
        <v>0.57954545454545459</v>
      </c>
      <c r="M201" s="131" t="s">
        <v>601</v>
      </c>
      <c r="N201" s="132">
        <v>42977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61</v>
      </c>
      <c r="B202" s="107">
        <v>42549</v>
      </c>
      <c r="C202" s="107"/>
      <c r="D202" s="149" t="s">
        <v>762</v>
      </c>
      <c r="E202" s="109" t="s">
        <v>625</v>
      </c>
      <c r="F202" s="110">
        <v>262.5</v>
      </c>
      <c r="G202" s="109"/>
      <c r="H202" s="109">
        <v>340</v>
      </c>
      <c r="I202" s="127">
        <v>333</v>
      </c>
      <c r="J202" s="128" t="s">
        <v>763</v>
      </c>
      <c r="K202" s="129">
        <v>77.5</v>
      </c>
      <c r="L202" s="130">
        <v>0.29523809523809502</v>
      </c>
      <c r="M202" s="131" t="s">
        <v>601</v>
      </c>
      <c r="N202" s="132">
        <v>43017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62</v>
      </c>
      <c r="B203" s="107">
        <v>42549</v>
      </c>
      <c r="C203" s="107"/>
      <c r="D203" s="149" t="s">
        <v>764</v>
      </c>
      <c r="E203" s="109" t="s">
        <v>625</v>
      </c>
      <c r="F203" s="110">
        <v>840</v>
      </c>
      <c r="G203" s="109"/>
      <c r="H203" s="109">
        <v>1230</v>
      </c>
      <c r="I203" s="127">
        <v>1230</v>
      </c>
      <c r="J203" s="128" t="s">
        <v>684</v>
      </c>
      <c r="K203" s="129">
        <v>390</v>
      </c>
      <c r="L203" s="130">
        <v>0.46428571428571402</v>
      </c>
      <c r="M203" s="131" t="s">
        <v>601</v>
      </c>
      <c r="N203" s="132">
        <v>42649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7">
        <v>63</v>
      </c>
      <c r="B204" s="144">
        <v>42556</v>
      </c>
      <c r="C204" s="144"/>
      <c r="D204" s="145" t="s">
        <v>708</v>
      </c>
      <c r="E204" s="146" t="s">
        <v>625</v>
      </c>
      <c r="F204" s="147">
        <v>395</v>
      </c>
      <c r="G204" s="148"/>
      <c r="H204" s="148">
        <f>(468.5+342.5)/2</f>
        <v>405.5</v>
      </c>
      <c r="I204" s="148">
        <v>510</v>
      </c>
      <c r="J204" s="171" t="s">
        <v>709</v>
      </c>
      <c r="K204" s="172">
        <f t="shared" ref="K204:K210" si="75">H204-F204</f>
        <v>10.5</v>
      </c>
      <c r="L204" s="173">
        <f t="shared" ref="L204:L210" si="76">K204/F204</f>
        <v>2.6582278481012658E-2</v>
      </c>
      <c r="M204" s="174" t="s">
        <v>710</v>
      </c>
      <c r="N204" s="175">
        <v>43606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64</v>
      </c>
      <c r="B205" s="111">
        <v>42584</v>
      </c>
      <c r="C205" s="111"/>
      <c r="D205" s="112" t="s">
        <v>711</v>
      </c>
      <c r="E205" s="113" t="s">
        <v>602</v>
      </c>
      <c r="F205" s="114">
        <f>169.5-12.8</f>
        <v>156.69999999999999</v>
      </c>
      <c r="G205" s="114"/>
      <c r="H205" s="115">
        <v>77</v>
      </c>
      <c r="I205" s="133" t="s">
        <v>712</v>
      </c>
      <c r="J205" s="397" t="s">
        <v>3403</v>
      </c>
      <c r="K205" s="135">
        <f t="shared" si="75"/>
        <v>-79.699999999999989</v>
      </c>
      <c r="L205" s="136">
        <f t="shared" si="76"/>
        <v>-0.50861518825781749</v>
      </c>
      <c r="M205" s="137" t="s">
        <v>665</v>
      </c>
      <c r="N205" s="138">
        <v>43522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65</v>
      </c>
      <c r="B206" s="111">
        <v>42586</v>
      </c>
      <c r="C206" s="111"/>
      <c r="D206" s="112" t="s">
        <v>713</v>
      </c>
      <c r="E206" s="113" t="s">
        <v>625</v>
      </c>
      <c r="F206" s="114">
        <v>400</v>
      </c>
      <c r="G206" s="114"/>
      <c r="H206" s="115">
        <v>305</v>
      </c>
      <c r="I206" s="133">
        <v>475</v>
      </c>
      <c r="J206" s="134" t="s">
        <v>714</v>
      </c>
      <c r="K206" s="135">
        <f t="shared" si="75"/>
        <v>-95</v>
      </c>
      <c r="L206" s="136">
        <f t="shared" si="76"/>
        <v>-0.23749999999999999</v>
      </c>
      <c r="M206" s="137" t="s">
        <v>665</v>
      </c>
      <c r="N206" s="138">
        <v>43606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66</v>
      </c>
      <c r="B207" s="107">
        <v>42593</v>
      </c>
      <c r="C207" s="107"/>
      <c r="D207" s="108" t="s">
        <v>715</v>
      </c>
      <c r="E207" s="109" t="s">
        <v>625</v>
      </c>
      <c r="F207" s="110">
        <v>86.5</v>
      </c>
      <c r="G207" s="109"/>
      <c r="H207" s="109">
        <v>130</v>
      </c>
      <c r="I207" s="127">
        <v>130</v>
      </c>
      <c r="J207" s="142" t="s">
        <v>716</v>
      </c>
      <c r="K207" s="129">
        <f t="shared" si="75"/>
        <v>43.5</v>
      </c>
      <c r="L207" s="130">
        <f t="shared" si="76"/>
        <v>0.50289017341040465</v>
      </c>
      <c r="M207" s="131" t="s">
        <v>601</v>
      </c>
      <c r="N207" s="132">
        <v>43091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67</v>
      </c>
      <c r="B208" s="111">
        <v>42600</v>
      </c>
      <c r="C208" s="111"/>
      <c r="D208" s="112" t="s">
        <v>382</v>
      </c>
      <c r="E208" s="113" t="s">
        <v>625</v>
      </c>
      <c r="F208" s="114">
        <v>133.5</v>
      </c>
      <c r="G208" s="114"/>
      <c r="H208" s="115">
        <v>126.5</v>
      </c>
      <c r="I208" s="133">
        <v>178</v>
      </c>
      <c r="J208" s="134" t="s">
        <v>717</v>
      </c>
      <c r="K208" s="135">
        <f t="shared" si="75"/>
        <v>-7</v>
      </c>
      <c r="L208" s="136">
        <f t="shared" si="76"/>
        <v>-5.2434456928838954E-2</v>
      </c>
      <c r="M208" s="137" t="s">
        <v>665</v>
      </c>
      <c r="N208" s="138">
        <v>42615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68</v>
      </c>
      <c r="B209" s="107">
        <v>42613</v>
      </c>
      <c r="C209" s="107"/>
      <c r="D209" s="108" t="s">
        <v>718</v>
      </c>
      <c r="E209" s="109" t="s">
        <v>625</v>
      </c>
      <c r="F209" s="110">
        <v>560</v>
      </c>
      <c r="G209" s="109"/>
      <c r="H209" s="109">
        <v>725</v>
      </c>
      <c r="I209" s="127">
        <v>725</v>
      </c>
      <c r="J209" s="128" t="s">
        <v>627</v>
      </c>
      <c r="K209" s="129">
        <f t="shared" si="75"/>
        <v>165</v>
      </c>
      <c r="L209" s="130">
        <f t="shared" si="76"/>
        <v>0.29464285714285715</v>
      </c>
      <c r="M209" s="131" t="s">
        <v>601</v>
      </c>
      <c r="N209" s="132">
        <v>42456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69</v>
      </c>
      <c r="B210" s="107">
        <v>42614</v>
      </c>
      <c r="C210" s="107"/>
      <c r="D210" s="108" t="s">
        <v>719</v>
      </c>
      <c r="E210" s="109" t="s">
        <v>625</v>
      </c>
      <c r="F210" s="110">
        <v>160.5</v>
      </c>
      <c r="G210" s="109"/>
      <c r="H210" s="109">
        <v>210</v>
      </c>
      <c r="I210" s="127">
        <v>210</v>
      </c>
      <c r="J210" s="128" t="s">
        <v>627</v>
      </c>
      <c r="K210" s="129">
        <f t="shared" si="75"/>
        <v>49.5</v>
      </c>
      <c r="L210" s="130">
        <f t="shared" si="76"/>
        <v>0.30841121495327101</v>
      </c>
      <c r="M210" s="131" t="s">
        <v>601</v>
      </c>
      <c r="N210" s="132">
        <v>42871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70</v>
      </c>
      <c r="B211" s="107">
        <v>42646</v>
      </c>
      <c r="C211" s="107"/>
      <c r="D211" s="149" t="s">
        <v>406</v>
      </c>
      <c r="E211" s="109" t="s">
        <v>625</v>
      </c>
      <c r="F211" s="110">
        <v>430</v>
      </c>
      <c r="G211" s="109"/>
      <c r="H211" s="109">
        <v>596</v>
      </c>
      <c r="I211" s="127">
        <v>575</v>
      </c>
      <c r="J211" s="128" t="s">
        <v>765</v>
      </c>
      <c r="K211" s="129">
        <v>166</v>
      </c>
      <c r="L211" s="130">
        <v>0.38604651162790699</v>
      </c>
      <c r="M211" s="131" t="s">
        <v>601</v>
      </c>
      <c r="N211" s="132">
        <v>42769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71</v>
      </c>
      <c r="B212" s="107">
        <v>42657</v>
      </c>
      <c r="C212" s="107"/>
      <c r="D212" s="108" t="s">
        <v>720</v>
      </c>
      <c r="E212" s="109" t="s">
        <v>625</v>
      </c>
      <c r="F212" s="110">
        <v>280</v>
      </c>
      <c r="G212" s="109"/>
      <c r="H212" s="109">
        <v>345</v>
      </c>
      <c r="I212" s="127">
        <v>345</v>
      </c>
      <c r="J212" s="128" t="s">
        <v>627</v>
      </c>
      <c r="K212" s="129">
        <f t="shared" ref="K212:K217" si="77">H212-F212</f>
        <v>65</v>
      </c>
      <c r="L212" s="130">
        <f>K212/F212</f>
        <v>0.23214285714285715</v>
      </c>
      <c r="M212" s="131" t="s">
        <v>601</v>
      </c>
      <c r="N212" s="132">
        <v>42814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72</v>
      </c>
      <c r="B213" s="107">
        <v>42657</v>
      </c>
      <c r="C213" s="107"/>
      <c r="D213" s="108" t="s">
        <v>721</v>
      </c>
      <c r="E213" s="109" t="s">
        <v>625</v>
      </c>
      <c r="F213" s="110">
        <v>245</v>
      </c>
      <c r="G213" s="109"/>
      <c r="H213" s="109">
        <v>325.5</v>
      </c>
      <c r="I213" s="127">
        <v>330</v>
      </c>
      <c r="J213" s="128" t="s">
        <v>722</v>
      </c>
      <c r="K213" s="129">
        <f t="shared" si="77"/>
        <v>80.5</v>
      </c>
      <c r="L213" s="130">
        <f>K213/F213</f>
        <v>0.32857142857142857</v>
      </c>
      <c r="M213" s="131" t="s">
        <v>601</v>
      </c>
      <c r="N213" s="132">
        <v>42769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73</v>
      </c>
      <c r="B214" s="107">
        <v>42660</v>
      </c>
      <c r="C214" s="107"/>
      <c r="D214" s="108" t="s">
        <v>350</v>
      </c>
      <c r="E214" s="109" t="s">
        <v>625</v>
      </c>
      <c r="F214" s="110">
        <v>125</v>
      </c>
      <c r="G214" s="109"/>
      <c r="H214" s="109">
        <v>160</v>
      </c>
      <c r="I214" s="127">
        <v>160</v>
      </c>
      <c r="J214" s="128" t="s">
        <v>684</v>
      </c>
      <c r="K214" s="129">
        <f t="shared" si="77"/>
        <v>35</v>
      </c>
      <c r="L214" s="130">
        <v>0.28000000000000003</v>
      </c>
      <c r="M214" s="131" t="s">
        <v>601</v>
      </c>
      <c r="N214" s="132">
        <v>42803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74</v>
      </c>
      <c r="B215" s="107">
        <v>42660</v>
      </c>
      <c r="C215" s="107"/>
      <c r="D215" s="108" t="s">
        <v>484</v>
      </c>
      <c r="E215" s="109" t="s">
        <v>625</v>
      </c>
      <c r="F215" s="110">
        <v>114</v>
      </c>
      <c r="G215" s="109"/>
      <c r="H215" s="109">
        <v>145</v>
      </c>
      <c r="I215" s="127">
        <v>145</v>
      </c>
      <c r="J215" s="128" t="s">
        <v>684</v>
      </c>
      <c r="K215" s="129">
        <f t="shared" si="77"/>
        <v>31</v>
      </c>
      <c r="L215" s="130">
        <f>K215/F215</f>
        <v>0.27192982456140352</v>
      </c>
      <c r="M215" s="131" t="s">
        <v>601</v>
      </c>
      <c r="N215" s="132">
        <v>42859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75</v>
      </c>
      <c r="B216" s="107">
        <v>42660</v>
      </c>
      <c r="C216" s="107"/>
      <c r="D216" s="108" t="s">
        <v>723</v>
      </c>
      <c r="E216" s="109" t="s">
        <v>625</v>
      </c>
      <c r="F216" s="110">
        <v>212</v>
      </c>
      <c r="G216" s="109"/>
      <c r="H216" s="109">
        <v>280</v>
      </c>
      <c r="I216" s="127">
        <v>276</v>
      </c>
      <c r="J216" s="128" t="s">
        <v>724</v>
      </c>
      <c r="K216" s="129">
        <f t="shared" si="77"/>
        <v>68</v>
      </c>
      <c r="L216" s="130">
        <f>K216/F216</f>
        <v>0.32075471698113206</v>
      </c>
      <c r="M216" s="131" t="s">
        <v>601</v>
      </c>
      <c r="N216" s="132">
        <v>42858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76</v>
      </c>
      <c r="B217" s="107">
        <v>42678</v>
      </c>
      <c r="C217" s="107"/>
      <c r="D217" s="108" t="s">
        <v>152</v>
      </c>
      <c r="E217" s="109" t="s">
        <v>625</v>
      </c>
      <c r="F217" s="110">
        <v>155</v>
      </c>
      <c r="G217" s="109"/>
      <c r="H217" s="109">
        <v>210</v>
      </c>
      <c r="I217" s="127">
        <v>210</v>
      </c>
      <c r="J217" s="128" t="s">
        <v>725</v>
      </c>
      <c r="K217" s="129">
        <f t="shared" si="77"/>
        <v>55</v>
      </c>
      <c r="L217" s="130">
        <f>K217/F217</f>
        <v>0.35483870967741937</v>
      </c>
      <c r="M217" s="131" t="s">
        <v>601</v>
      </c>
      <c r="N217" s="132">
        <v>42944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77</v>
      </c>
      <c r="B218" s="111">
        <v>42710</v>
      </c>
      <c r="C218" s="111"/>
      <c r="D218" s="112" t="s">
        <v>766</v>
      </c>
      <c r="E218" s="113" t="s">
        <v>625</v>
      </c>
      <c r="F218" s="114">
        <v>150.5</v>
      </c>
      <c r="G218" s="114"/>
      <c r="H218" s="115">
        <v>72.5</v>
      </c>
      <c r="I218" s="133">
        <v>174</v>
      </c>
      <c r="J218" s="134" t="s">
        <v>767</v>
      </c>
      <c r="K218" s="135">
        <v>-78</v>
      </c>
      <c r="L218" s="136">
        <v>-0.51827242524916906</v>
      </c>
      <c r="M218" s="137" t="s">
        <v>665</v>
      </c>
      <c r="N218" s="138">
        <v>43333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78</v>
      </c>
      <c r="B219" s="107">
        <v>42712</v>
      </c>
      <c r="C219" s="107"/>
      <c r="D219" s="108" t="s">
        <v>126</v>
      </c>
      <c r="E219" s="109" t="s">
        <v>625</v>
      </c>
      <c r="F219" s="110">
        <v>380</v>
      </c>
      <c r="G219" s="109"/>
      <c r="H219" s="109">
        <v>478</v>
      </c>
      <c r="I219" s="127">
        <v>468</v>
      </c>
      <c r="J219" s="128" t="s">
        <v>684</v>
      </c>
      <c r="K219" s="129">
        <f>H219-F219</f>
        <v>98</v>
      </c>
      <c r="L219" s="130">
        <f>K219/F219</f>
        <v>0.25789473684210529</v>
      </c>
      <c r="M219" s="131" t="s">
        <v>601</v>
      </c>
      <c r="N219" s="132">
        <v>43025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79</v>
      </c>
      <c r="B220" s="107">
        <v>42734</v>
      </c>
      <c r="C220" s="107"/>
      <c r="D220" s="108" t="s">
        <v>249</v>
      </c>
      <c r="E220" s="109" t="s">
        <v>625</v>
      </c>
      <c r="F220" s="110">
        <v>305</v>
      </c>
      <c r="G220" s="109"/>
      <c r="H220" s="109">
        <v>375</v>
      </c>
      <c r="I220" s="127">
        <v>375</v>
      </c>
      <c r="J220" s="128" t="s">
        <v>684</v>
      </c>
      <c r="K220" s="129">
        <f>H220-F220</f>
        <v>70</v>
      </c>
      <c r="L220" s="130">
        <f>K220/F220</f>
        <v>0.22950819672131148</v>
      </c>
      <c r="M220" s="131" t="s">
        <v>601</v>
      </c>
      <c r="N220" s="132">
        <v>42768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80</v>
      </c>
      <c r="B221" s="107">
        <v>42739</v>
      </c>
      <c r="C221" s="107"/>
      <c r="D221" s="108" t="s">
        <v>352</v>
      </c>
      <c r="E221" s="109" t="s">
        <v>625</v>
      </c>
      <c r="F221" s="110">
        <v>99.5</v>
      </c>
      <c r="G221" s="109"/>
      <c r="H221" s="109">
        <v>158</v>
      </c>
      <c r="I221" s="127">
        <v>158</v>
      </c>
      <c r="J221" s="128" t="s">
        <v>684</v>
      </c>
      <c r="K221" s="129">
        <f>H221-F221</f>
        <v>58.5</v>
      </c>
      <c r="L221" s="130">
        <f>K221/F221</f>
        <v>0.5879396984924623</v>
      </c>
      <c r="M221" s="131" t="s">
        <v>601</v>
      </c>
      <c r="N221" s="132">
        <v>42898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81</v>
      </c>
      <c r="B222" s="107">
        <v>42739</v>
      </c>
      <c r="C222" s="107"/>
      <c r="D222" s="108" t="s">
        <v>352</v>
      </c>
      <c r="E222" s="109" t="s">
        <v>625</v>
      </c>
      <c r="F222" s="110">
        <v>99.5</v>
      </c>
      <c r="G222" s="109"/>
      <c r="H222" s="109">
        <v>158</v>
      </c>
      <c r="I222" s="127">
        <v>158</v>
      </c>
      <c r="J222" s="128" t="s">
        <v>684</v>
      </c>
      <c r="K222" s="129">
        <v>58.5</v>
      </c>
      <c r="L222" s="130">
        <v>0.58793969849246197</v>
      </c>
      <c r="M222" s="131" t="s">
        <v>601</v>
      </c>
      <c r="N222" s="132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82</v>
      </c>
      <c r="B223" s="107">
        <v>42786</v>
      </c>
      <c r="C223" s="107"/>
      <c r="D223" s="108" t="s">
        <v>170</v>
      </c>
      <c r="E223" s="109" t="s">
        <v>625</v>
      </c>
      <c r="F223" s="110">
        <v>140.5</v>
      </c>
      <c r="G223" s="109"/>
      <c r="H223" s="109">
        <v>220</v>
      </c>
      <c r="I223" s="127">
        <v>220</v>
      </c>
      <c r="J223" s="128" t="s">
        <v>684</v>
      </c>
      <c r="K223" s="129">
        <f>H223-F223</f>
        <v>79.5</v>
      </c>
      <c r="L223" s="130">
        <f>K223/F223</f>
        <v>0.5658362989323843</v>
      </c>
      <c r="M223" s="131" t="s">
        <v>601</v>
      </c>
      <c r="N223" s="132">
        <v>42864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83</v>
      </c>
      <c r="B224" s="107">
        <v>42786</v>
      </c>
      <c r="C224" s="107"/>
      <c r="D224" s="108" t="s">
        <v>768</v>
      </c>
      <c r="E224" s="109" t="s">
        <v>625</v>
      </c>
      <c r="F224" s="110">
        <v>202.5</v>
      </c>
      <c r="G224" s="109"/>
      <c r="H224" s="109">
        <v>234</v>
      </c>
      <c r="I224" s="127">
        <v>234</v>
      </c>
      <c r="J224" s="128" t="s">
        <v>684</v>
      </c>
      <c r="K224" s="129">
        <v>31.5</v>
      </c>
      <c r="L224" s="130">
        <v>0.155555555555556</v>
      </c>
      <c r="M224" s="131" t="s">
        <v>601</v>
      </c>
      <c r="N224" s="132">
        <v>42836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84</v>
      </c>
      <c r="B225" s="107">
        <v>42818</v>
      </c>
      <c r="C225" s="107"/>
      <c r="D225" s="108" t="s">
        <v>558</v>
      </c>
      <c r="E225" s="109" t="s">
        <v>625</v>
      </c>
      <c r="F225" s="110">
        <v>300.5</v>
      </c>
      <c r="G225" s="109"/>
      <c r="H225" s="109">
        <v>417.5</v>
      </c>
      <c r="I225" s="127">
        <v>420</v>
      </c>
      <c r="J225" s="128" t="s">
        <v>726</v>
      </c>
      <c r="K225" s="129">
        <f>H225-F225</f>
        <v>117</v>
      </c>
      <c r="L225" s="130">
        <f>K225/F225</f>
        <v>0.38935108153078202</v>
      </c>
      <c r="M225" s="131" t="s">
        <v>601</v>
      </c>
      <c r="N225" s="132">
        <v>43070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85</v>
      </c>
      <c r="B226" s="107">
        <v>42818</v>
      </c>
      <c r="C226" s="107"/>
      <c r="D226" s="108" t="s">
        <v>764</v>
      </c>
      <c r="E226" s="109" t="s">
        <v>625</v>
      </c>
      <c r="F226" s="110">
        <v>850</v>
      </c>
      <c r="G226" s="109"/>
      <c r="H226" s="109">
        <v>1042.5</v>
      </c>
      <c r="I226" s="127">
        <v>1023</v>
      </c>
      <c r="J226" s="128" t="s">
        <v>769</v>
      </c>
      <c r="K226" s="129">
        <v>192.5</v>
      </c>
      <c r="L226" s="130">
        <v>0.22647058823529401</v>
      </c>
      <c r="M226" s="131" t="s">
        <v>601</v>
      </c>
      <c r="N226" s="132">
        <v>42830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86</v>
      </c>
      <c r="B227" s="107">
        <v>42830</v>
      </c>
      <c r="C227" s="107"/>
      <c r="D227" s="108" t="s">
        <v>502</v>
      </c>
      <c r="E227" s="109" t="s">
        <v>625</v>
      </c>
      <c r="F227" s="110">
        <v>785</v>
      </c>
      <c r="G227" s="109"/>
      <c r="H227" s="109">
        <v>930</v>
      </c>
      <c r="I227" s="127">
        <v>920</v>
      </c>
      <c r="J227" s="128" t="s">
        <v>727</v>
      </c>
      <c r="K227" s="129">
        <f>H227-F227</f>
        <v>145</v>
      </c>
      <c r="L227" s="130">
        <f>K227/F227</f>
        <v>0.18471337579617833</v>
      </c>
      <c r="M227" s="131" t="s">
        <v>601</v>
      </c>
      <c r="N227" s="132">
        <v>42976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87</v>
      </c>
      <c r="B228" s="111">
        <v>42831</v>
      </c>
      <c r="C228" s="111"/>
      <c r="D228" s="112" t="s">
        <v>770</v>
      </c>
      <c r="E228" s="113" t="s">
        <v>625</v>
      </c>
      <c r="F228" s="114">
        <v>40</v>
      </c>
      <c r="G228" s="114"/>
      <c r="H228" s="115">
        <v>13.1</v>
      </c>
      <c r="I228" s="133">
        <v>60</v>
      </c>
      <c r="J228" s="139" t="s">
        <v>771</v>
      </c>
      <c r="K228" s="135">
        <v>-26.9</v>
      </c>
      <c r="L228" s="136">
        <v>-0.67249999999999999</v>
      </c>
      <c r="M228" s="137" t="s">
        <v>665</v>
      </c>
      <c r="N228" s="138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88</v>
      </c>
      <c r="B229" s="107">
        <v>42837</v>
      </c>
      <c r="C229" s="107"/>
      <c r="D229" s="108" t="s">
        <v>89</v>
      </c>
      <c r="E229" s="109" t="s">
        <v>625</v>
      </c>
      <c r="F229" s="110">
        <v>289.5</v>
      </c>
      <c r="G229" s="109"/>
      <c r="H229" s="109">
        <v>354</v>
      </c>
      <c r="I229" s="127">
        <v>360</v>
      </c>
      <c r="J229" s="128" t="s">
        <v>728</v>
      </c>
      <c r="K229" s="129">
        <f t="shared" ref="K229:K237" si="78">H229-F229</f>
        <v>64.5</v>
      </c>
      <c r="L229" s="130">
        <f t="shared" ref="L229:L237" si="79">K229/F229</f>
        <v>0.22279792746113988</v>
      </c>
      <c r="M229" s="131" t="s">
        <v>601</v>
      </c>
      <c r="N229" s="132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89</v>
      </c>
      <c r="B230" s="107">
        <v>42845</v>
      </c>
      <c r="C230" s="107"/>
      <c r="D230" s="108" t="s">
        <v>439</v>
      </c>
      <c r="E230" s="109" t="s">
        <v>625</v>
      </c>
      <c r="F230" s="110">
        <v>700</v>
      </c>
      <c r="G230" s="109"/>
      <c r="H230" s="109">
        <v>840</v>
      </c>
      <c r="I230" s="127">
        <v>840</v>
      </c>
      <c r="J230" s="128" t="s">
        <v>729</v>
      </c>
      <c r="K230" s="129">
        <f t="shared" si="78"/>
        <v>140</v>
      </c>
      <c r="L230" s="130">
        <f t="shared" si="79"/>
        <v>0.2</v>
      </c>
      <c r="M230" s="131" t="s">
        <v>601</v>
      </c>
      <c r="N230" s="132">
        <v>42893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90</v>
      </c>
      <c r="B231" s="107">
        <v>42887</v>
      </c>
      <c r="C231" s="107"/>
      <c r="D231" s="149" t="s">
        <v>364</v>
      </c>
      <c r="E231" s="109" t="s">
        <v>625</v>
      </c>
      <c r="F231" s="110">
        <v>130</v>
      </c>
      <c r="G231" s="109"/>
      <c r="H231" s="109">
        <v>144.25</v>
      </c>
      <c r="I231" s="127">
        <v>170</v>
      </c>
      <c r="J231" s="128" t="s">
        <v>730</v>
      </c>
      <c r="K231" s="129">
        <f t="shared" si="78"/>
        <v>14.25</v>
      </c>
      <c r="L231" s="130">
        <f t="shared" si="79"/>
        <v>0.10961538461538461</v>
      </c>
      <c r="M231" s="131" t="s">
        <v>601</v>
      </c>
      <c r="N231" s="132">
        <v>43675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91</v>
      </c>
      <c r="B232" s="107">
        <v>42901</v>
      </c>
      <c r="C232" s="107"/>
      <c r="D232" s="149" t="s">
        <v>731</v>
      </c>
      <c r="E232" s="109" t="s">
        <v>625</v>
      </c>
      <c r="F232" s="110">
        <v>214.5</v>
      </c>
      <c r="G232" s="109"/>
      <c r="H232" s="109">
        <v>262</v>
      </c>
      <c r="I232" s="127">
        <v>262</v>
      </c>
      <c r="J232" s="128" t="s">
        <v>732</v>
      </c>
      <c r="K232" s="129">
        <f t="shared" si="78"/>
        <v>47.5</v>
      </c>
      <c r="L232" s="130">
        <f t="shared" si="79"/>
        <v>0.22144522144522144</v>
      </c>
      <c r="M232" s="131" t="s">
        <v>601</v>
      </c>
      <c r="N232" s="132">
        <v>42977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92</v>
      </c>
      <c r="B233" s="155">
        <v>42933</v>
      </c>
      <c r="C233" s="155"/>
      <c r="D233" s="156" t="s">
        <v>733</v>
      </c>
      <c r="E233" s="157" t="s">
        <v>625</v>
      </c>
      <c r="F233" s="158">
        <v>370</v>
      </c>
      <c r="G233" s="157"/>
      <c r="H233" s="157">
        <v>447.5</v>
      </c>
      <c r="I233" s="179">
        <v>450</v>
      </c>
      <c r="J233" s="232" t="s">
        <v>684</v>
      </c>
      <c r="K233" s="129">
        <f t="shared" si="78"/>
        <v>77.5</v>
      </c>
      <c r="L233" s="181">
        <f t="shared" si="79"/>
        <v>0.20945945945945946</v>
      </c>
      <c r="M233" s="182" t="s">
        <v>601</v>
      </c>
      <c r="N233" s="183">
        <v>43035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93</v>
      </c>
      <c r="B234" s="155">
        <v>42943</v>
      </c>
      <c r="C234" s="155"/>
      <c r="D234" s="156" t="s">
        <v>168</v>
      </c>
      <c r="E234" s="157" t="s">
        <v>625</v>
      </c>
      <c r="F234" s="158">
        <v>657.5</v>
      </c>
      <c r="G234" s="157"/>
      <c r="H234" s="157">
        <v>825</v>
      </c>
      <c r="I234" s="179">
        <v>820</v>
      </c>
      <c r="J234" s="232" t="s">
        <v>684</v>
      </c>
      <c r="K234" s="129">
        <f t="shared" si="78"/>
        <v>167.5</v>
      </c>
      <c r="L234" s="181">
        <f t="shared" si="79"/>
        <v>0.25475285171102663</v>
      </c>
      <c r="M234" s="182" t="s">
        <v>601</v>
      </c>
      <c r="N234" s="183">
        <v>43090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94</v>
      </c>
      <c r="B235" s="107">
        <v>42964</v>
      </c>
      <c r="C235" s="107"/>
      <c r="D235" s="108" t="s">
        <v>369</v>
      </c>
      <c r="E235" s="109" t="s">
        <v>625</v>
      </c>
      <c r="F235" s="110">
        <v>605</v>
      </c>
      <c r="G235" s="109"/>
      <c r="H235" s="109">
        <v>750</v>
      </c>
      <c r="I235" s="127">
        <v>750</v>
      </c>
      <c r="J235" s="128" t="s">
        <v>727</v>
      </c>
      <c r="K235" s="129">
        <f t="shared" si="78"/>
        <v>145</v>
      </c>
      <c r="L235" s="130">
        <f t="shared" si="79"/>
        <v>0.23966942148760331</v>
      </c>
      <c r="M235" s="131" t="s">
        <v>601</v>
      </c>
      <c r="N235" s="132">
        <v>43027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8">
        <v>95</v>
      </c>
      <c r="B236" s="150">
        <v>42979</v>
      </c>
      <c r="C236" s="150"/>
      <c r="D236" s="151" t="s">
        <v>510</v>
      </c>
      <c r="E236" s="152" t="s">
        <v>625</v>
      </c>
      <c r="F236" s="153">
        <v>255</v>
      </c>
      <c r="G236" s="154"/>
      <c r="H236" s="154">
        <v>217.25</v>
      </c>
      <c r="I236" s="154">
        <v>320</v>
      </c>
      <c r="J236" s="176" t="s">
        <v>734</v>
      </c>
      <c r="K236" s="135">
        <f t="shared" si="78"/>
        <v>-37.75</v>
      </c>
      <c r="L236" s="177">
        <f t="shared" si="79"/>
        <v>-0.14803921568627451</v>
      </c>
      <c r="M236" s="137" t="s">
        <v>665</v>
      </c>
      <c r="N236" s="178">
        <v>43661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96</v>
      </c>
      <c r="B237" s="107">
        <v>42997</v>
      </c>
      <c r="C237" s="107"/>
      <c r="D237" s="108" t="s">
        <v>735</v>
      </c>
      <c r="E237" s="109" t="s">
        <v>625</v>
      </c>
      <c r="F237" s="110">
        <v>215</v>
      </c>
      <c r="G237" s="109"/>
      <c r="H237" s="109">
        <v>258</v>
      </c>
      <c r="I237" s="127">
        <v>258</v>
      </c>
      <c r="J237" s="128" t="s">
        <v>684</v>
      </c>
      <c r="K237" s="129">
        <f t="shared" si="78"/>
        <v>43</v>
      </c>
      <c r="L237" s="130">
        <f t="shared" si="79"/>
        <v>0.2</v>
      </c>
      <c r="M237" s="131" t="s">
        <v>601</v>
      </c>
      <c r="N237" s="132">
        <v>43040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97</v>
      </c>
      <c r="B238" s="107">
        <v>42997</v>
      </c>
      <c r="C238" s="107"/>
      <c r="D238" s="108" t="s">
        <v>735</v>
      </c>
      <c r="E238" s="109" t="s">
        <v>625</v>
      </c>
      <c r="F238" s="110">
        <v>215</v>
      </c>
      <c r="G238" s="109"/>
      <c r="H238" s="109">
        <v>258</v>
      </c>
      <c r="I238" s="127">
        <v>258</v>
      </c>
      <c r="J238" s="232" t="s">
        <v>684</v>
      </c>
      <c r="K238" s="129">
        <v>43</v>
      </c>
      <c r="L238" s="130">
        <v>0.2</v>
      </c>
      <c r="M238" s="131" t="s">
        <v>601</v>
      </c>
      <c r="N238" s="132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7">
        <v>98</v>
      </c>
      <c r="B239" s="208">
        <v>42998</v>
      </c>
      <c r="C239" s="208"/>
      <c r="D239" s="377" t="s">
        <v>2981</v>
      </c>
      <c r="E239" s="209" t="s">
        <v>625</v>
      </c>
      <c r="F239" s="210">
        <v>75</v>
      </c>
      <c r="G239" s="209"/>
      <c r="H239" s="209">
        <v>90</v>
      </c>
      <c r="I239" s="233">
        <v>90</v>
      </c>
      <c r="J239" s="128" t="s">
        <v>736</v>
      </c>
      <c r="K239" s="129">
        <f t="shared" ref="K239:K244" si="80">H239-F239</f>
        <v>15</v>
      </c>
      <c r="L239" s="130">
        <f t="shared" ref="L239:L244" si="81">K239/F239</f>
        <v>0.2</v>
      </c>
      <c r="M239" s="131" t="s">
        <v>601</v>
      </c>
      <c r="N239" s="132">
        <v>43019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99</v>
      </c>
      <c r="B240" s="155">
        <v>43011</v>
      </c>
      <c r="C240" s="155"/>
      <c r="D240" s="156" t="s">
        <v>737</v>
      </c>
      <c r="E240" s="157" t="s">
        <v>625</v>
      </c>
      <c r="F240" s="158">
        <v>315</v>
      </c>
      <c r="G240" s="157"/>
      <c r="H240" s="157">
        <v>392</v>
      </c>
      <c r="I240" s="179">
        <v>384</v>
      </c>
      <c r="J240" s="232" t="s">
        <v>738</v>
      </c>
      <c r="K240" s="129">
        <f t="shared" si="80"/>
        <v>77</v>
      </c>
      <c r="L240" s="181">
        <f t="shared" si="81"/>
        <v>0.24444444444444444</v>
      </c>
      <c r="M240" s="182" t="s">
        <v>601</v>
      </c>
      <c r="N240" s="183">
        <v>43017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100</v>
      </c>
      <c r="B241" s="155">
        <v>43013</v>
      </c>
      <c r="C241" s="155"/>
      <c r="D241" s="156" t="s">
        <v>739</v>
      </c>
      <c r="E241" s="157" t="s">
        <v>625</v>
      </c>
      <c r="F241" s="158">
        <v>145</v>
      </c>
      <c r="G241" s="157"/>
      <c r="H241" s="157">
        <v>179</v>
      </c>
      <c r="I241" s="179">
        <v>180</v>
      </c>
      <c r="J241" s="232" t="s">
        <v>615</v>
      </c>
      <c r="K241" s="129">
        <f t="shared" si="80"/>
        <v>34</v>
      </c>
      <c r="L241" s="181">
        <f t="shared" si="81"/>
        <v>0.23448275862068965</v>
      </c>
      <c r="M241" s="182" t="s">
        <v>601</v>
      </c>
      <c r="N241" s="183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101</v>
      </c>
      <c r="B242" s="155">
        <v>43014</v>
      </c>
      <c r="C242" s="155"/>
      <c r="D242" s="156" t="s">
        <v>340</v>
      </c>
      <c r="E242" s="157" t="s">
        <v>625</v>
      </c>
      <c r="F242" s="158">
        <v>256</v>
      </c>
      <c r="G242" s="157"/>
      <c r="H242" s="157">
        <v>323</v>
      </c>
      <c r="I242" s="179">
        <v>320</v>
      </c>
      <c r="J242" s="232" t="s">
        <v>684</v>
      </c>
      <c r="K242" s="129">
        <f t="shared" si="80"/>
        <v>67</v>
      </c>
      <c r="L242" s="181">
        <f t="shared" si="81"/>
        <v>0.26171875</v>
      </c>
      <c r="M242" s="182" t="s">
        <v>601</v>
      </c>
      <c r="N242" s="183">
        <v>43067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102</v>
      </c>
      <c r="B243" s="155">
        <v>43017</v>
      </c>
      <c r="C243" s="155"/>
      <c r="D243" s="156" t="s">
        <v>361</v>
      </c>
      <c r="E243" s="157" t="s">
        <v>625</v>
      </c>
      <c r="F243" s="158">
        <v>137.5</v>
      </c>
      <c r="G243" s="157"/>
      <c r="H243" s="157">
        <v>184</v>
      </c>
      <c r="I243" s="179">
        <v>183</v>
      </c>
      <c r="J243" s="180" t="s">
        <v>740</v>
      </c>
      <c r="K243" s="129">
        <f t="shared" si="80"/>
        <v>46.5</v>
      </c>
      <c r="L243" s="181">
        <f t="shared" si="81"/>
        <v>0.33818181818181819</v>
      </c>
      <c r="M243" s="182" t="s">
        <v>601</v>
      </c>
      <c r="N243" s="183">
        <v>43108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103</v>
      </c>
      <c r="B244" s="155">
        <v>43018</v>
      </c>
      <c r="C244" s="155"/>
      <c r="D244" s="156" t="s">
        <v>741</v>
      </c>
      <c r="E244" s="157" t="s">
        <v>625</v>
      </c>
      <c r="F244" s="158">
        <v>125.5</v>
      </c>
      <c r="G244" s="157"/>
      <c r="H244" s="157">
        <v>158</v>
      </c>
      <c r="I244" s="179">
        <v>155</v>
      </c>
      <c r="J244" s="180" t="s">
        <v>742</v>
      </c>
      <c r="K244" s="129">
        <f t="shared" si="80"/>
        <v>32.5</v>
      </c>
      <c r="L244" s="181">
        <f t="shared" si="81"/>
        <v>0.25896414342629481</v>
      </c>
      <c r="M244" s="182" t="s">
        <v>601</v>
      </c>
      <c r="N244" s="183">
        <v>43067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104</v>
      </c>
      <c r="B245" s="155">
        <v>43018</v>
      </c>
      <c r="C245" s="155"/>
      <c r="D245" s="156" t="s">
        <v>772</v>
      </c>
      <c r="E245" s="157" t="s">
        <v>625</v>
      </c>
      <c r="F245" s="158">
        <v>895</v>
      </c>
      <c r="G245" s="157"/>
      <c r="H245" s="157">
        <v>1122.5</v>
      </c>
      <c r="I245" s="179">
        <v>1078</v>
      </c>
      <c r="J245" s="180" t="s">
        <v>773</v>
      </c>
      <c r="K245" s="129">
        <v>227.5</v>
      </c>
      <c r="L245" s="181">
        <v>0.25418994413407803</v>
      </c>
      <c r="M245" s="182" t="s">
        <v>601</v>
      </c>
      <c r="N245" s="183">
        <v>43117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105</v>
      </c>
      <c r="B246" s="155">
        <v>43020</v>
      </c>
      <c r="C246" s="155"/>
      <c r="D246" s="156" t="s">
        <v>348</v>
      </c>
      <c r="E246" s="157" t="s">
        <v>625</v>
      </c>
      <c r="F246" s="158">
        <v>525</v>
      </c>
      <c r="G246" s="157"/>
      <c r="H246" s="157">
        <v>629</v>
      </c>
      <c r="I246" s="179">
        <v>629</v>
      </c>
      <c r="J246" s="232" t="s">
        <v>684</v>
      </c>
      <c r="K246" s="129">
        <v>104</v>
      </c>
      <c r="L246" s="181">
        <v>0.19809523809523799</v>
      </c>
      <c r="M246" s="182" t="s">
        <v>601</v>
      </c>
      <c r="N246" s="183">
        <v>43119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106</v>
      </c>
      <c r="B247" s="155">
        <v>43046</v>
      </c>
      <c r="C247" s="155"/>
      <c r="D247" s="156" t="s">
        <v>394</v>
      </c>
      <c r="E247" s="157" t="s">
        <v>625</v>
      </c>
      <c r="F247" s="158">
        <v>740</v>
      </c>
      <c r="G247" s="157"/>
      <c r="H247" s="157">
        <v>892.5</v>
      </c>
      <c r="I247" s="179">
        <v>900</v>
      </c>
      <c r="J247" s="180" t="s">
        <v>743</v>
      </c>
      <c r="K247" s="129">
        <f>H247-F247</f>
        <v>152.5</v>
      </c>
      <c r="L247" s="181">
        <f>K247/F247</f>
        <v>0.20608108108108109</v>
      </c>
      <c r="M247" s="182" t="s">
        <v>601</v>
      </c>
      <c r="N247" s="183">
        <v>43052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107</v>
      </c>
      <c r="B248" s="107">
        <v>43073</v>
      </c>
      <c r="C248" s="107"/>
      <c r="D248" s="108" t="s">
        <v>744</v>
      </c>
      <c r="E248" s="109" t="s">
        <v>625</v>
      </c>
      <c r="F248" s="110">
        <v>118.5</v>
      </c>
      <c r="G248" s="109"/>
      <c r="H248" s="109">
        <v>143.5</v>
      </c>
      <c r="I248" s="127">
        <v>145</v>
      </c>
      <c r="J248" s="142" t="s">
        <v>745</v>
      </c>
      <c r="K248" s="129">
        <f>H248-F248</f>
        <v>25</v>
      </c>
      <c r="L248" s="130">
        <f>K248/F248</f>
        <v>0.2109704641350211</v>
      </c>
      <c r="M248" s="131" t="s">
        <v>601</v>
      </c>
      <c r="N248" s="132">
        <v>43097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108</v>
      </c>
      <c r="B249" s="111">
        <v>43090</v>
      </c>
      <c r="C249" s="111"/>
      <c r="D249" s="159" t="s">
        <v>444</v>
      </c>
      <c r="E249" s="113" t="s">
        <v>625</v>
      </c>
      <c r="F249" s="114">
        <v>715</v>
      </c>
      <c r="G249" s="114"/>
      <c r="H249" s="115">
        <v>500</v>
      </c>
      <c r="I249" s="133">
        <v>872</v>
      </c>
      <c r="J249" s="139" t="s">
        <v>746</v>
      </c>
      <c r="K249" s="135">
        <f>H249-F249</f>
        <v>-215</v>
      </c>
      <c r="L249" s="136">
        <f>K249/F249</f>
        <v>-0.30069930069930068</v>
      </c>
      <c r="M249" s="137" t="s">
        <v>665</v>
      </c>
      <c r="N249" s="138">
        <v>43670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109</v>
      </c>
      <c r="B250" s="107">
        <v>43098</v>
      </c>
      <c r="C250" s="107"/>
      <c r="D250" s="108" t="s">
        <v>737</v>
      </c>
      <c r="E250" s="109" t="s">
        <v>625</v>
      </c>
      <c r="F250" s="110">
        <v>435</v>
      </c>
      <c r="G250" s="109"/>
      <c r="H250" s="109">
        <v>542.5</v>
      </c>
      <c r="I250" s="127">
        <v>539</v>
      </c>
      <c r="J250" s="142" t="s">
        <v>684</v>
      </c>
      <c r="K250" s="129">
        <v>107.5</v>
      </c>
      <c r="L250" s="130">
        <v>0.247126436781609</v>
      </c>
      <c r="M250" s="131" t="s">
        <v>601</v>
      </c>
      <c r="N250" s="132">
        <v>43206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110</v>
      </c>
      <c r="B251" s="107">
        <v>43098</v>
      </c>
      <c r="C251" s="107"/>
      <c r="D251" s="108" t="s">
        <v>572</v>
      </c>
      <c r="E251" s="109" t="s">
        <v>625</v>
      </c>
      <c r="F251" s="110">
        <v>885</v>
      </c>
      <c r="G251" s="109"/>
      <c r="H251" s="109">
        <v>1090</v>
      </c>
      <c r="I251" s="127">
        <v>1084</v>
      </c>
      <c r="J251" s="142" t="s">
        <v>684</v>
      </c>
      <c r="K251" s="129">
        <v>205</v>
      </c>
      <c r="L251" s="130">
        <v>0.23163841807909599</v>
      </c>
      <c r="M251" s="131" t="s">
        <v>601</v>
      </c>
      <c r="N251" s="132">
        <v>43213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111</v>
      </c>
      <c r="B252" s="349">
        <v>43192</v>
      </c>
      <c r="C252" s="349"/>
      <c r="D252" s="117" t="s">
        <v>754</v>
      </c>
      <c r="E252" s="352" t="s">
        <v>625</v>
      </c>
      <c r="F252" s="355">
        <v>478.5</v>
      </c>
      <c r="G252" s="352"/>
      <c r="H252" s="352">
        <v>442</v>
      </c>
      <c r="I252" s="358">
        <v>613</v>
      </c>
      <c r="J252" s="397" t="s">
        <v>3405</v>
      </c>
      <c r="K252" s="135">
        <f>H252-F252</f>
        <v>-36.5</v>
      </c>
      <c r="L252" s="136">
        <f>K252/F252</f>
        <v>-7.6280041797283177E-2</v>
      </c>
      <c r="M252" s="137" t="s">
        <v>665</v>
      </c>
      <c r="N252" s="138">
        <v>43762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112</v>
      </c>
      <c r="B253" s="111">
        <v>43194</v>
      </c>
      <c r="C253" s="111"/>
      <c r="D253" s="376" t="s">
        <v>2980</v>
      </c>
      <c r="E253" s="113" t="s">
        <v>625</v>
      </c>
      <c r="F253" s="114">
        <f>141.5-7.3</f>
        <v>134.19999999999999</v>
      </c>
      <c r="G253" s="114"/>
      <c r="H253" s="115">
        <v>77</v>
      </c>
      <c r="I253" s="133">
        <v>180</v>
      </c>
      <c r="J253" s="397" t="s">
        <v>3404</v>
      </c>
      <c r="K253" s="135">
        <f>H253-F253</f>
        <v>-57.199999999999989</v>
      </c>
      <c r="L253" s="136">
        <f>K253/F253</f>
        <v>-0.42622950819672129</v>
      </c>
      <c r="M253" s="137" t="s">
        <v>665</v>
      </c>
      <c r="N253" s="138">
        <v>43522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113</v>
      </c>
      <c r="B254" s="111">
        <v>43209</v>
      </c>
      <c r="C254" s="111"/>
      <c r="D254" s="112" t="s">
        <v>747</v>
      </c>
      <c r="E254" s="113" t="s">
        <v>625</v>
      </c>
      <c r="F254" s="114">
        <v>430</v>
      </c>
      <c r="G254" s="114"/>
      <c r="H254" s="115">
        <v>220</v>
      </c>
      <c r="I254" s="133">
        <v>537</v>
      </c>
      <c r="J254" s="139" t="s">
        <v>748</v>
      </c>
      <c r="K254" s="135">
        <f>H254-F254</f>
        <v>-210</v>
      </c>
      <c r="L254" s="136">
        <f>K254/F254</f>
        <v>-0.48837209302325579</v>
      </c>
      <c r="M254" s="137" t="s">
        <v>665</v>
      </c>
      <c r="N254" s="138">
        <v>43252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0">
        <v>114</v>
      </c>
      <c r="B255" s="160">
        <v>43220</v>
      </c>
      <c r="C255" s="160"/>
      <c r="D255" s="161" t="s">
        <v>395</v>
      </c>
      <c r="E255" s="162" t="s">
        <v>625</v>
      </c>
      <c r="F255" s="164">
        <v>153.5</v>
      </c>
      <c r="G255" s="164"/>
      <c r="H255" s="164">
        <v>196</v>
      </c>
      <c r="I255" s="164">
        <v>196</v>
      </c>
      <c r="J255" s="361" t="s">
        <v>3496</v>
      </c>
      <c r="K255" s="184">
        <f>H255-F255</f>
        <v>42.5</v>
      </c>
      <c r="L255" s="185">
        <f>K255/F255</f>
        <v>0.27687296416938112</v>
      </c>
      <c r="M255" s="163" t="s">
        <v>601</v>
      </c>
      <c r="N255" s="186">
        <v>43605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115</v>
      </c>
      <c r="B256" s="111">
        <v>43306</v>
      </c>
      <c r="C256" s="111"/>
      <c r="D256" s="112" t="s">
        <v>770</v>
      </c>
      <c r="E256" s="113" t="s">
        <v>625</v>
      </c>
      <c r="F256" s="114">
        <v>27.5</v>
      </c>
      <c r="G256" s="114"/>
      <c r="H256" s="115">
        <v>13.1</v>
      </c>
      <c r="I256" s="133">
        <v>60</v>
      </c>
      <c r="J256" s="139" t="s">
        <v>774</v>
      </c>
      <c r="K256" s="135">
        <v>-14.4</v>
      </c>
      <c r="L256" s="136">
        <v>-0.52363636363636401</v>
      </c>
      <c r="M256" s="137" t="s">
        <v>665</v>
      </c>
      <c r="N256" s="138">
        <v>43138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116</v>
      </c>
      <c r="B257" s="349">
        <v>43318</v>
      </c>
      <c r="C257" s="349"/>
      <c r="D257" s="117" t="s">
        <v>749</v>
      </c>
      <c r="E257" s="352" t="s">
        <v>625</v>
      </c>
      <c r="F257" s="352">
        <v>148.5</v>
      </c>
      <c r="G257" s="352"/>
      <c r="H257" s="352">
        <v>102</v>
      </c>
      <c r="I257" s="358">
        <v>182</v>
      </c>
      <c r="J257" s="139" t="s">
        <v>3495</v>
      </c>
      <c r="K257" s="135">
        <f>H257-F257</f>
        <v>-46.5</v>
      </c>
      <c r="L257" s="136">
        <f>K257/F257</f>
        <v>-0.31313131313131315</v>
      </c>
      <c r="M257" s="137" t="s">
        <v>665</v>
      </c>
      <c r="N257" s="138">
        <v>43661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117</v>
      </c>
      <c r="B258" s="107">
        <v>43335</v>
      </c>
      <c r="C258" s="107"/>
      <c r="D258" s="108" t="s">
        <v>775</v>
      </c>
      <c r="E258" s="109" t="s">
        <v>625</v>
      </c>
      <c r="F258" s="157">
        <v>285</v>
      </c>
      <c r="G258" s="109"/>
      <c r="H258" s="109">
        <v>355</v>
      </c>
      <c r="I258" s="127">
        <v>364</v>
      </c>
      <c r="J258" s="142" t="s">
        <v>776</v>
      </c>
      <c r="K258" s="129">
        <v>70</v>
      </c>
      <c r="L258" s="130">
        <v>0.24561403508771901</v>
      </c>
      <c r="M258" s="131" t="s">
        <v>601</v>
      </c>
      <c r="N258" s="132">
        <v>43455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118</v>
      </c>
      <c r="B259" s="107">
        <v>43341</v>
      </c>
      <c r="C259" s="107"/>
      <c r="D259" s="108" t="s">
        <v>385</v>
      </c>
      <c r="E259" s="109" t="s">
        <v>625</v>
      </c>
      <c r="F259" s="157">
        <v>525</v>
      </c>
      <c r="G259" s="109"/>
      <c r="H259" s="109">
        <v>585</v>
      </c>
      <c r="I259" s="127">
        <v>635</v>
      </c>
      <c r="J259" s="142" t="s">
        <v>750</v>
      </c>
      <c r="K259" s="129">
        <f t="shared" ref="K259:K271" si="82">H259-F259</f>
        <v>60</v>
      </c>
      <c r="L259" s="130">
        <f t="shared" ref="L259:L271" si="83">K259/F259</f>
        <v>0.11428571428571428</v>
      </c>
      <c r="M259" s="131" t="s">
        <v>601</v>
      </c>
      <c r="N259" s="132">
        <v>43662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119</v>
      </c>
      <c r="B260" s="107">
        <v>43395</v>
      </c>
      <c r="C260" s="107"/>
      <c r="D260" s="108" t="s">
        <v>369</v>
      </c>
      <c r="E260" s="109" t="s">
        <v>625</v>
      </c>
      <c r="F260" s="157">
        <v>475</v>
      </c>
      <c r="G260" s="109"/>
      <c r="H260" s="109">
        <v>574</v>
      </c>
      <c r="I260" s="127">
        <v>570</v>
      </c>
      <c r="J260" s="142" t="s">
        <v>684</v>
      </c>
      <c r="K260" s="129">
        <f t="shared" si="82"/>
        <v>99</v>
      </c>
      <c r="L260" s="130">
        <f t="shared" si="83"/>
        <v>0.20842105263157895</v>
      </c>
      <c r="M260" s="131" t="s">
        <v>601</v>
      </c>
      <c r="N260" s="132">
        <v>43403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120</v>
      </c>
      <c r="B261" s="155">
        <v>43397</v>
      </c>
      <c r="C261" s="155"/>
      <c r="D261" s="432" t="s">
        <v>392</v>
      </c>
      <c r="E261" s="157" t="s">
        <v>625</v>
      </c>
      <c r="F261" s="157">
        <v>707.5</v>
      </c>
      <c r="G261" s="157"/>
      <c r="H261" s="157">
        <v>872</v>
      </c>
      <c r="I261" s="179">
        <v>872</v>
      </c>
      <c r="J261" s="180" t="s">
        <v>684</v>
      </c>
      <c r="K261" s="129">
        <f t="shared" si="82"/>
        <v>164.5</v>
      </c>
      <c r="L261" s="181">
        <f t="shared" si="83"/>
        <v>0.23250883392226149</v>
      </c>
      <c r="M261" s="182" t="s">
        <v>601</v>
      </c>
      <c r="N261" s="183">
        <v>43482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121</v>
      </c>
      <c r="B262" s="155">
        <v>43398</v>
      </c>
      <c r="C262" s="155"/>
      <c r="D262" s="432" t="s">
        <v>349</v>
      </c>
      <c r="E262" s="157" t="s">
        <v>625</v>
      </c>
      <c r="F262" s="157">
        <v>162</v>
      </c>
      <c r="G262" s="157"/>
      <c r="H262" s="157">
        <v>204</v>
      </c>
      <c r="I262" s="179">
        <v>209</v>
      </c>
      <c r="J262" s="180" t="s">
        <v>3494</v>
      </c>
      <c r="K262" s="129">
        <f t="shared" si="82"/>
        <v>42</v>
      </c>
      <c r="L262" s="181">
        <f t="shared" si="83"/>
        <v>0.25925925925925924</v>
      </c>
      <c r="M262" s="182" t="s">
        <v>601</v>
      </c>
      <c r="N262" s="183">
        <v>43539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122</v>
      </c>
      <c r="B263" s="208">
        <v>43399</v>
      </c>
      <c r="C263" s="208"/>
      <c r="D263" s="156" t="s">
        <v>496</v>
      </c>
      <c r="E263" s="209" t="s">
        <v>625</v>
      </c>
      <c r="F263" s="209">
        <v>240</v>
      </c>
      <c r="G263" s="209"/>
      <c r="H263" s="209">
        <v>297</v>
      </c>
      <c r="I263" s="233">
        <v>297</v>
      </c>
      <c r="J263" s="180" t="s">
        <v>684</v>
      </c>
      <c r="K263" s="234">
        <f t="shared" si="82"/>
        <v>57</v>
      </c>
      <c r="L263" s="235">
        <f t="shared" si="83"/>
        <v>0.23749999999999999</v>
      </c>
      <c r="M263" s="236" t="s">
        <v>601</v>
      </c>
      <c r="N263" s="237">
        <v>43417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123</v>
      </c>
      <c r="B264" s="107">
        <v>43439</v>
      </c>
      <c r="C264" s="107"/>
      <c r="D264" s="149" t="s">
        <v>751</v>
      </c>
      <c r="E264" s="109" t="s">
        <v>625</v>
      </c>
      <c r="F264" s="109">
        <v>202.5</v>
      </c>
      <c r="G264" s="109"/>
      <c r="H264" s="109">
        <v>255</v>
      </c>
      <c r="I264" s="127">
        <v>252</v>
      </c>
      <c r="J264" s="142" t="s">
        <v>684</v>
      </c>
      <c r="K264" s="129">
        <f t="shared" si="82"/>
        <v>52.5</v>
      </c>
      <c r="L264" s="130">
        <f t="shared" si="83"/>
        <v>0.25925925925925924</v>
      </c>
      <c r="M264" s="131" t="s">
        <v>601</v>
      </c>
      <c r="N264" s="132">
        <v>43542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124</v>
      </c>
      <c r="B265" s="208">
        <v>43465</v>
      </c>
      <c r="C265" s="107"/>
      <c r="D265" s="432" t="s">
        <v>424</v>
      </c>
      <c r="E265" s="209" t="s">
        <v>625</v>
      </c>
      <c r="F265" s="209">
        <v>710</v>
      </c>
      <c r="G265" s="209"/>
      <c r="H265" s="209">
        <v>866</v>
      </c>
      <c r="I265" s="233">
        <v>866</v>
      </c>
      <c r="J265" s="180" t="s">
        <v>684</v>
      </c>
      <c r="K265" s="129">
        <f t="shared" si="82"/>
        <v>156</v>
      </c>
      <c r="L265" s="130">
        <f t="shared" si="83"/>
        <v>0.21971830985915494</v>
      </c>
      <c r="M265" s="131" t="s">
        <v>601</v>
      </c>
      <c r="N265" s="364">
        <v>43553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7">
        <v>125</v>
      </c>
      <c r="B266" s="208">
        <v>43522</v>
      </c>
      <c r="C266" s="208"/>
      <c r="D266" s="432" t="s">
        <v>142</v>
      </c>
      <c r="E266" s="209" t="s">
        <v>625</v>
      </c>
      <c r="F266" s="209">
        <v>337.25</v>
      </c>
      <c r="G266" s="209"/>
      <c r="H266" s="209">
        <v>398.5</v>
      </c>
      <c r="I266" s="233">
        <v>411</v>
      </c>
      <c r="J266" s="142" t="s">
        <v>3493</v>
      </c>
      <c r="K266" s="129">
        <f t="shared" si="82"/>
        <v>61.25</v>
      </c>
      <c r="L266" s="130">
        <f t="shared" si="83"/>
        <v>0.1816160118606375</v>
      </c>
      <c r="M266" s="131" t="s">
        <v>601</v>
      </c>
      <c r="N266" s="364">
        <v>43760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1">
        <v>126</v>
      </c>
      <c r="B267" s="165">
        <v>43559</v>
      </c>
      <c r="C267" s="165"/>
      <c r="D267" s="166" t="s">
        <v>411</v>
      </c>
      <c r="E267" s="167" t="s">
        <v>625</v>
      </c>
      <c r="F267" s="167">
        <v>130</v>
      </c>
      <c r="G267" s="167"/>
      <c r="H267" s="167">
        <v>65</v>
      </c>
      <c r="I267" s="187">
        <v>158</v>
      </c>
      <c r="J267" s="139" t="s">
        <v>752</v>
      </c>
      <c r="K267" s="135">
        <f t="shared" si="82"/>
        <v>-65</v>
      </c>
      <c r="L267" s="136">
        <f t="shared" si="83"/>
        <v>-0.5</v>
      </c>
      <c r="M267" s="137" t="s">
        <v>665</v>
      </c>
      <c r="N267" s="138">
        <v>43726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127</v>
      </c>
      <c r="B268" s="188">
        <v>43017</v>
      </c>
      <c r="C268" s="188"/>
      <c r="D268" s="189" t="s">
        <v>170</v>
      </c>
      <c r="E268" s="190" t="s">
        <v>625</v>
      </c>
      <c r="F268" s="191">
        <v>141.5</v>
      </c>
      <c r="G268" s="192"/>
      <c r="H268" s="192">
        <v>183.5</v>
      </c>
      <c r="I268" s="192">
        <v>210</v>
      </c>
      <c r="J268" s="219" t="s">
        <v>3442</v>
      </c>
      <c r="K268" s="220">
        <f t="shared" si="82"/>
        <v>42</v>
      </c>
      <c r="L268" s="221">
        <f t="shared" si="83"/>
        <v>0.29681978798586572</v>
      </c>
      <c r="M268" s="191" t="s">
        <v>601</v>
      </c>
      <c r="N268" s="222">
        <v>43042</v>
      </c>
      <c r="O268" s="57"/>
      <c r="P268" s="16"/>
      <c r="Q268" s="16"/>
      <c r="R268" s="95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128</v>
      </c>
      <c r="B269" s="165">
        <v>43074</v>
      </c>
      <c r="C269" s="165"/>
      <c r="D269" s="166" t="s">
        <v>304</v>
      </c>
      <c r="E269" s="167" t="s">
        <v>625</v>
      </c>
      <c r="F269" s="168">
        <v>172</v>
      </c>
      <c r="G269" s="167"/>
      <c r="H269" s="167">
        <v>155.25</v>
      </c>
      <c r="I269" s="187">
        <v>230</v>
      </c>
      <c r="J269" s="397" t="s">
        <v>3402</v>
      </c>
      <c r="K269" s="135">
        <f t="shared" ref="K269" si="84">H269-F269</f>
        <v>-16.75</v>
      </c>
      <c r="L269" s="136">
        <f t="shared" ref="L269" si="85">K269/F269</f>
        <v>-9.7383720930232565E-2</v>
      </c>
      <c r="M269" s="137" t="s">
        <v>665</v>
      </c>
      <c r="N269" s="138">
        <v>43787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129</v>
      </c>
      <c r="B270" s="188">
        <v>43398</v>
      </c>
      <c r="C270" s="188"/>
      <c r="D270" s="189" t="s">
        <v>105</v>
      </c>
      <c r="E270" s="190" t="s">
        <v>625</v>
      </c>
      <c r="F270" s="192">
        <v>698.5</v>
      </c>
      <c r="G270" s="192"/>
      <c r="H270" s="192">
        <v>850</v>
      </c>
      <c r="I270" s="192">
        <v>890</v>
      </c>
      <c r="J270" s="223" t="s">
        <v>3490</v>
      </c>
      <c r="K270" s="220">
        <f t="shared" si="82"/>
        <v>151.5</v>
      </c>
      <c r="L270" s="221">
        <f t="shared" si="83"/>
        <v>0.21689334287759485</v>
      </c>
      <c r="M270" s="191" t="s">
        <v>601</v>
      </c>
      <c r="N270" s="222">
        <v>43453</v>
      </c>
      <c r="O270" s="57"/>
      <c r="P270" s="16"/>
      <c r="Q270" s="16"/>
      <c r="R270" s="95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130</v>
      </c>
      <c r="B271" s="160">
        <v>42877</v>
      </c>
      <c r="C271" s="160"/>
      <c r="D271" s="161" t="s">
        <v>384</v>
      </c>
      <c r="E271" s="162" t="s">
        <v>625</v>
      </c>
      <c r="F271" s="163">
        <v>127.6</v>
      </c>
      <c r="G271" s="164"/>
      <c r="H271" s="164">
        <v>138</v>
      </c>
      <c r="I271" s="164">
        <v>190</v>
      </c>
      <c r="J271" s="398" t="s">
        <v>3406</v>
      </c>
      <c r="K271" s="184">
        <f t="shared" si="82"/>
        <v>10.400000000000006</v>
      </c>
      <c r="L271" s="185">
        <f t="shared" si="83"/>
        <v>8.1504702194357417E-2</v>
      </c>
      <c r="M271" s="163" t="s">
        <v>601</v>
      </c>
      <c r="N271" s="186">
        <v>43774</v>
      </c>
      <c r="O271" s="57"/>
      <c r="P271" s="16"/>
      <c r="Q271" s="16"/>
      <c r="R271" s="17" t="s">
        <v>755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3">
        <v>131</v>
      </c>
      <c r="B272" s="196">
        <v>43158</v>
      </c>
      <c r="C272" s="196"/>
      <c r="D272" s="193" t="s">
        <v>756</v>
      </c>
      <c r="E272" s="197" t="s">
        <v>625</v>
      </c>
      <c r="F272" s="198">
        <v>317</v>
      </c>
      <c r="G272" s="197"/>
      <c r="H272" s="197"/>
      <c r="I272" s="226">
        <v>398</v>
      </c>
      <c r="J272" s="225"/>
      <c r="K272" s="195"/>
      <c r="L272" s="194"/>
      <c r="M272" s="225" t="s">
        <v>603</v>
      </c>
      <c r="N272" s="224"/>
      <c r="O272" s="57"/>
      <c r="P272" s="16"/>
      <c r="Q272" s="16"/>
      <c r="R272" s="95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132</v>
      </c>
      <c r="B273" s="165">
        <v>43164</v>
      </c>
      <c r="C273" s="165"/>
      <c r="D273" s="166" t="s">
        <v>136</v>
      </c>
      <c r="E273" s="167" t="s">
        <v>625</v>
      </c>
      <c r="F273" s="168">
        <f>510-14.4</f>
        <v>495.6</v>
      </c>
      <c r="G273" s="167"/>
      <c r="H273" s="167">
        <v>350</v>
      </c>
      <c r="I273" s="187">
        <v>672</v>
      </c>
      <c r="J273" s="397" t="s">
        <v>3463</v>
      </c>
      <c r="K273" s="135">
        <f t="shared" ref="K273" si="86">H273-F273</f>
        <v>-145.60000000000002</v>
      </c>
      <c r="L273" s="136">
        <f t="shared" ref="L273" si="87">K273/F273</f>
        <v>-0.29378531073446329</v>
      </c>
      <c r="M273" s="137" t="s">
        <v>665</v>
      </c>
      <c r="N273" s="138">
        <v>43887</v>
      </c>
      <c r="O273" s="57"/>
      <c r="P273" s="16"/>
      <c r="Q273" s="16"/>
      <c r="R273" s="17" t="s">
        <v>755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133</v>
      </c>
      <c r="B274" s="165">
        <v>43237</v>
      </c>
      <c r="C274" s="165"/>
      <c r="D274" s="166" t="s">
        <v>490</v>
      </c>
      <c r="E274" s="167" t="s">
        <v>625</v>
      </c>
      <c r="F274" s="168">
        <v>230.3</v>
      </c>
      <c r="G274" s="167"/>
      <c r="H274" s="167">
        <v>102.5</v>
      </c>
      <c r="I274" s="187">
        <v>348</v>
      </c>
      <c r="J274" s="397" t="s">
        <v>3484</v>
      </c>
      <c r="K274" s="135">
        <f t="shared" ref="K274" si="88">H274-F274</f>
        <v>-127.80000000000001</v>
      </c>
      <c r="L274" s="136">
        <f t="shared" ref="L274" si="89">K274/F274</f>
        <v>-0.55492835432045162</v>
      </c>
      <c r="M274" s="137" t="s">
        <v>665</v>
      </c>
      <c r="N274" s="138">
        <v>43896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6">
        <v>134</v>
      </c>
      <c r="B275" s="199">
        <v>43258</v>
      </c>
      <c r="C275" s="199"/>
      <c r="D275" s="202" t="s">
        <v>450</v>
      </c>
      <c r="E275" s="200" t="s">
        <v>625</v>
      </c>
      <c r="F275" s="198">
        <f>342.5-5.1</f>
        <v>337.4</v>
      </c>
      <c r="G275" s="200"/>
      <c r="H275" s="200"/>
      <c r="I275" s="227">
        <v>439</v>
      </c>
      <c r="J275" s="228"/>
      <c r="K275" s="229"/>
      <c r="L275" s="230"/>
      <c r="M275" s="228" t="s">
        <v>603</v>
      </c>
      <c r="N275" s="231"/>
      <c r="O275" s="57"/>
      <c r="P275" s="16"/>
      <c r="Q275" s="16"/>
      <c r="R275" s="95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6">
        <v>135</v>
      </c>
      <c r="B276" s="199">
        <v>43285</v>
      </c>
      <c r="C276" s="199"/>
      <c r="D276" s="203" t="s">
        <v>50</v>
      </c>
      <c r="E276" s="200" t="s">
        <v>625</v>
      </c>
      <c r="F276" s="198">
        <f>127.5-5.53</f>
        <v>121.97</v>
      </c>
      <c r="G276" s="200"/>
      <c r="H276" s="200"/>
      <c r="I276" s="227">
        <v>170</v>
      </c>
      <c r="J276" s="228"/>
      <c r="K276" s="229"/>
      <c r="L276" s="230"/>
      <c r="M276" s="228" t="s">
        <v>603</v>
      </c>
      <c r="N276" s="231"/>
      <c r="O276" s="57"/>
      <c r="P276" s="16"/>
      <c r="Q276" s="16"/>
      <c r="R276" s="343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136</v>
      </c>
      <c r="B277" s="165">
        <v>43294</v>
      </c>
      <c r="C277" s="165"/>
      <c r="D277" s="166" t="s">
        <v>244</v>
      </c>
      <c r="E277" s="167" t="s">
        <v>625</v>
      </c>
      <c r="F277" s="168">
        <v>46.5</v>
      </c>
      <c r="G277" s="167"/>
      <c r="H277" s="167">
        <v>17</v>
      </c>
      <c r="I277" s="187">
        <v>59</v>
      </c>
      <c r="J277" s="397" t="s">
        <v>3462</v>
      </c>
      <c r="K277" s="135">
        <f t="shared" ref="K277" si="90">H277-F277</f>
        <v>-29.5</v>
      </c>
      <c r="L277" s="136">
        <f t="shared" ref="L277" si="91">K277/F277</f>
        <v>-0.63440860215053763</v>
      </c>
      <c r="M277" s="137" t="s">
        <v>665</v>
      </c>
      <c r="N277" s="138">
        <v>43887</v>
      </c>
      <c r="O277" s="57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3">
        <v>137</v>
      </c>
      <c r="B278" s="196">
        <v>43396</v>
      </c>
      <c r="C278" s="196"/>
      <c r="D278" s="203" t="s">
        <v>426</v>
      </c>
      <c r="E278" s="200" t="s">
        <v>625</v>
      </c>
      <c r="F278" s="201">
        <v>156.5</v>
      </c>
      <c r="G278" s="200"/>
      <c r="H278" s="200"/>
      <c r="I278" s="227">
        <v>191</v>
      </c>
      <c r="J278" s="228"/>
      <c r="K278" s="229"/>
      <c r="L278" s="230"/>
      <c r="M278" s="228" t="s">
        <v>603</v>
      </c>
      <c r="N278" s="231"/>
      <c r="O278" s="57"/>
      <c r="P278" s="16"/>
      <c r="Q278" s="16"/>
      <c r="R278" s="34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3">
        <v>138</v>
      </c>
      <c r="B279" s="196">
        <v>43439</v>
      </c>
      <c r="C279" s="196"/>
      <c r="D279" s="203" t="s">
        <v>331</v>
      </c>
      <c r="E279" s="200" t="s">
        <v>625</v>
      </c>
      <c r="F279" s="201">
        <v>259.5</v>
      </c>
      <c r="G279" s="200"/>
      <c r="H279" s="200"/>
      <c r="I279" s="227">
        <v>321</v>
      </c>
      <c r="J279" s="228"/>
      <c r="K279" s="229"/>
      <c r="L279" s="230"/>
      <c r="M279" s="228" t="s">
        <v>603</v>
      </c>
      <c r="N279" s="231"/>
      <c r="O279" s="16"/>
      <c r="P279" s="16"/>
      <c r="Q279" s="16"/>
      <c r="R279" s="343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139</v>
      </c>
      <c r="B280" s="165">
        <v>43439</v>
      </c>
      <c r="C280" s="165"/>
      <c r="D280" s="166" t="s">
        <v>777</v>
      </c>
      <c r="E280" s="167" t="s">
        <v>625</v>
      </c>
      <c r="F280" s="167">
        <v>715</v>
      </c>
      <c r="G280" s="167"/>
      <c r="H280" s="167">
        <v>445</v>
      </c>
      <c r="I280" s="187">
        <v>840</v>
      </c>
      <c r="J280" s="139" t="s">
        <v>2996</v>
      </c>
      <c r="K280" s="135">
        <f t="shared" ref="K280:K283" si="92">H280-F280</f>
        <v>-270</v>
      </c>
      <c r="L280" s="136">
        <f t="shared" ref="L280:L283" si="93">K280/F280</f>
        <v>-0.3776223776223776</v>
      </c>
      <c r="M280" s="137" t="s">
        <v>665</v>
      </c>
      <c r="N280" s="138">
        <v>43800</v>
      </c>
      <c r="O280" s="57"/>
      <c r="P280" s="16"/>
      <c r="Q280" s="16"/>
      <c r="R280" s="17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7">
        <v>140</v>
      </c>
      <c r="B281" s="208">
        <v>43469</v>
      </c>
      <c r="C281" s="208"/>
      <c r="D281" s="156" t="s">
        <v>146</v>
      </c>
      <c r="E281" s="209" t="s">
        <v>625</v>
      </c>
      <c r="F281" s="209">
        <v>875</v>
      </c>
      <c r="G281" s="209"/>
      <c r="H281" s="209">
        <v>1165</v>
      </c>
      <c r="I281" s="233">
        <v>1185</v>
      </c>
      <c r="J281" s="142" t="s">
        <v>3491</v>
      </c>
      <c r="K281" s="129">
        <f t="shared" si="92"/>
        <v>290</v>
      </c>
      <c r="L281" s="130">
        <f t="shared" si="93"/>
        <v>0.33142857142857141</v>
      </c>
      <c r="M281" s="131" t="s">
        <v>601</v>
      </c>
      <c r="N281" s="364">
        <v>43847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7">
        <v>141</v>
      </c>
      <c r="B282" s="208">
        <v>43559</v>
      </c>
      <c r="C282" s="208"/>
      <c r="D282" s="432" t="s">
        <v>346</v>
      </c>
      <c r="E282" s="209" t="s">
        <v>625</v>
      </c>
      <c r="F282" s="209">
        <f>387-14.63</f>
        <v>372.37</v>
      </c>
      <c r="G282" s="209"/>
      <c r="H282" s="209">
        <v>490</v>
      </c>
      <c r="I282" s="233">
        <v>490</v>
      </c>
      <c r="J282" s="142" t="s">
        <v>684</v>
      </c>
      <c r="K282" s="129">
        <f t="shared" si="92"/>
        <v>117.63</v>
      </c>
      <c r="L282" s="130">
        <f t="shared" si="93"/>
        <v>0.31589548030185027</v>
      </c>
      <c r="M282" s="131" t="s">
        <v>601</v>
      </c>
      <c r="N282" s="364">
        <v>43850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142</v>
      </c>
      <c r="B283" s="165">
        <v>43578</v>
      </c>
      <c r="C283" s="165"/>
      <c r="D283" s="166" t="s">
        <v>778</v>
      </c>
      <c r="E283" s="167" t="s">
        <v>602</v>
      </c>
      <c r="F283" s="167">
        <v>220</v>
      </c>
      <c r="G283" s="167"/>
      <c r="H283" s="167">
        <v>127.5</v>
      </c>
      <c r="I283" s="187">
        <v>284</v>
      </c>
      <c r="J283" s="397" t="s">
        <v>3485</v>
      </c>
      <c r="K283" s="135">
        <f t="shared" si="92"/>
        <v>-92.5</v>
      </c>
      <c r="L283" s="136">
        <f t="shared" si="93"/>
        <v>-0.42045454545454547</v>
      </c>
      <c r="M283" s="137" t="s">
        <v>665</v>
      </c>
      <c r="N283" s="138">
        <v>43896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7">
        <v>143</v>
      </c>
      <c r="B284" s="208">
        <v>43622</v>
      </c>
      <c r="C284" s="208"/>
      <c r="D284" s="432" t="s">
        <v>497</v>
      </c>
      <c r="E284" s="209" t="s">
        <v>602</v>
      </c>
      <c r="F284" s="209">
        <v>332.8</v>
      </c>
      <c r="G284" s="209"/>
      <c r="H284" s="209">
        <v>405</v>
      </c>
      <c r="I284" s="233">
        <v>419</v>
      </c>
      <c r="J284" s="142" t="s">
        <v>3492</v>
      </c>
      <c r="K284" s="129">
        <f t="shared" ref="K284" si="94">H284-F284</f>
        <v>72.199999999999989</v>
      </c>
      <c r="L284" s="130">
        <f t="shared" ref="L284" si="95">K284/F284</f>
        <v>0.21694711538461534</v>
      </c>
      <c r="M284" s="131" t="s">
        <v>601</v>
      </c>
      <c r="N284" s="364">
        <v>43860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145">
        <v>144</v>
      </c>
      <c r="B285" s="144">
        <v>43641</v>
      </c>
      <c r="C285" s="144"/>
      <c r="D285" s="145" t="s">
        <v>140</v>
      </c>
      <c r="E285" s="146" t="s">
        <v>625</v>
      </c>
      <c r="F285" s="147">
        <v>386</v>
      </c>
      <c r="G285" s="148"/>
      <c r="H285" s="148">
        <v>395</v>
      </c>
      <c r="I285" s="148">
        <v>452</v>
      </c>
      <c r="J285" s="171" t="s">
        <v>3407</v>
      </c>
      <c r="K285" s="172">
        <f t="shared" ref="K285" si="96">H285-F285</f>
        <v>9</v>
      </c>
      <c r="L285" s="173">
        <f t="shared" ref="L285" si="97">K285/F285</f>
        <v>2.3316062176165803E-2</v>
      </c>
      <c r="M285" s="174" t="s">
        <v>710</v>
      </c>
      <c r="N285" s="175">
        <v>43868</v>
      </c>
      <c r="O285" s="16"/>
      <c r="P285" s="16"/>
      <c r="Q285" s="16"/>
      <c r="R285" s="345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4">
        <v>145</v>
      </c>
      <c r="B286" s="196">
        <v>43707</v>
      </c>
      <c r="C286" s="196"/>
      <c r="D286" s="203" t="s">
        <v>261</v>
      </c>
      <c r="E286" s="200" t="s">
        <v>625</v>
      </c>
      <c r="F286" s="200" t="s">
        <v>757</v>
      </c>
      <c r="G286" s="200"/>
      <c r="H286" s="200"/>
      <c r="I286" s="227">
        <v>190</v>
      </c>
      <c r="J286" s="228"/>
      <c r="K286" s="229"/>
      <c r="L286" s="230"/>
      <c r="M286" s="359" t="s">
        <v>603</v>
      </c>
      <c r="N286" s="231"/>
      <c r="O286" s="16"/>
      <c r="P286" s="16"/>
      <c r="Q286" s="16"/>
      <c r="R286" s="345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7">
        <v>146</v>
      </c>
      <c r="B287" s="208">
        <v>43731</v>
      </c>
      <c r="C287" s="208"/>
      <c r="D287" s="156" t="s">
        <v>441</v>
      </c>
      <c r="E287" s="209" t="s">
        <v>625</v>
      </c>
      <c r="F287" s="209">
        <v>235</v>
      </c>
      <c r="G287" s="209"/>
      <c r="H287" s="209">
        <v>295</v>
      </c>
      <c r="I287" s="233">
        <v>296</v>
      </c>
      <c r="J287" s="142" t="s">
        <v>3149</v>
      </c>
      <c r="K287" s="129">
        <f t="shared" ref="K287" si="98">H287-F287</f>
        <v>60</v>
      </c>
      <c r="L287" s="130">
        <f t="shared" ref="L287" si="99">K287/F287</f>
        <v>0.25531914893617019</v>
      </c>
      <c r="M287" s="131" t="s">
        <v>601</v>
      </c>
      <c r="N287" s="364">
        <v>43844</v>
      </c>
      <c r="O287" s="57"/>
      <c r="P287" s="16"/>
      <c r="Q287" s="16"/>
      <c r="R287" s="17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147</v>
      </c>
      <c r="B288" s="208">
        <v>43752</v>
      </c>
      <c r="C288" s="208"/>
      <c r="D288" s="156" t="s">
        <v>2979</v>
      </c>
      <c r="E288" s="209" t="s">
        <v>625</v>
      </c>
      <c r="F288" s="209">
        <v>277.5</v>
      </c>
      <c r="G288" s="209"/>
      <c r="H288" s="209">
        <v>333</v>
      </c>
      <c r="I288" s="233">
        <v>333</v>
      </c>
      <c r="J288" s="142" t="s">
        <v>3150</v>
      </c>
      <c r="K288" s="129">
        <f t="shared" ref="K288" si="100">H288-F288</f>
        <v>55.5</v>
      </c>
      <c r="L288" s="130">
        <f t="shared" ref="L288" si="101">K288/F288</f>
        <v>0.2</v>
      </c>
      <c r="M288" s="131" t="s">
        <v>601</v>
      </c>
      <c r="N288" s="364">
        <v>43846</v>
      </c>
      <c r="O288" s="57"/>
      <c r="P288" s="16"/>
      <c r="Q288" s="16"/>
      <c r="R288" s="17" t="s">
        <v>755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148</v>
      </c>
      <c r="B289" s="208">
        <v>43752</v>
      </c>
      <c r="C289" s="208"/>
      <c r="D289" s="156" t="s">
        <v>2978</v>
      </c>
      <c r="E289" s="209" t="s">
        <v>625</v>
      </c>
      <c r="F289" s="209">
        <v>930</v>
      </c>
      <c r="G289" s="209"/>
      <c r="H289" s="209">
        <v>1165</v>
      </c>
      <c r="I289" s="233">
        <v>1200</v>
      </c>
      <c r="J289" s="142" t="s">
        <v>3152</v>
      </c>
      <c r="K289" s="129">
        <f t="shared" ref="K289" si="102">H289-F289</f>
        <v>235</v>
      </c>
      <c r="L289" s="130">
        <f t="shared" ref="L289" si="103">K289/F289</f>
        <v>0.25268817204301075</v>
      </c>
      <c r="M289" s="131" t="s">
        <v>601</v>
      </c>
      <c r="N289" s="364">
        <v>43847</v>
      </c>
      <c r="O289" s="57"/>
      <c r="P289" s="16"/>
      <c r="Q289" s="16"/>
      <c r="R289" s="17" t="s">
        <v>755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3">
        <v>149</v>
      </c>
      <c r="B290" s="348">
        <v>43753</v>
      </c>
      <c r="C290" s="213"/>
      <c r="D290" s="375" t="s">
        <v>2977</v>
      </c>
      <c r="E290" s="351" t="s">
        <v>625</v>
      </c>
      <c r="F290" s="354">
        <v>111</v>
      </c>
      <c r="G290" s="351"/>
      <c r="H290" s="351"/>
      <c r="I290" s="357">
        <v>141</v>
      </c>
      <c r="J290" s="239"/>
      <c r="K290" s="239"/>
      <c r="L290" s="124"/>
      <c r="M290" s="363" t="s">
        <v>603</v>
      </c>
      <c r="N290" s="241"/>
      <c r="O290" s="16"/>
      <c r="P290" s="16"/>
      <c r="Q290" s="16"/>
      <c r="R290" s="345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7">
        <v>150</v>
      </c>
      <c r="B291" s="208">
        <v>43753</v>
      </c>
      <c r="C291" s="208"/>
      <c r="D291" s="156" t="s">
        <v>2976</v>
      </c>
      <c r="E291" s="209" t="s">
        <v>625</v>
      </c>
      <c r="F291" s="210">
        <v>296</v>
      </c>
      <c r="G291" s="209"/>
      <c r="H291" s="209">
        <v>370</v>
      </c>
      <c r="I291" s="233">
        <v>370</v>
      </c>
      <c r="J291" s="142" t="s">
        <v>684</v>
      </c>
      <c r="K291" s="129">
        <f t="shared" ref="K291" si="104">H291-F291</f>
        <v>74</v>
      </c>
      <c r="L291" s="130">
        <f t="shared" ref="L291" si="105">K291/F291</f>
        <v>0.25</v>
      </c>
      <c r="M291" s="131" t="s">
        <v>601</v>
      </c>
      <c r="N291" s="364">
        <v>43853</v>
      </c>
      <c r="O291" s="57"/>
      <c r="P291" s="16"/>
      <c r="Q291" s="16"/>
      <c r="R291" s="17" t="s">
        <v>755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4">
        <v>151</v>
      </c>
      <c r="B292" s="212">
        <v>43754</v>
      </c>
      <c r="C292" s="212"/>
      <c r="D292" s="193" t="s">
        <v>2975</v>
      </c>
      <c r="E292" s="350" t="s">
        <v>625</v>
      </c>
      <c r="F292" s="353" t="s">
        <v>2941</v>
      </c>
      <c r="G292" s="350"/>
      <c r="H292" s="350"/>
      <c r="I292" s="356">
        <v>344</v>
      </c>
      <c r="J292" s="360"/>
      <c r="K292" s="242"/>
      <c r="L292" s="362"/>
      <c r="M292" s="344" t="s">
        <v>603</v>
      </c>
      <c r="N292" s="365"/>
      <c r="O292" s="16"/>
      <c r="P292" s="16"/>
      <c r="Q292" s="16"/>
      <c r="R292" s="345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47">
        <v>152</v>
      </c>
      <c r="B293" s="213">
        <v>43832</v>
      </c>
      <c r="C293" s="213"/>
      <c r="D293" s="217" t="s">
        <v>2255</v>
      </c>
      <c r="E293" s="214" t="s">
        <v>625</v>
      </c>
      <c r="F293" s="215" t="s">
        <v>3137</v>
      </c>
      <c r="G293" s="214"/>
      <c r="H293" s="214"/>
      <c r="I293" s="238">
        <v>590</v>
      </c>
      <c r="J293" s="239"/>
      <c r="K293" s="239"/>
      <c r="L293" s="124"/>
      <c r="M293" s="344" t="s">
        <v>603</v>
      </c>
      <c r="N293" s="241"/>
      <c r="O293" s="16"/>
      <c r="P293" s="16"/>
      <c r="Q293" s="16"/>
      <c r="R293" s="345" t="s">
        <v>755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1">
        <v>153</v>
      </c>
      <c r="B294" s="213">
        <v>43966</v>
      </c>
      <c r="C294" s="213"/>
      <c r="D294" s="498" t="s">
        <v>66</v>
      </c>
      <c r="E294" s="499" t="s">
        <v>625</v>
      </c>
      <c r="F294" s="500" t="s">
        <v>3723</v>
      </c>
      <c r="G294" s="214"/>
      <c r="H294" s="214"/>
      <c r="I294" s="238">
        <v>86</v>
      </c>
      <c r="J294" s="239"/>
      <c r="K294" s="239"/>
      <c r="L294" s="124"/>
      <c r="M294" s="344" t="s">
        <v>603</v>
      </c>
      <c r="N294" s="241"/>
      <c r="O294" s="16"/>
      <c r="P294" s="16"/>
      <c r="Q294" s="16"/>
      <c r="R294" s="345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1"/>
      <c r="B295" s="201" t="s">
        <v>2982</v>
      </c>
      <c r="C295" s="213"/>
      <c r="D295" s="217"/>
      <c r="E295" s="214"/>
      <c r="F295" s="215"/>
      <c r="G295" s="214"/>
      <c r="H295" s="214"/>
      <c r="I295" s="238"/>
      <c r="J295" s="239"/>
      <c r="K295" s="239"/>
      <c r="L295" s="124"/>
      <c r="M295" s="240"/>
      <c r="N295" s="241"/>
      <c r="O295" s="16"/>
      <c r="P295" s="16"/>
      <c r="Q295" s="16"/>
      <c r="R295" s="345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1"/>
      <c r="B296" s="213"/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Q296" s="16"/>
      <c r="R296" s="345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Q297" s="16"/>
      <c r="R297" s="345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Q298" s="16"/>
      <c r="R298" s="345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13"/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13"/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Q300" s="16"/>
      <c r="R300" s="345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5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R303" s="345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R304" s="345"/>
    </row>
    <row r="305" spans="1:18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R305" s="345"/>
    </row>
    <row r="306" spans="1:18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R306" s="345"/>
    </row>
    <row r="307" spans="1:18">
      <c r="A307" s="211"/>
      <c r="B307" s="201"/>
      <c r="O307" s="16"/>
      <c r="P307" s="16"/>
      <c r="R307" s="345"/>
    </row>
    <row r="308" spans="1:18">
      <c r="R308" s="243"/>
    </row>
    <row r="309" spans="1:18">
      <c r="R309" s="243"/>
    </row>
    <row r="310" spans="1:18">
      <c r="R310" s="243"/>
    </row>
    <row r="311" spans="1:18">
      <c r="R311" s="243"/>
    </row>
    <row r="312" spans="1:18">
      <c r="R312" s="243"/>
    </row>
    <row r="313" spans="1:18">
      <c r="R313" s="243"/>
    </row>
    <row r="314" spans="1:18">
      <c r="R314" s="243"/>
    </row>
    <row r="315" spans="1:18">
      <c r="R315" s="243"/>
    </row>
    <row r="316" spans="1:18">
      <c r="R316" s="243"/>
    </row>
    <row r="317" spans="1:18">
      <c r="R317" s="243"/>
    </row>
    <row r="318" spans="1:18">
      <c r="R318" s="243"/>
    </row>
    <row r="324" spans="1:1">
      <c r="A324" s="218"/>
    </row>
    <row r="325" spans="1:1">
      <c r="A325" s="218"/>
    </row>
    <row r="326" spans="1:1">
      <c r="A326" s="214"/>
    </row>
  </sheetData>
  <autoFilter ref="R1:R326"/>
  <mergeCells count="21"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4:N95"/>
    <mergeCell ref="N98:N99"/>
    <mergeCell ref="O98:O99"/>
    <mergeCell ref="A98:A99"/>
    <mergeCell ref="B98:B99"/>
    <mergeCell ref="J98:J99"/>
    <mergeCell ref="L98:L99"/>
    <mergeCell ref="M98:M9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2020-05-28T02:30:04Z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