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8D16A013-71EE-4BCB-872F-6F3F1D872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F&amp;O)'!$S$1:$S$342</definedName>
  </definedNames>
  <calcPr calcId="181029"/>
</workbook>
</file>

<file path=xl/calcChain.xml><?xml version="1.0" encoding="utf-8"?>
<calcChain xmlns="http://schemas.openxmlformats.org/spreadsheetml/2006/main">
  <c r="L74" i="6" l="1"/>
  <c r="K74" i="6"/>
  <c r="L73" i="6"/>
  <c r="K73" i="6"/>
  <c r="K114" i="6"/>
  <c r="K113" i="6"/>
  <c r="K117" i="6"/>
  <c r="M117" i="6" s="1"/>
  <c r="M118" i="6"/>
  <c r="K118" i="6"/>
  <c r="M73" i="6" l="1"/>
  <c r="M74" i="6"/>
  <c r="K116" i="6"/>
  <c r="K115" i="6"/>
  <c r="L72" i="6"/>
  <c r="K72" i="6"/>
  <c r="L26" i="6"/>
  <c r="K26" i="6"/>
  <c r="L11" i="6"/>
  <c r="K11" i="6"/>
  <c r="M11" i="6" s="1"/>
  <c r="M26" i="6" l="1"/>
  <c r="M72" i="6"/>
  <c r="K112" i="6"/>
  <c r="K111" i="6"/>
  <c r="K336" i="6" l="1"/>
  <c r="L336" i="6" s="1"/>
  <c r="K110" i="6"/>
  <c r="M110" i="6" s="1"/>
  <c r="K70" i="6" l="1"/>
  <c r="L69" i="6"/>
  <c r="K69" i="6"/>
  <c r="K109" i="6"/>
  <c r="K108" i="6"/>
  <c r="K107" i="6"/>
  <c r="K106" i="6"/>
  <c r="K71" i="6"/>
  <c r="P29" i="6" l="1"/>
  <c r="K94" i="6"/>
  <c r="K93" i="6"/>
  <c r="K105" i="6"/>
  <c r="M105" i="6" s="1"/>
  <c r="L71" i="6"/>
  <c r="L28" i="6"/>
  <c r="K28" i="6"/>
  <c r="L66" i="6"/>
  <c r="K66" i="6"/>
  <c r="L68" i="6"/>
  <c r="K68" i="6"/>
  <c r="K97" i="6"/>
  <c r="K96" i="6"/>
  <c r="K104" i="6"/>
  <c r="M104" i="6" s="1"/>
  <c r="K101" i="6"/>
  <c r="K100" i="6"/>
  <c r="K103" i="6"/>
  <c r="K102" i="6"/>
  <c r="M71" i="6" l="1"/>
  <c r="M28" i="6"/>
  <c r="M66" i="6"/>
  <c r="M68" i="6"/>
  <c r="P27" i="6"/>
  <c r="L64" i="6"/>
  <c r="K64" i="6"/>
  <c r="L67" i="6"/>
  <c r="K67" i="6"/>
  <c r="K99" i="6"/>
  <c r="K98" i="6"/>
  <c r="L25" i="6"/>
  <c r="K25" i="6"/>
  <c r="M25" i="6" l="1"/>
  <c r="M67" i="6"/>
  <c r="M64" i="6"/>
  <c r="L65" i="6"/>
  <c r="K65" i="6"/>
  <c r="L63" i="6"/>
  <c r="K63" i="6"/>
  <c r="M63" i="6" l="1"/>
  <c r="M65" i="6"/>
  <c r="K95" i="6"/>
  <c r="M95" i="6" s="1"/>
  <c r="L61" i="6"/>
  <c r="K61" i="6"/>
  <c r="L56" i="6"/>
  <c r="K56" i="6"/>
  <c r="M61" i="6" l="1"/>
  <c r="M56" i="6"/>
  <c r="L62" i="6"/>
  <c r="K62" i="6"/>
  <c r="M62" i="6" s="1"/>
  <c r="K92" i="6"/>
  <c r="M92" i="6" s="1"/>
  <c r="L59" i="6"/>
  <c r="K59" i="6"/>
  <c r="L60" i="6"/>
  <c r="K60" i="6"/>
  <c r="M60" i="6" l="1"/>
  <c r="M59" i="6"/>
  <c r="P125" i="6"/>
  <c r="P124" i="6"/>
  <c r="P123" i="6"/>
  <c r="L12" i="6"/>
  <c r="K12" i="6"/>
  <c r="P24" i="6"/>
  <c r="P23" i="6"/>
  <c r="M89" i="6"/>
  <c r="K89" i="6"/>
  <c r="L58" i="6"/>
  <c r="K58" i="6"/>
  <c r="K57" i="6"/>
  <c r="L57" i="6"/>
  <c r="L21" i="6"/>
  <c r="K21" i="6"/>
  <c r="M57" i="6" l="1"/>
  <c r="M12" i="6"/>
  <c r="M21" i="6"/>
  <c r="M58" i="6"/>
  <c r="L55" i="6"/>
  <c r="K55" i="6"/>
  <c r="L54" i="6"/>
  <c r="K54" i="6"/>
  <c r="K91" i="6"/>
  <c r="M91" i="6" s="1"/>
  <c r="K90" i="6"/>
  <c r="M55" i="6" l="1"/>
  <c r="M54" i="6"/>
  <c r="K87" i="6"/>
  <c r="M87" i="6" s="1"/>
  <c r="L20" i="6"/>
  <c r="K20" i="6"/>
  <c r="L10" i="6"/>
  <c r="K10" i="6"/>
  <c r="L52" i="6"/>
  <c r="K52" i="6"/>
  <c r="L53" i="6"/>
  <c r="K53" i="6"/>
  <c r="K83" i="6"/>
  <c r="K82" i="6"/>
  <c r="K88" i="6"/>
  <c r="M88" i="6" s="1"/>
  <c r="L49" i="6"/>
  <c r="K49" i="6"/>
  <c r="L50" i="6"/>
  <c r="K50" i="6"/>
  <c r="L51" i="6"/>
  <c r="K51" i="6"/>
  <c r="M51" i="6" s="1"/>
  <c r="K328" i="6"/>
  <c r="L328" i="6" s="1"/>
  <c r="K85" i="6"/>
  <c r="K84" i="6"/>
  <c r="K86" i="6"/>
  <c r="M86" i="6" s="1"/>
  <c r="M20" i="6" l="1"/>
  <c r="M53" i="6"/>
  <c r="M10" i="6"/>
  <c r="M52" i="6"/>
  <c r="M49" i="6"/>
  <c r="M50" i="6"/>
  <c r="L13" i="6"/>
  <c r="K13" i="6"/>
  <c r="L19" i="6"/>
  <c r="K19" i="6"/>
  <c r="K81" i="6"/>
  <c r="M81" i="6" s="1"/>
  <c r="M19" i="6" l="1"/>
  <c r="M13" i="6"/>
  <c r="L48" i="6"/>
  <c r="K48" i="6"/>
  <c r="L43" i="6"/>
  <c r="K43" i="6"/>
  <c r="L47" i="6"/>
  <c r="K47" i="6"/>
  <c r="L44" i="6"/>
  <c r="K44" i="6"/>
  <c r="L22" i="6"/>
  <c r="K22" i="6"/>
  <c r="L17" i="6"/>
  <c r="K17" i="6"/>
  <c r="K332" i="6"/>
  <c r="L332" i="6" s="1"/>
  <c r="L14" i="6"/>
  <c r="K14" i="6"/>
  <c r="L46" i="6"/>
  <c r="K46" i="6"/>
  <c r="L45" i="6"/>
  <c r="K45" i="6"/>
  <c r="M44" i="6" l="1"/>
  <c r="M22" i="6"/>
  <c r="M47" i="6"/>
  <c r="M17" i="6"/>
  <c r="M45" i="6"/>
  <c r="M43" i="6"/>
  <c r="M48" i="6"/>
  <c r="M14" i="6"/>
  <c r="M46" i="6"/>
  <c r="P18" i="6" l="1"/>
  <c r="P16" i="6" l="1"/>
  <c r="K337" i="6" l="1"/>
  <c r="L337" i="6" s="1"/>
  <c r="P15" i="6" l="1"/>
  <c r="K329" i="6" l="1"/>
  <c r="L329" i="6" s="1"/>
  <c r="K323" i="6"/>
  <c r="L323" i="6" s="1"/>
  <c r="K331" i="6" l="1"/>
  <c r="L331" i="6" s="1"/>
  <c r="K319" i="6" l="1"/>
  <c r="L319" i="6" s="1"/>
  <c r="K320" i="6" l="1"/>
  <c r="L320" i="6" s="1"/>
  <c r="K313" i="6"/>
  <c r="L313" i="6" s="1"/>
  <c r="K330" i="6" l="1"/>
  <c r="L330" i="6" s="1"/>
  <c r="K324" i="6"/>
  <c r="L324" i="6" s="1"/>
  <c r="K326" i="6" l="1"/>
  <c r="L326" i="6" s="1"/>
  <c r="L6" i="2" l="1"/>
  <c r="K6" i="3"/>
  <c r="D7" i="5" l="1"/>
  <c r="M7" i="6"/>
  <c r="K321" i="6" l="1"/>
  <c r="L321" i="6" s="1"/>
  <c r="K318" i="6" l="1"/>
  <c r="L318" i="6" s="1"/>
  <c r="K322" i="6" l="1"/>
  <c r="L322" i="6" s="1"/>
  <c r="K317" i="6"/>
  <c r="L317" i="6" s="1"/>
  <c r="K316" i="6"/>
  <c r="L316" i="6" s="1"/>
  <c r="K314" i="6"/>
  <c r="L314" i="6" s="1"/>
  <c r="H312" i="6"/>
  <c r="K312" i="6" s="1"/>
  <c r="L312" i="6" s="1"/>
  <c r="K311" i="6"/>
  <c r="L311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F273" i="6"/>
  <c r="K273" i="6" s="1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3" i="6"/>
  <c r="L253" i="6" s="1"/>
  <c r="K252" i="6"/>
  <c r="L252" i="6" s="1"/>
  <c r="F251" i="6"/>
  <c r="K251" i="6" s="1"/>
  <c r="L251" i="6" s="1"/>
  <c r="K250" i="6"/>
  <c r="L250" i="6" s="1"/>
  <c r="K247" i="6"/>
  <c r="L247" i="6" s="1"/>
  <c r="K246" i="6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3" i="6"/>
  <c r="L223" i="6" s="1"/>
  <c r="K221" i="6"/>
  <c r="L221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L205" i="6" s="1"/>
  <c r="K204" i="6"/>
  <c r="L204" i="6" s="1"/>
  <c r="F203" i="6"/>
  <c r="K203" i="6" s="1"/>
  <c r="L203" i="6" s="1"/>
  <c r="H202" i="6"/>
  <c r="K202" i="6" s="1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H168" i="6"/>
  <c r="K168" i="6" s="1"/>
  <c r="L168" i="6" s="1"/>
  <c r="F167" i="6"/>
  <c r="K167" i="6" s="1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6" i="4"/>
</calcChain>
</file>

<file path=xl/sharedStrings.xml><?xml version="1.0" encoding="utf-8"?>
<sst xmlns="http://schemas.openxmlformats.org/spreadsheetml/2006/main" count="3655" uniqueCount="1338">
  <si>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</si>
  <si>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</si>
  <si>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</si>
  <si>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</si>
  <si>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</si>
  <si>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</si>
  <si>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</si>
  <si>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</si>
  <si>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</si>
  <si>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</si>
  <si>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</si>
  <si>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</si>
  <si>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</si>
  <si>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</si>
  <si>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</si>
  <si>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</si>
  <si>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</si>
  <si>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</si>
  <si>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</si>
  <si>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</si>
  <si>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</si>
  <si>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</si>
  <si>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</si>
  <si>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</si>
  <si>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</si>
  <si>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</si>
  <si>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</si>
  <si>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</si>
  <si>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</si>
  <si>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</si>
  <si>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</si>
  <si>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</si>
  <si>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</si>
  <si>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</si>
  <si>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</si>
  <si>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</si>
  <si>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</si>
  <si>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</si>
  <si>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</si>
  <si>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</si>
  <si>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</si>
  <si>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</si>
  <si>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</si>
  <si>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</si>
  <si>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</si>
  <si>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</si>
  <si>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</si>
  <si>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</si>
  <si>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</si>
  <si>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</si>
  <si>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</si>
  <si>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</si>
  <si>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</si>
  <si>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</si>
  <si>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</si>
  <si>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</si>
  <si>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</si>
  <si>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</si>
  <si>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</si>
  <si>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</si>
  <si>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</si>
  <si>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</si>
  <si>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</si>
  <si>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</si>
  <si>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</si>
  <si>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</si>
  <si>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</si>
  <si>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</si>
  <si>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</si>
  <si>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</si>
  <si>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</si>
  <si>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</si>
  <si>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</si>
  <si>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</si>
  <si>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</si>
  <si>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</si>
  <si>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</si>
  <si>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</si>
  <si>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</si>
  <si>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</si>
  <si>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</si>
  <si>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</si>
  <si>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</si>
  <si>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</si>
  <si>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</si>
  <si>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</si>
  <si>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</si>
  <si>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</si>
  <si>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</si>
  <si>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</si>
  <si>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</si>
  <si>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</si>
  <si>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</si>
  <si>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</si>
  <si>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</si>
  <si>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</si>
  <si>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</si>
  <si>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</si>
  <si>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</si>
  <si>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</si>
  <si>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</si>
  <si>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</si>
  <si>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</si>
  <si>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</si>
  <si>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</si>
  <si>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</si>
  <si>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</si>
  <si>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</si>
  <si>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</si>
  <si>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</si>
  <si>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</si>
  <si>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</si>
  <si>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</si>
  <si>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</si>
  <si>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</si>
  <si>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</si>
  <si>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</si>
  <si>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</si>
  <si>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</si>
  <si>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</si>
  <si>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</si>
  <si>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</si>
  <si>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</si>
  <si>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</si>
  <si>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</si>
  <si>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</si>
  <si>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</si>
  <si>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</si>
  <si>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</si>
  <si>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</si>
  <si>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</si>
  <si>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</si>
  <si>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</si>
  <si>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</si>
  <si>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</si>
  <si>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</si>
  <si>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</si>
  <si>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</si>
  <si>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</si>
  <si>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</si>
  <si>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</si>
  <si>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</si>
  <si>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</si>
  <si>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</si>
  <si>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</si>
  <si>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</si>
  <si>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</si>
  <si>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</si>
  <si>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</si>
  <si>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</si>
  <si>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</si>
  <si>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</si>
  <si>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</si>
  <si>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</si>
  <si>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</si>
  <si>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</si>
  <si>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</si>
  <si>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</si>
  <si>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</si>
  <si>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</si>
  <si>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</si>
  <si>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</si>
  <si>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</si>
  <si>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</si>
  <si>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</si>
  <si>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</si>
  <si>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</si>
  <si>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</si>
  <si>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</si>
  <si>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</si>
  <si>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</si>
  <si>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</si>
  <si>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</si>
  <si>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</si>
  <si>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</si>
  <si>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</si>
  <si>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</si>
  <si>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</si>
  <si>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</si>
  <si>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</si>
  <si>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</si>
  <si>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</si>
  <si>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</si>
  <si>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</si>
  <si>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</si>
  <si>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</si>
  <si>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</si>
  <si>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</si>
  <si>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</si>
  <si>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</si>
  <si>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</si>
  <si>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</si>
  <si>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</si>
  <si>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</si>
  <si>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</si>
  <si>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</si>
  <si>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</si>
  <si>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</si>
  <si>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</si>
  <si>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</si>
  <si>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</si>
  <si>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</si>
  <si>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</si>
  <si>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</si>
  <si>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</si>
  <si>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</si>
  <si>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</si>
  <si>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</si>
  <si>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</si>
  <si>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</si>
  <si>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</si>
  <si>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</si>
  <si>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</si>
  <si>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</si>
  <si>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</si>
  <si>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</si>
  <si>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</si>
  <si>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</si>
  <si>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</si>
  <si>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</si>
  <si>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</si>
  <si>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</si>
  <si>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</si>
  <si>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</si>
  <si>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</si>
  <si>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</si>
  <si>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</si>
  <si>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</si>
  <si>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</si>
  <si>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</si>
  <si>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</si>
  <si>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</si>
  <si>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</si>
  <si>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</si>
  <si>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</si>
  <si>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</si>
  <si>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</si>
  <si>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</si>
  <si>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</si>
  <si>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</si>
  <si>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</si>
  <si>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</si>
  <si>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</si>
  <si>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</si>
  <si>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</si>
  <si>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</si>
  <si>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</si>
  <si>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</si>
  <si>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</si>
  <si>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</si>
  <si>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</si>
  <si>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</si>
  <si>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</si>
  <si>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</si>
  <si>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</si>
  <si>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</si>
  <si>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</si>
  <si>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</si>
  <si>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</si>
  <si>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</si>
  <si>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</si>
  <si>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</si>
  <si>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</si>
  <si>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</si>
  <si>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</si>
  <si>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</si>
  <si>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</si>
  <si>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</si>
  <si>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</si>
  <si>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</si>
  <si>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</si>
  <si>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</si>
  <si>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</si>
  <si>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</si>
  <si>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</si>
  <si>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</si>
  <si>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</si>
  <si>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</si>
  <si>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</si>
  <si>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</si>
  <si>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</si>
  <si>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</si>
  <si>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</si>
  <si>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</si>
  <si>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</si>
  <si>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</si>
  <si>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</si>
  <si>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</si>
  <si>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</si>
  <si>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</si>
  <si>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</si>
  <si>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</si>
  <si>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</si>
  <si>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</si>
  <si>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</si>
  <si>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</si>
  <si>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</si>
  <si>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</si>
  <si>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</si>
  <si>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</si>
  <si>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</si>
  <si>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</si>
  <si>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</si>
  <si>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</si>
  <si>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</si>
  <si>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</si>
  <si>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</si>
  <si>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</si>
  <si>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</si>
  <si>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</si>
  <si>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</si>
  <si>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</si>
  <si>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</si>
  <si>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</si>
  <si>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</si>
  <si>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</si>
  <si>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</si>
  <si>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</si>
  <si>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</si>
  <si>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</si>
  <si>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</si>
  <si>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</si>
  <si>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</si>
  <si>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</si>
  <si>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</si>
  <si>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</si>
  <si>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</si>
  <si>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</si>
  <si>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</si>
  <si>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</si>
  <si>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</si>
  <si>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</si>
  <si>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</si>
  <si>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</si>
  <si>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</si>
  <si>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</si>
  <si>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</si>
  <si>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</si>
  <si>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</si>
  <si>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</si>
  <si>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</si>
  <si>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</si>
  <si>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</si>
  <si>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</si>
  <si>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</si>
  <si>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</si>
  <si>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</si>
  <si>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</si>
  <si>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</si>
  <si>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</si>
  <si>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</si>
  <si>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</si>
  <si>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</si>
  <si>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</si>
  <si>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</si>
  <si>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</si>
  <si>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</si>
  <si>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</si>
  <si>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</si>
  <si>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</si>
  <si>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</si>
  <si>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</si>
  <si>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</si>
  <si>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</si>
  <si>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</si>
  <si>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</si>
  <si>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</si>
  <si>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</si>
  <si>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</si>
  <si>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</si>
  <si>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</si>
  <si>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</si>
  <si>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</si>
  <si>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</si>
  <si>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</si>
  <si>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</si>
  <si>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</si>
  <si>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</si>
  <si>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</si>
  <si>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</si>
  <si>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</si>
  <si>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</si>
  <si>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</si>
  <si>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</si>
  <si>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</si>
  <si>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</si>
  <si>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</si>
  <si>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</si>
  <si>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</si>
  <si>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</si>
  <si>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</si>
  <si>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</si>
  <si>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</si>
  <si>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</si>
  <si>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</si>
  <si>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</si>
  <si>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</si>
  <si>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</si>
  <si>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</si>
  <si>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</si>
  <si>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</si>
  <si>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</si>
  <si>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</si>
  <si>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</si>
  <si>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</si>
  <si>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</si>
  <si>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</si>
  <si>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</si>
  <si>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</si>
  <si>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</si>
  <si>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</si>
  <si>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</si>
  <si>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</si>
  <si>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</si>
  <si>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</si>
  <si>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</si>
  <si>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</si>
  <si>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</si>
  <si>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</si>
  <si>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</si>
  <si>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</si>
  <si>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</si>
  <si>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</si>
  <si>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</si>
  <si>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</si>
  <si>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</si>
  <si>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</si>
  <si>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</si>
  <si>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</si>
  <si>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</si>
  <si>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</si>
  <si>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</si>
  <si>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</si>
  <si>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</si>
  <si>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</si>
  <si>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</si>
  <si>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</si>
  <si>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</si>
  <si>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</si>
  <si>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</si>
  <si>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</si>
  <si>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</si>
  <si>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</si>
  <si>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</si>
  <si>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</si>
  <si>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</si>
  <si>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</si>
  <si>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</si>
  <si>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</si>
  <si>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</si>
  <si>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</si>
  <si>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</si>
  <si>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</si>
  <si>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</si>
  <si>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</si>
  <si>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</si>
  <si>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</si>
  <si>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</si>
  <si>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</si>
  <si>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</si>
  <si>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</si>
  <si>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</si>
  <si>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</si>
  <si>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</si>
  <si>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</si>
  <si>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</si>
  <si>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</si>
  <si>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</si>
  <si>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</si>
  <si>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</si>
  <si>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</si>
  <si>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</si>
  <si>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</si>
  <si>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</si>
  <si>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</si>
  <si>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</si>
  <si>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</si>
  <si>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</si>
  <si>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</si>
  <si>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</si>
  <si>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</si>
  <si>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</si>
  <si>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</si>
  <si>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</si>
  <si>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</si>
  <si>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</si>
  <si>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</si>
  <si>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</si>
  <si>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</si>
  <si>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</si>
  <si>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</si>
  <si>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</si>
  <si>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</si>
  <si>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</si>
  <si>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</si>
  <si>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</si>
  <si>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</si>
  <si>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</si>
  <si>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</si>
  <si>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</si>
  <si>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</si>
  <si>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</si>
  <si>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</si>
  <si>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</si>
  <si>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</si>
  <si>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</si>
  <si>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</si>
  <si>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</si>
  <si>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</si>
  <si>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</si>
  <si>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</si>
  <si>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</si>
  <si>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</si>
  <si>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</si>
  <si>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</si>
  <si>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</si>
  <si>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</si>
  <si>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</si>
  <si>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</si>
  <si>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</si>
  <si>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</si>
  <si>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</si>
  <si>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</si>
  <si>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</si>
  <si>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</si>
  <si>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</si>
  <si>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</si>
  <si>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</si>
  <si>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</si>
  <si>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</si>
  <si>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</si>
  <si>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</si>
  <si>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</si>
  <si>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</si>
  <si>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</si>
  <si>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</si>
  <si>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</si>
  <si>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</si>
  <si>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</si>
  <si>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</si>
  <si>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</si>
  <si>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</si>
  <si>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</si>
  <si>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</si>
  <si>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</si>
  <si>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</si>
  <si>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</si>
  <si>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</si>
  <si>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</si>
  <si>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</si>
  <si>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</si>
  <si>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</si>
  <si>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</si>
  <si>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</si>
  <si>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</si>
  <si>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</si>
  <si>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</si>
  <si>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</si>
  <si>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</si>
  <si>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</si>
  <si>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</si>
  <si>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</si>
  <si>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</si>
  <si>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</si>
  <si>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</si>
  <si>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</si>
  <si>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</si>
  <si>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</si>
  <si>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</si>
  <si>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</si>
  <si>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</si>
  <si>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</si>
  <si>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</si>
  <si>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</si>
  <si>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</si>
  <si>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</si>
  <si>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</si>
  <si>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</si>
  <si>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</si>
  <si>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</si>
  <si>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</si>
  <si>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</si>
  <si>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</si>
  <si>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</si>
  <si>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</si>
  <si>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</si>
  <si>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</si>
  <si>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</si>
  <si>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</si>
  <si>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</si>
  <si>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</si>
  <si>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</si>
  <si>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</si>
  <si>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</si>
  <si>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</si>
  <si>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</si>
  <si>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</si>
  <si>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</si>
  <si>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</si>
  <si>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</si>
  <si>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</si>
  <si>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</si>
  <si>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</si>
  <si>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</si>
  <si>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</si>
  <si>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</si>
  <si>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</si>
  <si>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</si>
  <si>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</si>
  <si>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</si>
  <si>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</si>
  <si>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</si>
  <si>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</si>
  <si>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</si>
  <si>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</si>
  <si>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</si>
  <si>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</si>
  <si>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</si>
  <si>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</si>
  <si>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</si>
  <si>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</si>
  <si>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</si>
  <si>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</si>
  <si>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</si>
  <si>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</si>
  <si>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</si>
  <si>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</si>
  <si>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</si>
  <si>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</si>
  <si>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</si>
  <si>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</si>
  <si>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</si>
  <si>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</si>
  <si>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</si>
  <si>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</si>
  <si>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</si>
  <si>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</si>
  <si>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</si>
  <si>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</si>
  <si>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</si>
  <si>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</si>
  <si>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</si>
  <si>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</si>
  <si>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</si>
  <si>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</si>
  <si>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</si>
  <si>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</si>
  <si>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</si>
  <si>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</si>
  <si>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</si>
  <si>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</si>
  <si>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</si>
  <si>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</si>
  <si>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</si>
  <si>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</si>
  <si>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</si>
  <si>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</si>
  <si>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</si>
  <si>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</si>
  <si>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</si>
  <si>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</si>
  <si>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</si>
  <si>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</si>
  <si>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</si>
  <si>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</si>
  <si>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</si>
  <si>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</si>
  <si>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</si>
  <si>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</si>
  <si>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</si>
  <si>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</si>
  <si>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</si>
  <si>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</si>
  <si>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</si>
  <si>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</si>
  <si>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</si>
  <si>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</si>
  <si>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</si>
  <si>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</si>
  <si>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</si>
  <si>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</si>
  <si>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</si>
  <si>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</si>
  <si>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</si>
  <si>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</si>
  <si>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</si>
  <si>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</si>
  <si>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</si>
  <si>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</si>
  <si>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</si>
  <si>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</si>
  <si>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</si>
  <si>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</si>
  <si>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</si>
  <si>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</si>
  <si>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</si>
  <si>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</si>
  <si>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</si>
  <si>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</si>
  <si>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</si>
  <si>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</si>
  <si>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</si>
  <si>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</si>
  <si>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</si>
  <si>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</si>
  <si>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</si>
  <si>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</si>
  <si>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</si>
  <si>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</si>
  <si>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</si>
  <si>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</si>
  <si>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</si>
  <si>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</si>
  <si>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</si>
  <si>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</si>
  <si>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</si>
  <si>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</si>
  <si>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</si>
  <si>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</si>
  <si>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</si>
  <si>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</si>
  <si>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</si>
  <si>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</si>
  <si>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</si>
  <si>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</si>
  <si>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</si>
  <si>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</si>
  <si>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</si>
  <si>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</si>
  <si>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</si>
  <si>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</si>
  <si>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</si>
  <si>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</si>
  <si>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</si>
  <si>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</si>
  <si>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</si>
  <si>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</si>
  <si>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</si>
  <si>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</si>
  <si>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</si>
  <si>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</si>
  <si>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</si>
  <si>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</si>
  <si>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</si>
  <si>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</si>
  <si>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</si>
  <si>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</si>
  <si>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</si>
  <si>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</si>
  <si>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</si>
  <si>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</si>
  <si>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</si>
  <si>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</si>
  <si>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</si>
  <si>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</si>
  <si>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</si>
  <si>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</si>
  <si>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</si>
  <si>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</si>
  <si>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</si>
  <si>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</si>
  <si>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</si>
  <si>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</si>
  <si>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</si>
  <si>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</si>
  <si>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</si>
  <si>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</si>
  <si>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</si>
  <si>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</si>
  <si>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</si>
  <si>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</si>
  <si>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</si>
  <si>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</si>
  <si>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</si>
  <si>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</si>
  <si>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</si>
  <si>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</si>
  <si>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</si>
  <si>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</si>
  <si>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</si>
  <si>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</si>
  <si>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</si>
  <si>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</si>
  <si>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</si>
  <si>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</si>
  <si>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</si>
  <si>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</si>
  <si>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</si>
  <si>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</si>
  <si>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</si>
  <si>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</si>
  <si>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</si>
  <si>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</si>
  <si>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</si>
  <si>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</si>
  <si>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</si>
  <si>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</si>
  <si>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</si>
  <si>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</si>
  <si>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</si>
  <si>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</si>
  <si>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</si>
  <si>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</si>
  <si>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</si>
  <si>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</si>
  <si>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</si>
  <si>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</si>
  <si>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</si>
  <si>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</si>
  <si>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</si>
  <si>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</si>
  <si>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</si>
  <si>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</si>
  <si>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</si>
  <si>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</si>
  <si>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</si>
  <si>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</si>
  <si>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</si>
  <si>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</si>
  <si>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</si>
  <si>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</si>
  <si>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</si>
  <si>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</si>
  <si>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</si>
  <si>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</si>
  <si>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</si>
  <si>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</si>
  <si>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</si>
  <si>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</si>
  <si>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</si>
  <si>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</si>
  <si>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</si>
  <si>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</si>
  <si>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</si>
  <si>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</si>
  <si>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</si>
  <si>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</si>
  <si>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</si>
  <si>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</si>
  <si>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</si>
  <si>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</si>
  <si>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</si>
  <si>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</si>
  <si>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</si>
  <si>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</si>
  <si>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</si>
  <si>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</si>
  <si>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</si>
  <si>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</si>
  <si>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</si>
  <si>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</si>
  <si>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</si>
  <si>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</si>
  <si>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</si>
  <si>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</si>
  <si>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</si>
  <si>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</si>
  <si>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</si>
  <si>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</si>
  <si>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</si>
  <si>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</si>
  <si>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</si>
  <si>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</si>
  <si>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</si>
  <si>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</si>
  <si>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</si>
  <si>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</si>
  <si>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</si>
  <si>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</si>
  <si>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</si>
  <si>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</si>
  <si>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</si>
  <si>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</si>
  <si>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330-350</t>
  </si>
  <si>
    <t>990-995</t>
  </si>
  <si>
    <t>3800-4000</t>
  </si>
  <si>
    <t>5400-5450</t>
  </si>
  <si>
    <t>CAPLIPOINT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</si>
  <si>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</si>
  <si>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</si>
  <si>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</si>
  <si>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</si>
  <si>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</si>
  <si>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</si>
  <si>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</si>
  <si>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</si>
  <si>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</si>
  <si>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</si>
  <si>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</si>
  <si>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</si>
  <si>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</si>
  <si>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</si>
  <si>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</si>
  <si>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</si>
  <si>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</si>
  <si>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</si>
  <si>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</si>
  <si>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</si>
  <si>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</si>
  <si>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</si>
  <si>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</si>
  <si>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</si>
  <si>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</si>
  <si>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</si>
  <si>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</si>
  <si>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</si>
  <si>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</si>
  <si>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</si>
  <si>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</si>
  <si>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</si>
  <si>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</si>
  <si>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</si>
  <si>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</si>
  <si>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</si>
  <si>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</si>
  <si>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</si>
  <si>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</si>
  <si>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</si>
  <si>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</si>
  <si>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</si>
  <si>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</si>
  <si>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</si>
  <si>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</si>
  <si>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</si>
  <si>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</si>
  <si>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</si>
  <si>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</si>
  <si>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</si>
  <si>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</si>
  <si>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</si>
  <si>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</si>
  <si>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</si>
  <si>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</si>
  <si>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</si>
  <si>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</si>
  <si>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</si>
  <si>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</si>
  <si>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</si>
  <si>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</si>
  <si>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</si>
  <si>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</si>
  <si>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</si>
  <si>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</si>
  <si>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</si>
  <si>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</si>
  <si>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</si>
  <si>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</si>
  <si>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</si>
  <si>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</si>
  <si>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</si>
  <si>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</si>
  <si>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</si>
  <si>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</si>
  <si>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</si>
  <si>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</si>
  <si>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</si>
  <si>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</si>
  <si>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</si>
  <si>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</si>
  <si>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</si>
  <si>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</si>
  <si>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</si>
  <si>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</si>
  <si>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</si>
  <si>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</si>
  <si>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</si>
  <si>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</si>
  <si>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</si>
  <si>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</si>
  <si>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</si>
  <si>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</si>
  <si>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</si>
  <si>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</si>
  <si>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</si>
  <si>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</si>
  <si>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</si>
  <si>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</si>
  <si>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</si>
  <si>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</si>
  <si>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</si>
  <si>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</si>
  <si>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</si>
  <si>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</si>
  <si>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</si>
  <si>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</si>
  <si>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</si>
  <si>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</si>
  <si>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</si>
  <si>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</si>
  <si>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</si>
  <si>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</si>
  <si>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</si>
  <si>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</si>
  <si>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</si>
  <si>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</si>
  <si>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</si>
  <si>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</si>
  <si>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</si>
  <si>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</si>
  <si>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</si>
  <si>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</si>
  <si>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</si>
  <si>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</si>
  <si>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</si>
  <si>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</si>
  <si>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</si>
  <si>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</si>
  <si>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</si>
  <si>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</si>
  <si>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</si>
  <si>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</si>
  <si>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</si>
  <si>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</si>
  <si>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</si>
  <si>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</si>
  <si>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</si>
  <si>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</si>
  <si>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</si>
  <si>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</si>
  <si>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</si>
  <si>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VIVANTA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</si>
  <si>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</si>
  <si>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</si>
  <si>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</si>
  <si>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</si>
  <si>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</si>
  <si>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</si>
  <si>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</si>
  <si>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</si>
  <si>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</si>
  <si>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</si>
  <si>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</si>
  <si>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</si>
  <si>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</si>
  <si>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</si>
  <si>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</si>
  <si>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</si>
  <si>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</si>
  <si>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</si>
  <si>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AKSHAR</t>
  </si>
  <si>
    <t>Akshar Spintex Limited</t>
  </si>
  <si>
    <t>RIIL</t>
  </si>
  <si>
    <t>Reliance Indl Infra Ltd</t>
  </si>
  <si>
    <t>Profit of Rs.6.5/-</t>
  </si>
  <si>
    <t>25-35</t>
  </si>
  <si>
    <t>Loss of Rs.9.5/-</t>
  </si>
  <si>
    <t>METROPOLIS DEC FUT</t>
  </si>
  <si>
    <t>1661-1687</t>
  </si>
  <si>
    <t>No Profit No loss</t>
  </si>
  <si>
    <t>TRANSPACT</t>
  </si>
  <si>
    <t>PARTH HEMANT PARIKH</t>
  </si>
  <si>
    <t>MANSI SHARE &amp; STOCK ADVISORS PRIVATE LIMITED</t>
  </si>
  <si>
    <t>WARDINMOBI</t>
  </si>
  <si>
    <t>INDIAN CO-OPERATIVE CREDIT SOCIETY LIMITED</t>
  </si>
  <si>
    <t>MANSI SHARE AND STOCK ADVISORS PVT LTD</t>
  </si>
  <si>
    <t>Profit of Rs.26/-</t>
  </si>
  <si>
    <t>Profit of Rs.12.5/-</t>
  </si>
  <si>
    <t>Profit of Rs.81/-</t>
  </si>
  <si>
    <t>NESTLEIND JAN FUT</t>
  </si>
  <si>
    <t>NESTLEIND DEC 26000 CE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</si>
  <si>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</si>
  <si>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</si>
  <si>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</si>
  <si>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</si>
  <si>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</si>
  <si>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</si>
  <si>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</si>
  <si>
    <t>Loss of Rs.40/-</t>
  </si>
  <si>
    <t>Loss of Rs.240/-</t>
  </si>
  <si>
    <t>NIFTY 21100 CE 21-DEC</t>
  </si>
  <si>
    <t>NIFTY 21050 PE 21-DEC</t>
  </si>
  <si>
    <t>NIFTY 21200 CE 21-DEC</t>
  </si>
  <si>
    <t>NIFTY 21150 PE 21-DEC</t>
  </si>
  <si>
    <t>NIFTY 21600 CE 28 DEC</t>
  </si>
  <si>
    <t>FRANKLININD</t>
  </si>
  <si>
    <t>CHAUHAN TRISHUL JITUSINH</t>
  </si>
  <si>
    <t>TOPGAIN FINANCE PRIVATE LIMITED</t>
  </si>
  <si>
    <t>SETU SECURITIES PVT LTD</t>
  </si>
  <si>
    <t>Loss of Rs.26/-</t>
  </si>
  <si>
    <t>FINNIFTY 21350 CE 26-DEC</t>
  </si>
  <si>
    <t>FINNIFTY 21150 PE 26-DEC</t>
  </si>
  <si>
    <t>Profit of Rs.50/-</t>
  </si>
  <si>
    <t>TITAN JAN FUT</t>
  </si>
  <si>
    <t>3723-3783</t>
  </si>
  <si>
    <t>BENCHMARK</t>
  </si>
  <si>
    <t>SETU SECURITIES PVT. LTD.</t>
  </si>
  <si>
    <t>DAIKAFFI</t>
  </si>
  <si>
    <t>EPITOME TRADING AND INVESTMENTS</t>
  </si>
  <si>
    <t>ELEMARB</t>
  </si>
  <si>
    <t>S S K SCRIPTS PRIVATE LIMITED</t>
  </si>
  <si>
    <t>HIMFIBP</t>
  </si>
  <si>
    <t>SMARITIME</t>
  </si>
  <si>
    <t>SHRENI SHARES LTD</t>
  </si>
  <si>
    <t>UNISHIRE</t>
  </si>
  <si>
    <t>RAHUL UPPAL</t>
  </si>
  <si>
    <t>GANGAFORGE</t>
  </si>
  <si>
    <t>Ganga Forging Limited</t>
  </si>
  <si>
    <t>GODHA</t>
  </si>
  <si>
    <t>Godha Cabcon Insulat Ltd</t>
  </si>
  <si>
    <t>ANKITA VISHAL SHAH</t>
  </si>
  <si>
    <t>AAKRAYA RESEARCH LLP</t>
  </si>
  <si>
    <t>MUSIGMA SECURITIES</t>
  </si>
  <si>
    <t>SMITAL SURESH THAKKAR</t>
  </si>
  <si>
    <t>LLOYDS-RE</t>
  </si>
  <si>
    <t>LLOYDS ENGG WORK LIMITED</t>
  </si>
  <si>
    <t>Loss of Rs.4/-</t>
  </si>
  <si>
    <t>Profit of Rs.54.5/-</t>
  </si>
  <si>
    <t>DIVISLAB JAN FUT</t>
  </si>
  <si>
    <t>3965-4018</t>
  </si>
  <si>
    <t>BANKNIFTY 48500 CE 28-DEC</t>
  </si>
  <si>
    <t>BANKNIFTY 47500 PE 28-DEC</t>
  </si>
  <si>
    <t>NIFTY 21700 CE 28-DEC</t>
  </si>
  <si>
    <t>NIFTY 21500 PE 28-DEC</t>
  </si>
  <si>
    <t>ABB JAN FUT</t>
  </si>
  <si>
    <t>4864-4948</t>
  </si>
  <si>
    <t>FINNIFTY 21550 CE 02 JAN</t>
  </si>
  <si>
    <t>180-220</t>
  </si>
  <si>
    <t>BANKNIFTY 48300 CE 28 DEC</t>
  </si>
  <si>
    <t>350-400</t>
  </si>
  <si>
    <t>Loss of Rs.15.5/-</t>
  </si>
  <si>
    <t>MAHADEV MANUBHAI MAKVANA</t>
  </si>
  <si>
    <t>CAMEXLTD</t>
  </si>
  <si>
    <t>JAYSHRI CHANDRAPRAKASH CHOPRA</t>
  </si>
  <si>
    <t>RAJESH NAHATA</t>
  </si>
  <si>
    <t>ENBETRD</t>
  </si>
  <si>
    <t>PARASRAMPURIA INFRASTRUCTURE LLP</t>
  </si>
  <si>
    <t>HILIKS</t>
  </si>
  <si>
    <t>ENACT TECHNOLOGIES PRIVATE LIMITED .</t>
  </si>
  <si>
    <t>SAHASTRAA ADVISORS PRIVATE LIMITED</t>
  </si>
  <si>
    <t>SAKET AGRAWAL</t>
  </si>
  <si>
    <t>MONEYSTAR TRADELINK PRIVATE LIMITED</t>
  </si>
  <si>
    <t>CYRIACTHOMAS</t>
  </si>
  <si>
    <t>VIPUL PRAVINCHANDRA KOTADIYA</t>
  </si>
  <si>
    <t>SHEETAL BHAVIN KAMANI</t>
  </si>
  <si>
    <t>KIRTI KANTILAL MEHTA</t>
  </si>
  <si>
    <t>SWATI VISHAL SUTHAR</t>
  </si>
  <si>
    <t>AARTISURF</t>
  </si>
  <si>
    <t>Aarti Surfactants Limited</t>
  </si>
  <si>
    <t>HARPREET SINGH GREWAL</t>
  </si>
  <si>
    <t>BANKA</t>
  </si>
  <si>
    <t>Banka BioLoo Limited</t>
  </si>
  <si>
    <t>EFORCE</t>
  </si>
  <si>
    <t>Electro Force (India) Ltd</t>
  </si>
  <si>
    <t>ESSENTIA</t>
  </si>
  <si>
    <t>Integra Essentia Limited</t>
  </si>
  <si>
    <t>AMBIT SECURITIES BROKING PVT LTD</t>
  </si>
  <si>
    <t>KAMDHENU</t>
  </si>
  <si>
    <t>Kamdhenu Ispat Limited</t>
  </si>
  <si>
    <t>MUFTI</t>
  </si>
  <si>
    <t>Credo Brands Marketing L</t>
  </si>
  <si>
    <t>YUGA STOCKS AND COMMODITIES PRIVATE LIMITED  .</t>
  </si>
  <si>
    <t>OSIAHYPER</t>
  </si>
  <si>
    <t>Osia Hyper Retail Ltd</t>
  </si>
  <si>
    <t>POCL</t>
  </si>
  <si>
    <t>Pondy Oxides &amp; Chem Ltd</t>
  </si>
  <si>
    <t>JAINAM BROKING LIMITED</t>
  </si>
  <si>
    <t>SW CAPITAL PRIVATE LIMITED</t>
  </si>
  <si>
    <t>RAVIMURARKA</t>
  </si>
  <si>
    <t>LRRPL</t>
  </si>
  <si>
    <t>Lead Rec And Rub Prod Ltd</t>
  </si>
  <si>
    <t>MONARCH COMTRADE PVT LTD</t>
  </si>
  <si>
    <t>RPPL</t>
  </si>
  <si>
    <t>Rajshree PolyPack Ltd</t>
  </si>
  <si>
    <t>Profit of Rs.130/-</t>
  </si>
  <si>
    <t>Profit of Rs.27.5/-</t>
  </si>
  <si>
    <t>Loss of Rs.89.5/-</t>
  </si>
  <si>
    <t xml:space="preserve">VINATIORGA </t>
  </si>
  <si>
    <t>1700-1750</t>
  </si>
  <si>
    <t>1860-1960</t>
  </si>
  <si>
    <t>7NR</t>
  </si>
  <si>
    <t>UMANG VIJAYKUMAR TRIVEDI</t>
  </si>
  <si>
    <t>AJEL</t>
  </si>
  <si>
    <t>OMSHANTI HEIGHTS PRIVATE LIMITED</t>
  </si>
  <si>
    <t>SAURABH GUPTA</t>
  </si>
  <si>
    <t>ALPSINDUS</t>
  </si>
  <si>
    <t>AMANAYA</t>
  </si>
  <si>
    <t>LAXMI PAT DUDHERIA</t>
  </si>
  <si>
    <t>AMFORG</t>
  </si>
  <si>
    <t>PRAVINCHANDRA R SHAH</t>
  </si>
  <si>
    <t>ASHNI</t>
  </si>
  <si>
    <t>VIMLABEN VISHNUBHAI CHAUHAN</t>
  </si>
  <si>
    <t>TIW SYSTEMS PVT. LTD</t>
  </si>
  <si>
    <t>SPREAD X SECURITIES PRIVATE LIMITED</t>
  </si>
  <si>
    <t>BGJL</t>
  </si>
  <si>
    <t>SECURE SHANTI ADVISORY LLP</t>
  </si>
  <si>
    <t>BHAGWOX</t>
  </si>
  <si>
    <t>PRIYANKA KUMARI SURENDER PRASAD</t>
  </si>
  <si>
    <t>RAMASAMYSUBBHIAHKANDASAMYPRASANNA</t>
  </si>
  <si>
    <t>RAHUL CHANDRAPRAKASH CHOPRA</t>
  </si>
  <si>
    <t>PREKSHA RAHUL CHOPRA</t>
  </si>
  <si>
    <t>CDG</t>
  </si>
  <si>
    <t>ANISHA FINCAP CONSULTANTS LLP</t>
  </si>
  <si>
    <t>CONCORD</t>
  </si>
  <si>
    <t>LAKHUBHA SOLANKI</t>
  </si>
  <si>
    <t>DHRUVCA</t>
  </si>
  <si>
    <t>JAINAM UDAY SHAH</t>
  </si>
  <si>
    <t>DPL</t>
  </si>
  <si>
    <t>KEYUR DIPAKKUMAR SHAH</t>
  </si>
  <si>
    <t>STOCK VERTEX VENTURES</t>
  </si>
  <si>
    <t>OMLATA GOYAL</t>
  </si>
  <si>
    <t>GARNETINT</t>
  </si>
  <si>
    <t>JEETENDRA KUMAR PATIDAR</t>
  </si>
  <si>
    <t>VIKAS GUPTA &amp; SONS HUF</t>
  </si>
  <si>
    <t>SURESH GAGGAR</t>
  </si>
  <si>
    <t>GGENG</t>
  </si>
  <si>
    <t>GGL</t>
  </si>
  <si>
    <t>MITHALAL KACHARALAL PRAJAPATI</t>
  </si>
  <si>
    <t>SHIV NARAYAN INVESTMENTS PRIVATE LIMITED</t>
  </si>
  <si>
    <t>SHARE INDIA SECURITIES LIMITED</t>
  </si>
  <si>
    <t>MONA LAROIA</t>
  </si>
  <si>
    <t>HOCL</t>
  </si>
  <si>
    <t>SUDHABEN PRAFULCHANDRA VAIDYA</t>
  </si>
  <si>
    <t>IBRIGST</t>
  </si>
  <si>
    <t>RUCHIRA GOYAL</t>
  </si>
  <si>
    <t>SHAGUN TIEUP PRIVATE LIMITED</t>
  </si>
  <si>
    <t>NITIN JAGDISHBHAI DUGADE</t>
  </si>
  <si>
    <t>INDONG</t>
  </si>
  <si>
    <t>MITHUN SECURITIES PRIVATE LIMITED</t>
  </si>
  <si>
    <t>JAIHINDS</t>
  </si>
  <si>
    <t>MINESH NIRANJAN SHAH</t>
  </si>
  <si>
    <t>KALLAM</t>
  </si>
  <si>
    <t>ANNAPURNA KALLAM</t>
  </si>
  <si>
    <t>KALYANI</t>
  </si>
  <si>
    <t>KUBERJI</t>
  </si>
  <si>
    <t>MADHAV</t>
  </si>
  <si>
    <t>ORION STOCKS LTD</t>
  </si>
  <si>
    <t>MODINATUR</t>
  </si>
  <si>
    <t>NIKHIL VORA</t>
  </si>
  <si>
    <t>CHAITALI N VORA</t>
  </si>
  <si>
    <t>NATHIND</t>
  </si>
  <si>
    <t>NAVIGANT</t>
  </si>
  <si>
    <t>NAVIGANT IR SERVICES PRIVATE LIMITED .</t>
  </si>
  <si>
    <t>PRASAD BALKISAN MALPANI</t>
  </si>
  <si>
    <t>PACIFICI</t>
  </si>
  <si>
    <t>ANKIT AGARWAL</t>
  </si>
  <si>
    <t>GRANDLIFE HEALTHCARE PRIVATE LIMITED .</t>
  </si>
  <si>
    <t>PRISMX</t>
  </si>
  <si>
    <t>BANAS FINANCE LIMITED</t>
  </si>
  <si>
    <t>PURPLE</t>
  </si>
  <si>
    <t>WONDERLAND SUPPLIERS PRIVATE LIMITED</t>
  </si>
  <si>
    <t>AMRUT NAGAPPA GAJRE</t>
  </si>
  <si>
    <t>RAJKOTINV</t>
  </si>
  <si>
    <t>ALPESHBHAI RASIKLAL SHAH</t>
  </si>
  <si>
    <t>KARTIKBATHLA</t>
  </si>
  <si>
    <t>RAJPACK</t>
  </si>
  <si>
    <t>DEEPAK MAHAVEERCHAND JAIN (HUF)</t>
  </si>
  <si>
    <t>RATNAVEER</t>
  </si>
  <si>
    <t>SABOOBR</t>
  </si>
  <si>
    <t>PRAMOD KUMAR SHARMA (HUF)</t>
  </si>
  <si>
    <t>SELLWIN</t>
  </si>
  <si>
    <t>YUSUFALI GULAMALI VARTEJI</t>
  </si>
  <si>
    <t>SIYARAM</t>
  </si>
  <si>
    <t>YUGA STOCKS AND COMMODITIES PRIVATE LIMITED .</t>
  </si>
  <si>
    <t>SONALAD</t>
  </si>
  <si>
    <t>KAILASHBEN ASHOKKUMAR PATEL</t>
  </si>
  <si>
    <t>SWAGTAM</t>
  </si>
  <si>
    <t>KEYA VIMAL SALOT</t>
  </si>
  <si>
    <t>AAYUSH AGGARWAL</t>
  </si>
  <si>
    <t>THINKINK</t>
  </si>
  <si>
    <t>VIKRAM JAIN</t>
  </si>
  <si>
    <t>TITANIN</t>
  </si>
  <si>
    <t>VAKKALA ENTERPRISES LLP</t>
  </si>
  <si>
    <t>PUNAM NARENDRA PADIA</t>
  </si>
  <si>
    <t>SHAH TRACOM PRIVATE LIMITED</t>
  </si>
  <si>
    <t>UNISON</t>
  </si>
  <si>
    <t>KAJOL SHAILESH PATEL</t>
  </si>
  <si>
    <t>AZAD</t>
  </si>
  <si>
    <t>Azad Engineering Limited</t>
  </si>
  <si>
    <t>ABU DHABI INVESTMENT AUTHORITY</t>
  </si>
  <si>
    <t>BTML</t>
  </si>
  <si>
    <t>Bodhi Tree Multimedia Ltd</t>
  </si>
  <si>
    <t>SHRISHTI AGRAWAL</t>
  </si>
  <si>
    <t>CYBERTECH</t>
  </si>
  <si>
    <t>Cybertech Systems &amp; Softw</t>
  </si>
  <si>
    <t>DCAL</t>
  </si>
  <si>
    <t>Dishman Carbo Amcis Ltd</t>
  </si>
  <si>
    <t>Engineers India Ltd.</t>
  </si>
  <si>
    <t>Greenpanel Industries Ltd</t>
  </si>
  <si>
    <t>Hindustan Copper Ltd</t>
  </si>
  <si>
    <t>Hsg &amp; Urban Dev Corpn Ltd</t>
  </si>
  <si>
    <t>Indiabulls Hsg Fin Ltd</t>
  </si>
  <si>
    <t>MATHEW CYRIAC</t>
  </si>
  <si>
    <t>ISHAN</t>
  </si>
  <si>
    <t>Ishan International Ltd</t>
  </si>
  <si>
    <t>SHAH SANDIP JAYSHUKHLAL</t>
  </si>
  <si>
    <t>HITENDRA ABHESINH JHALA</t>
  </si>
  <si>
    <t>CHEERFUL COMMERCIAL PRIVATE LIMITED</t>
  </si>
  <si>
    <t>Madhav Marbles and Granit</t>
  </si>
  <si>
    <t>MAHEPC</t>
  </si>
  <si>
    <t>Mahindra EPC Irrig Ltd</t>
  </si>
  <si>
    <t>MSTCLTD</t>
  </si>
  <si>
    <t>MSTC Limited</t>
  </si>
  <si>
    <t>NFL</t>
  </si>
  <si>
    <t>National Fertilizers Limi</t>
  </si>
  <si>
    <t>NGIL</t>
  </si>
  <si>
    <t>Nakoda Group of Ind. Ltd</t>
  </si>
  <si>
    <t>MITTAL RIMPY</t>
  </si>
  <si>
    <t>Ratnaveer Precision Eng L</t>
  </si>
  <si>
    <t>HJS SECURITIES PRIVATE LIMITED</t>
  </si>
  <si>
    <t>ROTO</t>
  </si>
  <si>
    <t>Roto Pumps Limited</t>
  </si>
  <si>
    <t>RUSHIL</t>
  </si>
  <si>
    <t>Rushil Decor Limited</t>
  </si>
  <si>
    <t>SHRIRAMPPS</t>
  </si>
  <si>
    <t>Shriram Properties Ltd</t>
  </si>
  <si>
    <t>SULA</t>
  </si>
  <si>
    <t>Sula Vineyards Limited</t>
  </si>
  <si>
    <t>Suprajit Engineering Limi</t>
  </si>
  <si>
    <t>VINEETLAB</t>
  </si>
  <si>
    <t>Vineet Laboratories Ltd</t>
  </si>
  <si>
    <t>DHEERAJ LOHIA</t>
  </si>
  <si>
    <t>Zee Entertain. Enterp.Ltd</t>
  </si>
  <si>
    <t>PLUTUS WEALTH MANAGEMENT LLP</t>
  </si>
  <si>
    <t>Zydus Wellness Limited</t>
  </si>
  <si>
    <t>SBI MUTUAL FUND</t>
  </si>
  <si>
    <t>ZYDUS FAMILY TRUST</t>
  </si>
  <si>
    <t>ARIHANTCAP</t>
  </si>
  <si>
    <t>Arihant Capital Mkts Ltd</t>
  </si>
  <si>
    <t>SWATI JAIN</t>
  </si>
  <si>
    <t>GPTINFRA</t>
  </si>
  <si>
    <t>GPT Infraprojects Ltd</t>
  </si>
  <si>
    <t>NINE RIVERS CAPITAL LIMITED</t>
  </si>
  <si>
    <t>HEADSUP</t>
  </si>
  <si>
    <t>Heads UP Ventures Limited</t>
  </si>
  <si>
    <t>BIHARILAL CHHAGANLAL MANDHANA HUF</t>
  </si>
  <si>
    <t>SBI MUTUAL FUND A/C SBI ARBITRAGE OPPORTUNITY FUND</t>
  </si>
  <si>
    <t>ICICI PRUDENTIAL MUTUAL FUND A/C EQUITY - ARBITRAGE FUND</t>
  </si>
  <si>
    <t>KANANIIND</t>
  </si>
  <si>
    <t>Kanani Industries Ltd</t>
  </si>
  <si>
    <t>SUTARIA RAJESH BHAGWANBHAI</t>
  </si>
  <si>
    <t>PRADIP CHIMANLAL DOSHI</t>
  </si>
  <si>
    <t>ANAND SAJJANKUMAR RUNGTA</t>
  </si>
  <si>
    <t>SHREEOSFM</t>
  </si>
  <si>
    <t>Shree OSFM E-Mobility Ltd</t>
  </si>
  <si>
    <t>VCL</t>
  </si>
  <si>
    <t>Vaxtex Cotfab Limited</t>
  </si>
  <si>
    <t>VAXFAB ENTERPRISES LIMITED</t>
  </si>
  <si>
    <t>THREPSI CARE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</si>
</sst>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7" fontId="36" fillId="43" borderId="43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26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4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0" t="s">
        <v>16</v>
      </c>
      <c r="B9" s="362" t="s">
        <v>17</v>
      </c>
      <c r="C9" s="362" t="s">
        <v>18</v>
      </c>
      <c r="D9" s="362" t="s">
        <v>19</v>
      </c>
      <c r="E9" s="26" t="s">
        <v>20</v>
      </c>
      <c r="F9" s="26" t="s">
        <v>21</v>
      </c>
      <c r="G9" s="357" t="s">
        <v>22</v>
      </c>
      <c r="H9" s="358"/>
      <c r="I9" s="359"/>
      <c r="J9" s="357" t="s">
        <v>23</v>
      </c>
      <c r="K9" s="358"/>
      <c r="L9" s="359"/>
      <c r="M9" s="26"/>
      <c r="N9" s="27"/>
      <c r="O9" s="27"/>
      <c r="P9" s="27"/>
    </row>
    <row r="10" spans="1:16" ht="38.25">
      <c r="A10" s="361"/>
      <c r="B10" s="363"/>
      <c r="C10" s="363"/>
      <c r="D10" s="363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45316</v>
      </c>
      <c r="E11" s="249">
        <v>21942.3</v>
      </c>
      <c r="F11" s="249">
        <v>21923.566666666666</v>
      </c>
      <c r="G11" s="248">
        <v>21880.48333333333</v>
      </c>
      <c r="H11" s="248">
        <v>21818.666666666664</v>
      </c>
      <c r="I11" s="248">
        <v>21775.583333333328</v>
      </c>
      <c r="J11" s="248">
        <v>21985.383333333331</v>
      </c>
      <c r="K11" s="248">
        <v>22028.466666666667</v>
      </c>
      <c r="L11" s="248">
        <v>22090.283333333333</v>
      </c>
      <c r="M11" s="247">
        <v>21966.65</v>
      </c>
      <c r="N11" s="247">
        <v>21861.75</v>
      </c>
      <c r="O11" s="247">
        <v>13830250</v>
      </c>
      <c r="P11" s="250">
        <v>-0.21577661094604098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45316</v>
      </c>
      <c r="E12" s="249">
        <v>48822.2</v>
      </c>
      <c r="F12" s="249">
        <v>48834.433333333327</v>
      </c>
      <c r="G12" s="248">
        <v>48689.866666666654</v>
      </c>
      <c r="H12" s="248">
        <v>48557.533333333326</v>
      </c>
      <c r="I12" s="248">
        <v>48412.966666666653</v>
      </c>
      <c r="J12" s="248">
        <v>48966.766666666656</v>
      </c>
      <c r="K12" s="248">
        <v>49111.333333333321</v>
      </c>
      <c r="L12" s="248">
        <v>49243.666666666657</v>
      </c>
      <c r="M12" s="247">
        <v>48979</v>
      </c>
      <c r="N12" s="247">
        <v>48702.1</v>
      </c>
      <c r="O12" s="247">
        <v>2256555</v>
      </c>
      <c r="P12" s="250">
        <v>-0.17172556943626224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21709.85</v>
      </c>
      <c r="F13" s="264">
        <v>21727.633333333331</v>
      </c>
      <c r="G13" s="266">
        <v>21657.266666666663</v>
      </c>
      <c r="H13" s="266">
        <v>21604.683333333331</v>
      </c>
      <c r="I13" s="266">
        <v>21534.316666666662</v>
      </c>
      <c r="J13" s="266">
        <v>21780.216666666664</v>
      </c>
      <c r="K13" s="266">
        <v>21850.583333333332</v>
      </c>
      <c r="L13" s="266">
        <v>21903.166666666664</v>
      </c>
      <c r="M13" s="267">
        <v>21798</v>
      </c>
      <c r="N13" s="267">
        <v>21675.05</v>
      </c>
      <c r="O13" s="267">
        <v>53600</v>
      </c>
      <c r="P13" s="268">
        <v>0.102880658436214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10436.700000000001</v>
      </c>
      <c r="F14" s="264">
        <v>10414.033333333335</v>
      </c>
      <c r="G14" s="266">
        <v>10380.466666666669</v>
      </c>
      <c r="H14" s="266">
        <v>10324.233333333334</v>
      </c>
      <c r="I14" s="266">
        <v>10290.666666666668</v>
      </c>
      <c r="J14" s="266">
        <v>10470.26666666667</v>
      </c>
      <c r="K14" s="266">
        <v>10503.833333333336</v>
      </c>
      <c r="L14" s="266">
        <v>10560.066666666671</v>
      </c>
      <c r="M14" s="267">
        <v>10447.6</v>
      </c>
      <c r="N14" s="267">
        <v>10357.799999999999</v>
      </c>
      <c r="O14" s="267">
        <v>603375</v>
      </c>
      <c r="P14" s="268">
        <v>1.0551438261524933E-2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45316</v>
      </c>
      <c r="E15" s="264">
        <v>646.04999999999995</v>
      </c>
      <c r="F15" s="264">
        <v>648.65</v>
      </c>
      <c r="G15" s="266">
        <v>641.29999999999995</v>
      </c>
      <c r="H15" s="266">
        <v>636.54999999999995</v>
      </c>
      <c r="I15" s="266">
        <v>629.19999999999993</v>
      </c>
      <c r="J15" s="266">
        <v>653.4</v>
      </c>
      <c r="K15" s="266">
        <v>660.75000000000011</v>
      </c>
      <c r="L15" s="266">
        <v>665.5</v>
      </c>
      <c r="M15" s="267">
        <v>656</v>
      </c>
      <c r="N15" s="267">
        <v>643.9</v>
      </c>
      <c r="O15" s="267">
        <v>12766000</v>
      </c>
      <c r="P15" s="268">
        <v>-3.6819073487249131E-2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45316</v>
      </c>
      <c r="E16" s="264">
        <v>4691.75</v>
      </c>
      <c r="F16" s="264">
        <v>4724.7</v>
      </c>
      <c r="G16" s="266">
        <v>4642.0499999999993</v>
      </c>
      <c r="H16" s="266">
        <v>4592.3499999999995</v>
      </c>
      <c r="I16" s="266">
        <v>4509.6999999999989</v>
      </c>
      <c r="J16" s="266">
        <v>4774.3999999999996</v>
      </c>
      <c r="K16" s="266">
        <v>4857.0499999999993</v>
      </c>
      <c r="L16" s="266">
        <v>4906.75</v>
      </c>
      <c r="M16" s="267">
        <v>4807.3500000000004</v>
      </c>
      <c r="N16" s="267">
        <v>4675</v>
      </c>
      <c r="O16" s="267">
        <v>996750</v>
      </c>
      <c r="P16" s="268">
        <v>-1.5026296018031556E-3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45316</v>
      </c>
      <c r="E17" s="264">
        <v>22850.05</v>
      </c>
      <c r="F17" s="264">
        <v>22802.366666666665</v>
      </c>
      <c r="G17" s="266">
        <v>22710.633333333331</v>
      </c>
      <c r="H17" s="266">
        <v>22571.216666666667</v>
      </c>
      <c r="I17" s="266">
        <v>22479.483333333334</v>
      </c>
      <c r="J17" s="266">
        <v>22941.783333333329</v>
      </c>
      <c r="K17" s="266">
        <v>23033.516666666659</v>
      </c>
      <c r="L17" s="266">
        <v>23172.933333333327</v>
      </c>
      <c r="M17" s="267">
        <v>22894.1</v>
      </c>
      <c r="N17" s="267">
        <v>22662.95</v>
      </c>
      <c r="O17" s="267">
        <v>130280</v>
      </c>
      <c r="P17" s="268">
        <v>-8.6395511921458626E-2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45316</v>
      </c>
      <c r="E18" s="264">
        <v>163.30000000000001</v>
      </c>
      <c r="F18" s="264">
        <v>163.26666666666668</v>
      </c>
      <c r="G18" s="266">
        <v>162.53333333333336</v>
      </c>
      <c r="H18" s="266">
        <v>161.76666666666668</v>
      </c>
      <c r="I18" s="266">
        <v>161.03333333333336</v>
      </c>
      <c r="J18" s="266">
        <v>164.03333333333336</v>
      </c>
      <c r="K18" s="266">
        <v>164.76666666666665</v>
      </c>
      <c r="L18" s="266">
        <v>165.53333333333336</v>
      </c>
      <c r="M18" s="267">
        <v>164</v>
      </c>
      <c r="N18" s="267">
        <v>162.5</v>
      </c>
      <c r="O18" s="267">
        <v>73645200</v>
      </c>
      <c r="P18" s="268">
        <v>-5.9513137025032754E-2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45316</v>
      </c>
      <c r="E19" s="264">
        <v>221.95</v>
      </c>
      <c r="F19" s="264">
        <v>221.41666666666666</v>
      </c>
      <c r="G19" s="266">
        <v>220.33333333333331</v>
      </c>
      <c r="H19" s="266">
        <v>218.71666666666667</v>
      </c>
      <c r="I19" s="266">
        <v>217.63333333333333</v>
      </c>
      <c r="J19" s="266">
        <v>223.0333333333333</v>
      </c>
      <c r="K19" s="266">
        <v>224.11666666666662</v>
      </c>
      <c r="L19" s="266">
        <v>225.73333333333329</v>
      </c>
      <c r="M19" s="267">
        <v>222.5</v>
      </c>
      <c r="N19" s="267">
        <v>219.8</v>
      </c>
      <c r="O19" s="267">
        <v>30849000</v>
      </c>
      <c r="P19" s="268">
        <v>-0.10479855138071525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45316</v>
      </c>
      <c r="E20" s="264">
        <v>2188.75</v>
      </c>
      <c r="F20" s="264">
        <v>2186.6333333333332</v>
      </c>
      <c r="G20" s="266">
        <v>2176.2666666666664</v>
      </c>
      <c r="H20" s="266">
        <v>2163.7833333333333</v>
      </c>
      <c r="I20" s="266">
        <v>2153.4166666666665</v>
      </c>
      <c r="J20" s="266">
        <v>2199.1166666666663</v>
      </c>
      <c r="K20" s="266">
        <v>2209.4833333333331</v>
      </c>
      <c r="L20" s="266">
        <v>2221.9666666666662</v>
      </c>
      <c r="M20" s="267">
        <v>2197</v>
      </c>
      <c r="N20" s="267">
        <v>2174.15</v>
      </c>
      <c r="O20" s="267">
        <v>4231500</v>
      </c>
      <c r="P20" s="268">
        <v>-6.1418685121107264E-2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45316</v>
      </c>
      <c r="E21" s="264">
        <v>2844.45</v>
      </c>
      <c r="F21" s="264">
        <v>2857.6499999999996</v>
      </c>
      <c r="G21" s="266">
        <v>2824.4499999999994</v>
      </c>
      <c r="H21" s="266">
        <v>2804.45</v>
      </c>
      <c r="I21" s="266">
        <v>2771.2499999999995</v>
      </c>
      <c r="J21" s="266">
        <v>2877.6499999999992</v>
      </c>
      <c r="K21" s="266">
        <v>2910.85</v>
      </c>
      <c r="L21" s="266">
        <v>2930.849999999999</v>
      </c>
      <c r="M21" s="267">
        <v>2890.85</v>
      </c>
      <c r="N21" s="267">
        <v>2837.65</v>
      </c>
      <c r="O21" s="267">
        <v>12868200</v>
      </c>
      <c r="P21" s="268">
        <v>4.5787009947337622E-2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45316</v>
      </c>
      <c r="E22" s="264">
        <v>1026.95</v>
      </c>
      <c r="F22" s="264">
        <v>1030</v>
      </c>
      <c r="G22" s="266">
        <v>1020</v>
      </c>
      <c r="H22" s="266">
        <v>1013.05</v>
      </c>
      <c r="I22" s="266">
        <v>1003.05</v>
      </c>
      <c r="J22" s="266">
        <v>1036.95</v>
      </c>
      <c r="K22" s="266">
        <v>1046.95</v>
      </c>
      <c r="L22" s="266">
        <v>1053.9000000000001</v>
      </c>
      <c r="M22" s="267">
        <v>1040</v>
      </c>
      <c r="N22" s="267">
        <v>1023.05</v>
      </c>
      <c r="O22" s="267">
        <v>50192800</v>
      </c>
      <c r="P22" s="268">
        <v>-2.1063799909503675E-2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45316</v>
      </c>
      <c r="E23" s="264">
        <v>5155.3</v>
      </c>
      <c r="F23" s="264">
        <v>5126.5</v>
      </c>
      <c r="G23" s="266">
        <v>5078.8</v>
      </c>
      <c r="H23" s="266">
        <v>5002.3</v>
      </c>
      <c r="I23" s="266">
        <v>4954.6000000000004</v>
      </c>
      <c r="J23" s="266">
        <v>5203</v>
      </c>
      <c r="K23" s="266">
        <v>5250.7000000000007</v>
      </c>
      <c r="L23" s="266">
        <v>5327.2</v>
      </c>
      <c r="M23" s="267">
        <v>5174.2</v>
      </c>
      <c r="N23" s="267">
        <v>5050</v>
      </c>
      <c r="O23" s="267">
        <v>442800</v>
      </c>
      <c r="P23" s="268">
        <v>-0.29015710163513947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45316</v>
      </c>
      <c r="E24" s="264">
        <v>518.25</v>
      </c>
      <c r="F24" s="264">
        <v>519.43333333333328</v>
      </c>
      <c r="G24" s="266">
        <v>514.81666666666661</v>
      </c>
      <c r="H24" s="266">
        <v>511.38333333333333</v>
      </c>
      <c r="I24" s="266">
        <v>506.76666666666665</v>
      </c>
      <c r="J24" s="266">
        <v>522.86666666666656</v>
      </c>
      <c r="K24" s="266">
        <v>527.48333333333312</v>
      </c>
      <c r="L24" s="266">
        <v>530.91666666666652</v>
      </c>
      <c r="M24" s="267">
        <v>524.04999999999995</v>
      </c>
      <c r="N24" s="267">
        <v>516</v>
      </c>
      <c r="O24" s="267">
        <v>48799800</v>
      </c>
      <c r="P24" s="268">
        <v>-2.5730405721062277E-2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45316</v>
      </c>
      <c r="E25" s="264">
        <v>5809.25</v>
      </c>
      <c r="F25" s="264">
        <v>5787.6166666666659</v>
      </c>
      <c r="G25" s="266">
        <v>5749.0333333333319</v>
      </c>
      <c r="H25" s="266">
        <v>5688.8166666666657</v>
      </c>
      <c r="I25" s="266">
        <v>5650.2333333333318</v>
      </c>
      <c r="J25" s="266">
        <v>5847.8333333333321</v>
      </c>
      <c r="K25" s="266">
        <v>5886.4166666666661</v>
      </c>
      <c r="L25" s="266">
        <v>5946.6333333333323</v>
      </c>
      <c r="M25" s="267">
        <v>5826.2</v>
      </c>
      <c r="N25" s="267">
        <v>5727.4</v>
      </c>
      <c r="O25" s="267">
        <v>1917125</v>
      </c>
      <c r="P25" s="268">
        <v>-6.5422982251586992E-3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45316</v>
      </c>
      <c r="E26" s="264">
        <v>443.65</v>
      </c>
      <c r="F26" s="264">
        <v>443.14999999999992</v>
      </c>
      <c r="G26" s="266">
        <v>440.59999999999985</v>
      </c>
      <c r="H26" s="266">
        <v>437.54999999999995</v>
      </c>
      <c r="I26" s="266">
        <v>434.99999999999989</v>
      </c>
      <c r="J26" s="266">
        <v>446.19999999999982</v>
      </c>
      <c r="K26" s="266">
        <v>448.74999999999989</v>
      </c>
      <c r="L26" s="266">
        <v>451.79999999999978</v>
      </c>
      <c r="M26" s="267">
        <v>445.7</v>
      </c>
      <c r="N26" s="267">
        <v>440.1</v>
      </c>
      <c r="O26" s="267">
        <v>15815100</v>
      </c>
      <c r="P26" s="268">
        <v>-6.802244039270687E-2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45316</v>
      </c>
      <c r="E27" s="264">
        <v>177</v>
      </c>
      <c r="F27" s="264">
        <v>176.65</v>
      </c>
      <c r="G27" s="266">
        <v>175.85000000000002</v>
      </c>
      <c r="H27" s="266">
        <v>174.70000000000002</v>
      </c>
      <c r="I27" s="266">
        <v>173.90000000000003</v>
      </c>
      <c r="J27" s="266">
        <v>177.8</v>
      </c>
      <c r="K27" s="266">
        <v>178.60000000000002</v>
      </c>
      <c r="L27" s="266">
        <v>179.75</v>
      </c>
      <c r="M27" s="267">
        <v>177.45</v>
      </c>
      <c r="N27" s="267">
        <v>175.5</v>
      </c>
      <c r="O27" s="267">
        <v>77255000</v>
      </c>
      <c r="P27" s="268">
        <v>-7.30697702321675E-2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45316</v>
      </c>
      <c r="E28" s="264">
        <v>3419.5</v>
      </c>
      <c r="F28" s="264">
        <v>3424.6333333333332</v>
      </c>
      <c r="G28" s="266">
        <v>3400.3166666666666</v>
      </c>
      <c r="H28" s="266">
        <v>3381.1333333333332</v>
      </c>
      <c r="I28" s="266">
        <v>3356.8166666666666</v>
      </c>
      <c r="J28" s="266">
        <v>3443.8166666666666</v>
      </c>
      <c r="K28" s="266">
        <v>3468.1333333333332</v>
      </c>
      <c r="L28" s="266">
        <v>3487.3166666666666</v>
      </c>
      <c r="M28" s="267">
        <v>3448.95</v>
      </c>
      <c r="N28" s="267">
        <v>3405.45</v>
      </c>
      <c r="O28" s="267">
        <v>4710800</v>
      </c>
      <c r="P28" s="268">
        <v>-9.0859966033657563E-2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45316</v>
      </c>
      <c r="E29" s="264">
        <v>1909</v>
      </c>
      <c r="F29" s="264">
        <v>1914.0166666666667</v>
      </c>
      <c r="G29" s="266">
        <v>1891.5333333333333</v>
      </c>
      <c r="H29" s="266">
        <v>1874.0666666666666</v>
      </c>
      <c r="I29" s="266">
        <v>1851.5833333333333</v>
      </c>
      <c r="J29" s="266">
        <v>1931.4833333333333</v>
      </c>
      <c r="K29" s="266">
        <v>1953.9666666666665</v>
      </c>
      <c r="L29" s="266">
        <v>1971.4333333333334</v>
      </c>
      <c r="M29" s="267">
        <v>1936.5</v>
      </c>
      <c r="N29" s="267">
        <v>1896.55</v>
      </c>
      <c r="O29" s="267">
        <v>2911778</v>
      </c>
      <c r="P29" s="268">
        <v>-3.113933325192331E-2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45316</v>
      </c>
      <c r="E30" s="264">
        <v>7130.1</v>
      </c>
      <c r="F30" s="264">
        <v>7098.4333333333334</v>
      </c>
      <c r="G30" s="266">
        <v>7055.666666666667</v>
      </c>
      <c r="H30" s="266">
        <v>6981.2333333333336</v>
      </c>
      <c r="I30" s="266">
        <v>6938.4666666666672</v>
      </c>
      <c r="J30" s="266">
        <v>7172.8666666666668</v>
      </c>
      <c r="K30" s="266">
        <v>7215.6333333333332</v>
      </c>
      <c r="L30" s="266">
        <v>7290.0666666666666</v>
      </c>
      <c r="M30" s="267">
        <v>7141.2</v>
      </c>
      <c r="N30" s="267">
        <v>7024</v>
      </c>
      <c r="O30" s="267">
        <v>208050</v>
      </c>
      <c r="P30" s="268">
        <v>-0.20470183486238533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45316</v>
      </c>
      <c r="E31" s="264">
        <v>791.15</v>
      </c>
      <c r="F31" s="264">
        <v>786.13333333333333</v>
      </c>
      <c r="G31" s="266">
        <v>773.76666666666665</v>
      </c>
      <c r="H31" s="266">
        <v>756.38333333333333</v>
      </c>
      <c r="I31" s="266">
        <v>744.01666666666665</v>
      </c>
      <c r="J31" s="266">
        <v>803.51666666666665</v>
      </c>
      <c r="K31" s="266">
        <v>815.88333333333321</v>
      </c>
      <c r="L31" s="266">
        <v>833.26666666666665</v>
      </c>
      <c r="M31" s="267">
        <v>798.5</v>
      </c>
      <c r="N31" s="267">
        <v>768.75</v>
      </c>
      <c r="O31" s="267">
        <v>13295000</v>
      </c>
      <c r="P31" s="268">
        <v>-9.3234210885281679E-2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45316</v>
      </c>
      <c r="E32" s="264">
        <v>1097.25</v>
      </c>
      <c r="F32" s="264">
        <v>1085.6666666666667</v>
      </c>
      <c r="G32" s="266">
        <v>1069.5833333333335</v>
      </c>
      <c r="H32" s="266">
        <v>1041.9166666666667</v>
      </c>
      <c r="I32" s="266">
        <v>1025.8333333333335</v>
      </c>
      <c r="J32" s="266">
        <v>1113.3333333333335</v>
      </c>
      <c r="K32" s="266">
        <v>1129.416666666667</v>
      </c>
      <c r="L32" s="266">
        <v>1157.0833333333335</v>
      </c>
      <c r="M32" s="267">
        <v>1101.75</v>
      </c>
      <c r="N32" s="267">
        <v>1058</v>
      </c>
      <c r="O32" s="267">
        <v>21321300</v>
      </c>
      <c r="P32" s="268">
        <v>-6.0537029856533538E-2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45316</v>
      </c>
      <c r="E33" s="264">
        <v>1118.4000000000001</v>
      </c>
      <c r="F33" s="264">
        <v>1116.8333333333333</v>
      </c>
      <c r="G33" s="266">
        <v>1109.7666666666664</v>
      </c>
      <c r="H33" s="266">
        <v>1101.1333333333332</v>
      </c>
      <c r="I33" s="266">
        <v>1094.0666666666664</v>
      </c>
      <c r="J33" s="266">
        <v>1125.4666666666665</v>
      </c>
      <c r="K33" s="266">
        <v>1132.5333333333335</v>
      </c>
      <c r="L33" s="266">
        <v>1141.1666666666665</v>
      </c>
      <c r="M33" s="267">
        <v>1123.9000000000001</v>
      </c>
      <c r="N33" s="267">
        <v>1108.2</v>
      </c>
      <c r="O33" s="267">
        <v>43225000</v>
      </c>
      <c r="P33" s="268">
        <v>-0.12863802444248457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45316</v>
      </c>
      <c r="E34" s="264">
        <v>6742.25</v>
      </c>
      <c r="F34" s="264">
        <v>6732.416666666667</v>
      </c>
      <c r="G34" s="266">
        <v>6706.0333333333338</v>
      </c>
      <c r="H34" s="266">
        <v>6669.8166666666666</v>
      </c>
      <c r="I34" s="266">
        <v>6643.4333333333334</v>
      </c>
      <c r="J34" s="266">
        <v>6768.6333333333341</v>
      </c>
      <c r="K34" s="266">
        <v>6795.0166666666673</v>
      </c>
      <c r="L34" s="266">
        <v>6831.2333333333345</v>
      </c>
      <c r="M34" s="267">
        <v>6758.8</v>
      </c>
      <c r="N34" s="267">
        <v>6696.2</v>
      </c>
      <c r="O34" s="267">
        <v>1879250</v>
      </c>
      <c r="P34" s="268">
        <v>-0.12348414179104478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45316</v>
      </c>
      <c r="E35" s="264">
        <v>1693.35</v>
      </c>
      <c r="F35" s="264">
        <v>1695.75</v>
      </c>
      <c r="G35" s="266">
        <v>1679.5</v>
      </c>
      <c r="H35" s="266">
        <v>1665.65</v>
      </c>
      <c r="I35" s="266">
        <v>1649.4</v>
      </c>
      <c r="J35" s="266">
        <v>1709.6</v>
      </c>
      <c r="K35" s="266">
        <v>1725.85</v>
      </c>
      <c r="L35" s="266">
        <v>1739.6999999999998</v>
      </c>
      <c r="M35" s="267">
        <v>1712</v>
      </c>
      <c r="N35" s="267">
        <v>1681.9</v>
      </c>
      <c r="O35" s="267">
        <v>8178000</v>
      </c>
      <c r="P35" s="268">
        <v>-6.0378008847015566E-2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45316</v>
      </c>
      <c r="E36" s="264">
        <v>7317.15</v>
      </c>
      <c r="F36" s="264">
        <v>7314.7666666666664</v>
      </c>
      <c r="G36" s="266">
        <v>7279.8833333333332</v>
      </c>
      <c r="H36" s="266">
        <v>7242.6166666666668</v>
      </c>
      <c r="I36" s="266">
        <v>7207.7333333333336</v>
      </c>
      <c r="J36" s="266">
        <v>7352.0333333333328</v>
      </c>
      <c r="K36" s="266">
        <v>7386.9166666666661</v>
      </c>
      <c r="L36" s="266">
        <v>7424.1833333333325</v>
      </c>
      <c r="M36" s="267">
        <v>7349.65</v>
      </c>
      <c r="N36" s="267">
        <v>7277.5</v>
      </c>
      <c r="O36" s="267">
        <v>6203375</v>
      </c>
      <c r="P36" s="268">
        <v>-2.6081325064761754E-2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45316</v>
      </c>
      <c r="E37" s="264">
        <v>2548.25</v>
      </c>
      <c r="F37" s="264">
        <v>2548.5333333333333</v>
      </c>
      <c r="G37" s="266">
        <v>2521.7666666666664</v>
      </c>
      <c r="H37" s="266">
        <v>2495.2833333333333</v>
      </c>
      <c r="I37" s="266">
        <v>2468.5166666666664</v>
      </c>
      <c r="J37" s="266">
        <v>2575.0166666666664</v>
      </c>
      <c r="K37" s="266">
        <v>2601.7833333333338</v>
      </c>
      <c r="L37" s="266">
        <v>2628.2666666666664</v>
      </c>
      <c r="M37" s="267">
        <v>2575.3000000000002</v>
      </c>
      <c r="N37" s="267">
        <v>2522.0500000000002</v>
      </c>
      <c r="O37" s="267">
        <v>1536000</v>
      </c>
      <c r="P37" s="268">
        <v>-9.7320169252468267E-2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45316</v>
      </c>
      <c r="E38" s="264">
        <v>405</v>
      </c>
      <c r="F38" s="264">
        <v>403.66666666666669</v>
      </c>
      <c r="G38" s="266">
        <v>400.33333333333337</v>
      </c>
      <c r="H38" s="266">
        <v>395.66666666666669</v>
      </c>
      <c r="I38" s="266">
        <v>392.33333333333337</v>
      </c>
      <c r="J38" s="266">
        <v>408.33333333333337</v>
      </c>
      <c r="K38" s="266">
        <v>411.66666666666674</v>
      </c>
      <c r="L38" s="266">
        <v>416.33333333333337</v>
      </c>
      <c r="M38" s="267">
        <v>407</v>
      </c>
      <c r="N38" s="267">
        <v>399</v>
      </c>
      <c r="O38" s="267">
        <v>8238400</v>
      </c>
      <c r="P38" s="268">
        <v>-0.12580645161290321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45316</v>
      </c>
      <c r="E39" s="264">
        <v>241.8</v>
      </c>
      <c r="F39" s="264">
        <v>240.7166666666667</v>
      </c>
      <c r="G39" s="266">
        <v>238.28333333333339</v>
      </c>
      <c r="H39" s="266">
        <v>234.76666666666668</v>
      </c>
      <c r="I39" s="266">
        <v>232.33333333333337</v>
      </c>
      <c r="J39" s="266">
        <v>244.23333333333341</v>
      </c>
      <c r="K39" s="266">
        <v>246.66666666666669</v>
      </c>
      <c r="L39" s="266">
        <v>250.18333333333342</v>
      </c>
      <c r="M39" s="267">
        <v>243.15</v>
      </c>
      <c r="N39" s="267">
        <v>237.2</v>
      </c>
      <c r="O39" s="267">
        <v>95330000</v>
      </c>
      <c r="P39" s="268">
        <v>-2.0800164346977557E-2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45316</v>
      </c>
      <c r="E40" s="264">
        <v>235.3</v>
      </c>
      <c r="F40" s="264">
        <v>235.76666666666665</v>
      </c>
      <c r="G40" s="266">
        <v>233.18333333333331</v>
      </c>
      <c r="H40" s="266">
        <v>231.06666666666666</v>
      </c>
      <c r="I40" s="266">
        <v>228.48333333333332</v>
      </c>
      <c r="J40" s="266">
        <v>237.8833333333333</v>
      </c>
      <c r="K40" s="266">
        <v>240.46666666666667</v>
      </c>
      <c r="L40" s="266">
        <v>242.58333333333329</v>
      </c>
      <c r="M40" s="267">
        <v>238.35</v>
      </c>
      <c r="N40" s="267">
        <v>233.65</v>
      </c>
      <c r="O40" s="267">
        <v>108584775</v>
      </c>
      <c r="P40" s="268">
        <v>-8.8446899938612641E-2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45316</v>
      </c>
      <c r="E41" s="264">
        <v>1654.95</v>
      </c>
      <c r="F41" s="264">
        <v>1652.25</v>
      </c>
      <c r="G41" s="266">
        <v>1641.5</v>
      </c>
      <c r="H41" s="266">
        <v>1628.05</v>
      </c>
      <c r="I41" s="266">
        <v>1617.3</v>
      </c>
      <c r="J41" s="266">
        <v>1665.7</v>
      </c>
      <c r="K41" s="266">
        <v>1676.45</v>
      </c>
      <c r="L41" s="266">
        <v>1689.9</v>
      </c>
      <c r="M41" s="267">
        <v>1663</v>
      </c>
      <c r="N41" s="267">
        <v>1638.8</v>
      </c>
      <c r="O41" s="267">
        <v>1314750</v>
      </c>
      <c r="P41" s="268">
        <v>-7.8096239810675788E-2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45316</v>
      </c>
      <c r="E42" s="264">
        <v>184.25</v>
      </c>
      <c r="F42" s="264">
        <v>184.08333333333334</v>
      </c>
      <c r="G42" s="266">
        <v>182.4666666666667</v>
      </c>
      <c r="H42" s="266">
        <v>180.68333333333337</v>
      </c>
      <c r="I42" s="266">
        <v>179.06666666666672</v>
      </c>
      <c r="J42" s="266">
        <v>185.86666666666667</v>
      </c>
      <c r="K42" s="266">
        <v>187.48333333333329</v>
      </c>
      <c r="L42" s="266">
        <v>189.26666666666665</v>
      </c>
      <c r="M42" s="267">
        <v>185.7</v>
      </c>
      <c r="N42" s="267">
        <v>182.3</v>
      </c>
      <c r="O42" s="267">
        <v>77862000</v>
      </c>
      <c r="P42" s="268">
        <v>-8.3774901066469912E-2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45316</v>
      </c>
      <c r="E43" s="264">
        <v>601.45000000000005</v>
      </c>
      <c r="F43" s="264">
        <v>597.45000000000005</v>
      </c>
      <c r="G43" s="266">
        <v>591.70000000000005</v>
      </c>
      <c r="H43" s="266">
        <v>581.95000000000005</v>
      </c>
      <c r="I43" s="266">
        <v>576.20000000000005</v>
      </c>
      <c r="J43" s="266">
        <v>607.20000000000005</v>
      </c>
      <c r="K43" s="266">
        <v>612.95000000000005</v>
      </c>
      <c r="L43" s="266">
        <v>622.70000000000005</v>
      </c>
      <c r="M43" s="267">
        <v>603.20000000000005</v>
      </c>
      <c r="N43" s="267">
        <v>587.70000000000005</v>
      </c>
      <c r="O43" s="267">
        <v>7634880</v>
      </c>
      <c r="P43" s="268">
        <v>-8.5099652008857954E-2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45316</v>
      </c>
      <c r="E44" s="264">
        <v>1252.9000000000001</v>
      </c>
      <c r="F44" s="264">
        <v>1246.5666666666668</v>
      </c>
      <c r="G44" s="266">
        <v>1237.9833333333336</v>
      </c>
      <c r="H44" s="266">
        <v>1223.0666666666668</v>
      </c>
      <c r="I44" s="266">
        <v>1214.4833333333336</v>
      </c>
      <c r="J44" s="266">
        <v>1261.4833333333336</v>
      </c>
      <c r="K44" s="266">
        <v>1270.0666666666671</v>
      </c>
      <c r="L44" s="266">
        <v>1284.9833333333336</v>
      </c>
      <c r="M44" s="267">
        <v>1255.1500000000001</v>
      </c>
      <c r="N44" s="267">
        <v>1231.6500000000001</v>
      </c>
      <c r="O44" s="267">
        <v>5509000</v>
      </c>
      <c r="P44" s="268">
        <v>-9.2870080684999176E-2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45316</v>
      </c>
      <c r="E45" s="264">
        <v>1042.1500000000001</v>
      </c>
      <c r="F45" s="264">
        <v>1038.3666666666668</v>
      </c>
      <c r="G45" s="266">
        <v>1032.8333333333335</v>
      </c>
      <c r="H45" s="266">
        <v>1023.5166666666667</v>
      </c>
      <c r="I45" s="266">
        <v>1017.9833333333333</v>
      </c>
      <c r="J45" s="266">
        <v>1047.6833333333336</v>
      </c>
      <c r="K45" s="266">
        <v>1053.2166666666669</v>
      </c>
      <c r="L45" s="266">
        <v>1062.5333333333338</v>
      </c>
      <c r="M45" s="267">
        <v>1043.9000000000001</v>
      </c>
      <c r="N45" s="267">
        <v>1029.05</v>
      </c>
      <c r="O45" s="267">
        <v>32090050</v>
      </c>
      <c r="P45" s="268">
        <v>-1.5906773488710852E-2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45316</v>
      </c>
      <c r="E46" s="264">
        <v>193.75</v>
      </c>
      <c r="F46" s="264">
        <v>190.9666666666667</v>
      </c>
      <c r="G46" s="266">
        <v>186.3333333333334</v>
      </c>
      <c r="H46" s="266">
        <v>178.91666666666671</v>
      </c>
      <c r="I46" s="266">
        <v>174.28333333333342</v>
      </c>
      <c r="J46" s="266">
        <v>198.38333333333338</v>
      </c>
      <c r="K46" s="266">
        <v>203.01666666666671</v>
      </c>
      <c r="L46" s="266">
        <v>210.43333333333337</v>
      </c>
      <c r="M46" s="267">
        <v>195.6</v>
      </c>
      <c r="N46" s="267">
        <v>183.55</v>
      </c>
      <c r="O46" s="267">
        <v>99592500</v>
      </c>
      <c r="P46" s="268">
        <v>-3.011401400889616E-2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45316</v>
      </c>
      <c r="E47" s="264">
        <v>249.8</v>
      </c>
      <c r="F47" s="264">
        <v>250.65</v>
      </c>
      <c r="G47" s="266">
        <v>246.65</v>
      </c>
      <c r="H47" s="266">
        <v>243.5</v>
      </c>
      <c r="I47" s="266">
        <v>239.5</v>
      </c>
      <c r="J47" s="266">
        <v>253.8</v>
      </c>
      <c r="K47" s="266">
        <v>257.8</v>
      </c>
      <c r="L47" s="266">
        <v>260.95000000000005</v>
      </c>
      <c r="M47" s="267">
        <v>254.65</v>
      </c>
      <c r="N47" s="267">
        <v>247.5</v>
      </c>
      <c r="O47" s="267">
        <v>38937500</v>
      </c>
      <c r="P47" s="268">
        <v>9.8842951883730781E-2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45316</v>
      </c>
      <c r="E48" s="264">
        <v>22213.200000000001</v>
      </c>
      <c r="F48" s="264">
        <v>22193.066666666666</v>
      </c>
      <c r="G48" s="266">
        <v>22075.133333333331</v>
      </c>
      <c r="H48" s="266">
        <v>21937.066666666666</v>
      </c>
      <c r="I48" s="266">
        <v>21819.133333333331</v>
      </c>
      <c r="J48" s="266">
        <v>22331.133333333331</v>
      </c>
      <c r="K48" s="266">
        <v>22449.066666666666</v>
      </c>
      <c r="L48" s="266">
        <v>22587.133333333331</v>
      </c>
      <c r="M48" s="267">
        <v>22311</v>
      </c>
      <c r="N48" s="267">
        <v>22055</v>
      </c>
      <c r="O48" s="267">
        <v>124450</v>
      </c>
      <c r="P48" s="268">
        <v>-4.7455032529659394E-2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45316</v>
      </c>
      <c r="E49" s="264">
        <v>470.1</v>
      </c>
      <c r="F49" s="264">
        <v>468.33333333333331</v>
      </c>
      <c r="G49" s="266">
        <v>460.96666666666664</v>
      </c>
      <c r="H49" s="266">
        <v>451.83333333333331</v>
      </c>
      <c r="I49" s="266">
        <v>444.46666666666664</v>
      </c>
      <c r="J49" s="266">
        <v>477.46666666666664</v>
      </c>
      <c r="K49" s="266">
        <v>484.83333333333331</v>
      </c>
      <c r="L49" s="266">
        <v>493.96666666666664</v>
      </c>
      <c r="M49" s="267">
        <v>475.7</v>
      </c>
      <c r="N49" s="267">
        <v>459.2</v>
      </c>
      <c r="O49" s="267">
        <v>38527200</v>
      </c>
      <c r="P49" s="268">
        <v>2.9830638953040802E-2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45316</v>
      </c>
      <c r="E50" s="264">
        <v>5300.4</v>
      </c>
      <c r="F50" s="264">
        <v>5272.833333333333</v>
      </c>
      <c r="G50" s="266">
        <v>5195.6166666666659</v>
      </c>
      <c r="H50" s="266">
        <v>5090.833333333333</v>
      </c>
      <c r="I50" s="266">
        <v>5013.6166666666659</v>
      </c>
      <c r="J50" s="266">
        <v>5377.6166666666659</v>
      </c>
      <c r="K50" s="266">
        <v>5454.833333333333</v>
      </c>
      <c r="L50" s="266">
        <v>5559.6166666666659</v>
      </c>
      <c r="M50" s="267">
        <v>5350.05</v>
      </c>
      <c r="N50" s="267">
        <v>5168.05</v>
      </c>
      <c r="O50" s="267">
        <v>2351200</v>
      </c>
      <c r="P50" s="268">
        <v>-0.11255378576281422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45316</v>
      </c>
      <c r="E51" s="264">
        <v>728.7</v>
      </c>
      <c r="F51" s="264">
        <v>732.58333333333337</v>
      </c>
      <c r="G51" s="266">
        <v>723.2166666666667</v>
      </c>
      <c r="H51" s="266">
        <v>717.73333333333335</v>
      </c>
      <c r="I51" s="266">
        <v>708.36666666666667</v>
      </c>
      <c r="J51" s="266">
        <v>738.06666666666672</v>
      </c>
      <c r="K51" s="266">
        <v>747.43333333333328</v>
      </c>
      <c r="L51" s="266">
        <v>752.91666666666674</v>
      </c>
      <c r="M51" s="267">
        <v>741.95</v>
      </c>
      <c r="N51" s="267">
        <v>727.1</v>
      </c>
      <c r="O51" s="267">
        <v>5560000</v>
      </c>
      <c r="P51" s="268">
        <v>-3.6395147313691506E-2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45316</v>
      </c>
      <c r="E52" s="264">
        <v>444.8</v>
      </c>
      <c r="F52" s="264">
        <v>445.58333333333331</v>
      </c>
      <c r="G52" s="266">
        <v>441.21666666666664</v>
      </c>
      <c r="H52" s="266">
        <v>437.63333333333333</v>
      </c>
      <c r="I52" s="266">
        <v>433.26666666666665</v>
      </c>
      <c r="J52" s="266">
        <v>449.16666666666663</v>
      </c>
      <c r="K52" s="266">
        <v>453.5333333333333</v>
      </c>
      <c r="L52" s="266">
        <v>457.11666666666662</v>
      </c>
      <c r="M52" s="267">
        <v>449.95</v>
      </c>
      <c r="N52" s="267">
        <v>442</v>
      </c>
      <c r="O52" s="267">
        <v>50422500</v>
      </c>
      <c r="P52" s="268">
        <v>-4.8504610995057831E-2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45316</v>
      </c>
      <c r="E53" s="264">
        <v>783.3</v>
      </c>
      <c r="F53" s="264">
        <v>786.6</v>
      </c>
      <c r="G53" s="266">
        <v>777.6</v>
      </c>
      <c r="H53" s="266">
        <v>771.9</v>
      </c>
      <c r="I53" s="266">
        <v>762.9</v>
      </c>
      <c r="J53" s="266">
        <v>792.30000000000007</v>
      </c>
      <c r="K53" s="266">
        <v>801.30000000000007</v>
      </c>
      <c r="L53" s="266">
        <v>807.00000000000011</v>
      </c>
      <c r="M53" s="267">
        <v>795.6</v>
      </c>
      <c r="N53" s="267">
        <v>780.9</v>
      </c>
      <c r="O53" s="267">
        <v>4831125</v>
      </c>
      <c r="P53" s="268">
        <v>-6.8149929845660456E-3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45316</v>
      </c>
      <c r="E54" s="264">
        <v>384.45</v>
      </c>
      <c r="F54" s="264">
        <v>380.5</v>
      </c>
      <c r="G54" s="266">
        <v>373.95</v>
      </c>
      <c r="H54" s="266">
        <v>363.45</v>
      </c>
      <c r="I54" s="266">
        <v>356.9</v>
      </c>
      <c r="J54" s="266">
        <v>391</v>
      </c>
      <c r="K54" s="266">
        <v>397.54999999999995</v>
      </c>
      <c r="L54" s="266">
        <v>408.05</v>
      </c>
      <c r="M54" s="267">
        <v>387.05</v>
      </c>
      <c r="N54" s="267">
        <v>370</v>
      </c>
      <c r="O54" s="267">
        <v>14728800</v>
      </c>
      <c r="P54" s="268">
        <v>-1.82370820668693E-2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45316</v>
      </c>
      <c r="E55" s="264">
        <v>1245.75</v>
      </c>
      <c r="F55" s="264">
        <v>1257.0166666666667</v>
      </c>
      <c r="G55" s="266">
        <v>1229.1333333333332</v>
      </c>
      <c r="H55" s="266">
        <v>1212.5166666666667</v>
      </c>
      <c r="I55" s="266">
        <v>1184.6333333333332</v>
      </c>
      <c r="J55" s="266">
        <v>1273.6333333333332</v>
      </c>
      <c r="K55" s="266">
        <v>1301.5166666666669</v>
      </c>
      <c r="L55" s="266">
        <v>1318.1333333333332</v>
      </c>
      <c r="M55" s="267">
        <v>1284.9000000000001</v>
      </c>
      <c r="N55" s="267">
        <v>1240.4000000000001</v>
      </c>
      <c r="O55" s="267">
        <v>9313750</v>
      </c>
      <c r="P55" s="268">
        <v>-0.26413510443928695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45316</v>
      </c>
      <c r="E56" s="264">
        <v>1272.55</v>
      </c>
      <c r="F56" s="264">
        <v>1266.4666666666667</v>
      </c>
      <c r="G56" s="266">
        <v>1256.9333333333334</v>
      </c>
      <c r="H56" s="266">
        <v>1241.3166666666666</v>
      </c>
      <c r="I56" s="266">
        <v>1231.7833333333333</v>
      </c>
      <c r="J56" s="266">
        <v>1282.0833333333335</v>
      </c>
      <c r="K56" s="266">
        <v>1291.6166666666668</v>
      </c>
      <c r="L56" s="266">
        <v>1307.2333333333336</v>
      </c>
      <c r="M56" s="267">
        <v>1276</v>
      </c>
      <c r="N56" s="267">
        <v>1250.8499999999999</v>
      </c>
      <c r="O56" s="267">
        <v>9718150</v>
      </c>
      <c r="P56" s="268">
        <v>-7.1597118728266268E-2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45316</v>
      </c>
      <c r="E57" s="264">
        <v>383.35</v>
      </c>
      <c r="F57" s="264">
        <v>378.90000000000003</v>
      </c>
      <c r="G57" s="266">
        <v>373.00000000000006</v>
      </c>
      <c r="H57" s="266">
        <v>362.65000000000003</v>
      </c>
      <c r="I57" s="266">
        <v>356.75000000000006</v>
      </c>
      <c r="J57" s="266">
        <v>389.25000000000006</v>
      </c>
      <c r="K57" s="266">
        <v>395.15000000000003</v>
      </c>
      <c r="L57" s="266">
        <v>405.50000000000006</v>
      </c>
      <c r="M57" s="267">
        <v>384.8</v>
      </c>
      <c r="N57" s="267">
        <v>368.55</v>
      </c>
      <c r="O57" s="267">
        <v>55219500</v>
      </c>
      <c r="P57" s="268">
        <v>-0.10151711884097588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45316</v>
      </c>
      <c r="E58" s="264">
        <v>6334.8</v>
      </c>
      <c r="F58" s="264">
        <v>6334.1333333333341</v>
      </c>
      <c r="G58" s="266">
        <v>6294.4666666666681</v>
      </c>
      <c r="H58" s="266">
        <v>6254.1333333333341</v>
      </c>
      <c r="I58" s="266">
        <v>6214.4666666666681</v>
      </c>
      <c r="J58" s="266">
        <v>6374.4666666666681</v>
      </c>
      <c r="K58" s="266">
        <v>6414.1333333333341</v>
      </c>
      <c r="L58" s="266">
        <v>6454.4666666666681</v>
      </c>
      <c r="M58" s="267">
        <v>6373.8</v>
      </c>
      <c r="N58" s="267">
        <v>6293.8</v>
      </c>
      <c r="O58" s="267">
        <v>970650</v>
      </c>
      <c r="P58" s="268">
        <v>-9.3570528085165985E-2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45316</v>
      </c>
      <c r="E59" s="264">
        <v>2509.4</v>
      </c>
      <c r="F59" s="264">
        <v>2495.1999999999998</v>
      </c>
      <c r="G59" s="266">
        <v>2470.3999999999996</v>
      </c>
      <c r="H59" s="266">
        <v>2431.3999999999996</v>
      </c>
      <c r="I59" s="266">
        <v>2406.5999999999995</v>
      </c>
      <c r="J59" s="266">
        <v>2534.1999999999998</v>
      </c>
      <c r="K59" s="266">
        <v>2559</v>
      </c>
      <c r="L59" s="266">
        <v>2598</v>
      </c>
      <c r="M59" s="267">
        <v>2520</v>
      </c>
      <c r="N59" s="267">
        <v>2456.1999999999998</v>
      </c>
      <c r="O59" s="267">
        <v>4299750</v>
      </c>
      <c r="P59" s="268">
        <v>2.6230055968590762E-2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45316</v>
      </c>
      <c r="E60" s="264">
        <v>864.15</v>
      </c>
      <c r="F60" s="264">
        <v>859.86666666666667</v>
      </c>
      <c r="G60" s="266">
        <v>850.2833333333333</v>
      </c>
      <c r="H60" s="266">
        <v>836.41666666666663</v>
      </c>
      <c r="I60" s="266">
        <v>826.83333333333326</v>
      </c>
      <c r="J60" s="266">
        <v>873.73333333333335</v>
      </c>
      <c r="K60" s="266">
        <v>883.31666666666661</v>
      </c>
      <c r="L60" s="266">
        <v>897.18333333333339</v>
      </c>
      <c r="M60" s="267">
        <v>869.45</v>
      </c>
      <c r="N60" s="267">
        <v>846</v>
      </c>
      <c r="O60" s="267">
        <v>6700000</v>
      </c>
      <c r="P60" s="268">
        <v>-6.4898813677599448E-2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45316</v>
      </c>
      <c r="E61" s="264">
        <v>1248.95</v>
      </c>
      <c r="F61" s="264">
        <v>1247.0333333333335</v>
      </c>
      <c r="G61" s="266">
        <v>1234.116666666667</v>
      </c>
      <c r="H61" s="266">
        <v>1219.2833333333335</v>
      </c>
      <c r="I61" s="266">
        <v>1206.366666666667</v>
      </c>
      <c r="J61" s="266">
        <v>1261.866666666667</v>
      </c>
      <c r="K61" s="266">
        <v>1274.7833333333335</v>
      </c>
      <c r="L61" s="266">
        <v>1289.616666666667</v>
      </c>
      <c r="M61" s="267">
        <v>1259.95</v>
      </c>
      <c r="N61" s="267">
        <v>1232.2</v>
      </c>
      <c r="O61" s="267">
        <v>1108800</v>
      </c>
      <c r="P61" s="268">
        <v>-0.30281690140845069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45316</v>
      </c>
      <c r="E62" s="264">
        <v>300.45</v>
      </c>
      <c r="F62" s="264">
        <v>301.21666666666664</v>
      </c>
      <c r="G62" s="266">
        <v>299.08333333333326</v>
      </c>
      <c r="H62" s="266">
        <v>297.71666666666664</v>
      </c>
      <c r="I62" s="266">
        <v>295.58333333333326</v>
      </c>
      <c r="J62" s="266">
        <v>302.58333333333326</v>
      </c>
      <c r="K62" s="266">
        <v>304.71666666666658</v>
      </c>
      <c r="L62" s="266">
        <v>306.08333333333326</v>
      </c>
      <c r="M62" s="267">
        <v>303.35000000000002</v>
      </c>
      <c r="N62" s="267">
        <v>299.85000000000002</v>
      </c>
      <c r="O62" s="267">
        <v>16705800</v>
      </c>
      <c r="P62" s="268">
        <v>-3.2321968512146804E-2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45316</v>
      </c>
      <c r="E63" s="264">
        <v>150.1</v>
      </c>
      <c r="F63" s="264">
        <v>150.19999999999999</v>
      </c>
      <c r="G63" s="266">
        <v>148.69999999999999</v>
      </c>
      <c r="H63" s="266">
        <v>147.30000000000001</v>
      </c>
      <c r="I63" s="266">
        <v>145.80000000000001</v>
      </c>
      <c r="J63" s="266">
        <v>151.59999999999997</v>
      </c>
      <c r="K63" s="266">
        <v>153.09999999999997</v>
      </c>
      <c r="L63" s="266">
        <v>154.49999999999994</v>
      </c>
      <c r="M63" s="267">
        <v>151.69999999999999</v>
      </c>
      <c r="N63" s="267">
        <v>148.80000000000001</v>
      </c>
      <c r="O63" s="267">
        <v>31180000</v>
      </c>
      <c r="P63" s="268">
        <v>-5.0981585755592758E-2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45316</v>
      </c>
      <c r="E64" s="264">
        <v>1960.35</v>
      </c>
      <c r="F64" s="264">
        <v>1978.6499999999999</v>
      </c>
      <c r="G64" s="266">
        <v>1935.0499999999997</v>
      </c>
      <c r="H64" s="266">
        <v>1909.7499999999998</v>
      </c>
      <c r="I64" s="266">
        <v>1866.1499999999996</v>
      </c>
      <c r="J64" s="266">
        <v>2003.9499999999998</v>
      </c>
      <c r="K64" s="266">
        <v>2047.5499999999997</v>
      </c>
      <c r="L64" s="266">
        <v>2072.85</v>
      </c>
      <c r="M64" s="267">
        <v>2022.25</v>
      </c>
      <c r="N64" s="267">
        <v>1953.35</v>
      </c>
      <c r="O64" s="267">
        <v>3575700</v>
      </c>
      <c r="P64" s="268">
        <v>4.2599720083974807E-2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45316</v>
      </c>
      <c r="E65" s="264">
        <v>548.85</v>
      </c>
      <c r="F65" s="264">
        <v>546.30000000000007</v>
      </c>
      <c r="G65" s="266">
        <v>541.55000000000018</v>
      </c>
      <c r="H65" s="266">
        <v>534.25000000000011</v>
      </c>
      <c r="I65" s="266">
        <v>529.50000000000023</v>
      </c>
      <c r="J65" s="266">
        <v>553.60000000000014</v>
      </c>
      <c r="K65" s="266">
        <v>558.34999999999991</v>
      </c>
      <c r="L65" s="266">
        <v>565.65000000000009</v>
      </c>
      <c r="M65" s="267">
        <v>551.04999999999995</v>
      </c>
      <c r="N65" s="267">
        <v>539</v>
      </c>
      <c r="O65" s="267">
        <v>23127500</v>
      </c>
      <c r="P65" s="268">
        <v>6.3822447102115917E-2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45316</v>
      </c>
      <c r="E66" s="264">
        <v>2313.85</v>
      </c>
      <c r="F66" s="264">
        <v>2333.2000000000003</v>
      </c>
      <c r="G66" s="266">
        <v>2285.5000000000005</v>
      </c>
      <c r="H66" s="266">
        <v>2257.15</v>
      </c>
      <c r="I66" s="266">
        <v>2209.4500000000003</v>
      </c>
      <c r="J66" s="266">
        <v>2361.5500000000006</v>
      </c>
      <c r="K66" s="266">
        <v>2409.2500000000005</v>
      </c>
      <c r="L66" s="266">
        <v>2437.6000000000008</v>
      </c>
      <c r="M66" s="267">
        <v>2380.9</v>
      </c>
      <c r="N66" s="267">
        <v>2304.85</v>
      </c>
      <c r="O66" s="267">
        <v>3288000</v>
      </c>
      <c r="P66" s="268">
        <v>-5.6702200045361762E-3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45316</v>
      </c>
      <c r="E67" s="264">
        <v>2457.6</v>
      </c>
      <c r="F67" s="264">
        <v>2468.6833333333329</v>
      </c>
      <c r="G67" s="266">
        <v>2439.016666666666</v>
      </c>
      <c r="H67" s="266">
        <v>2420.4333333333329</v>
      </c>
      <c r="I67" s="266">
        <v>2390.766666666666</v>
      </c>
      <c r="J67" s="266">
        <v>2487.266666666666</v>
      </c>
      <c r="K67" s="266">
        <v>2516.9333333333329</v>
      </c>
      <c r="L67" s="266">
        <v>2535.516666666666</v>
      </c>
      <c r="M67" s="267">
        <v>2498.35</v>
      </c>
      <c r="N67" s="267">
        <v>2450.1</v>
      </c>
      <c r="O67" s="267">
        <v>2250600</v>
      </c>
      <c r="P67" s="268">
        <v>-0.11761938367442955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45316</v>
      </c>
      <c r="E68" s="264">
        <v>145.25</v>
      </c>
      <c r="F68" s="264">
        <v>146.48333333333332</v>
      </c>
      <c r="G68" s="266">
        <v>141.46666666666664</v>
      </c>
      <c r="H68" s="266">
        <v>137.68333333333331</v>
      </c>
      <c r="I68" s="266">
        <v>132.66666666666663</v>
      </c>
      <c r="J68" s="266">
        <v>150.26666666666665</v>
      </c>
      <c r="K68" s="266">
        <v>155.28333333333336</v>
      </c>
      <c r="L68" s="266">
        <v>159.06666666666666</v>
      </c>
      <c r="M68" s="267">
        <v>151.5</v>
      </c>
      <c r="N68" s="267">
        <v>142.69999999999999</v>
      </c>
      <c r="O68" s="267">
        <v>15798000</v>
      </c>
      <c r="P68" s="268">
        <v>3.3788933489151975E-3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45316</v>
      </c>
      <c r="E69" s="264">
        <v>3972.65</v>
      </c>
      <c r="F69" s="264">
        <v>3948.0166666666664</v>
      </c>
      <c r="G69" s="266">
        <v>3914.6333333333328</v>
      </c>
      <c r="H69" s="266">
        <v>3856.6166666666663</v>
      </c>
      <c r="I69" s="266">
        <v>3823.2333333333327</v>
      </c>
      <c r="J69" s="266">
        <v>4006.0333333333328</v>
      </c>
      <c r="K69" s="266">
        <v>4039.4166666666661</v>
      </c>
      <c r="L69" s="266">
        <v>4097.4333333333325</v>
      </c>
      <c r="M69" s="267">
        <v>3981.4</v>
      </c>
      <c r="N69" s="267">
        <v>3890</v>
      </c>
      <c r="O69" s="267">
        <v>3094400</v>
      </c>
      <c r="P69" s="268">
        <v>-5.5375786067525488E-2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45316</v>
      </c>
      <c r="E70" s="264">
        <v>6511.05</v>
      </c>
      <c r="F70" s="264">
        <v>6508.25</v>
      </c>
      <c r="G70" s="266">
        <v>6464.55</v>
      </c>
      <c r="H70" s="266">
        <v>6418.05</v>
      </c>
      <c r="I70" s="266">
        <v>6374.35</v>
      </c>
      <c r="J70" s="266">
        <v>6554.75</v>
      </c>
      <c r="K70" s="266">
        <v>6598.4500000000007</v>
      </c>
      <c r="L70" s="266">
        <v>6644.95</v>
      </c>
      <c r="M70" s="267">
        <v>6551.95</v>
      </c>
      <c r="N70" s="267">
        <v>6461.75</v>
      </c>
      <c r="O70" s="267">
        <v>1103200</v>
      </c>
      <c r="P70" s="268">
        <v>-9.3434135919138794E-2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45316</v>
      </c>
      <c r="E71" s="264">
        <v>732.95</v>
      </c>
      <c r="F71" s="264">
        <v>729.33333333333337</v>
      </c>
      <c r="G71" s="266">
        <v>724.26666666666677</v>
      </c>
      <c r="H71" s="266">
        <v>715.58333333333337</v>
      </c>
      <c r="I71" s="266">
        <v>710.51666666666677</v>
      </c>
      <c r="J71" s="266">
        <v>738.01666666666677</v>
      </c>
      <c r="K71" s="266">
        <v>743.08333333333337</v>
      </c>
      <c r="L71" s="266">
        <v>751.76666666666677</v>
      </c>
      <c r="M71" s="267">
        <v>734.4</v>
      </c>
      <c r="N71" s="267">
        <v>720.65</v>
      </c>
      <c r="O71" s="267">
        <v>32204700</v>
      </c>
      <c r="P71" s="268">
        <v>-0.18488202129880976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45316</v>
      </c>
      <c r="E72" s="264">
        <v>5891.35</v>
      </c>
      <c r="F72" s="264">
        <v>5839.5</v>
      </c>
      <c r="G72" s="266">
        <v>5760.7</v>
      </c>
      <c r="H72" s="266">
        <v>5630.05</v>
      </c>
      <c r="I72" s="266">
        <v>5551.25</v>
      </c>
      <c r="J72" s="266">
        <v>5970.15</v>
      </c>
      <c r="K72" s="266">
        <v>6048.9499999999989</v>
      </c>
      <c r="L72" s="266">
        <v>6179.5999999999995</v>
      </c>
      <c r="M72" s="267">
        <v>5918.3</v>
      </c>
      <c r="N72" s="267">
        <v>5708.85</v>
      </c>
      <c r="O72" s="267">
        <v>1760125</v>
      </c>
      <c r="P72" s="268">
        <v>-0.11166487918743297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45316</v>
      </c>
      <c r="E73" s="264">
        <v>4125.8500000000004</v>
      </c>
      <c r="F73" s="264">
        <v>4132.416666666667</v>
      </c>
      <c r="G73" s="266">
        <v>4103.4833333333336</v>
      </c>
      <c r="H73" s="266">
        <v>4081.1166666666668</v>
      </c>
      <c r="I73" s="266">
        <v>4052.1833333333334</v>
      </c>
      <c r="J73" s="266">
        <v>4154.7833333333338</v>
      </c>
      <c r="K73" s="266">
        <v>4183.7166666666662</v>
      </c>
      <c r="L73" s="266">
        <v>4206.0833333333339</v>
      </c>
      <c r="M73" s="267">
        <v>4161.3500000000004</v>
      </c>
      <c r="N73" s="267">
        <v>4110.05</v>
      </c>
      <c r="O73" s="267">
        <v>2851975</v>
      </c>
      <c r="P73" s="268">
        <v>-2.5939872093718248E-2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45316</v>
      </c>
      <c r="E74" s="264">
        <v>2988.9</v>
      </c>
      <c r="F74" s="264">
        <v>2987.8333333333335</v>
      </c>
      <c r="G74" s="266">
        <v>2972.7666666666669</v>
      </c>
      <c r="H74" s="266">
        <v>2956.6333333333332</v>
      </c>
      <c r="I74" s="266">
        <v>2941.5666666666666</v>
      </c>
      <c r="J74" s="266">
        <v>3003.9666666666672</v>
      </c>
      <c r="K74" s="266">
        <v>3019.0333333333338</v>
      </c>
      <c r="L74" s="266">
        <v>3035.1666666666674</v>
      </c>
      <c r="M74" s="267">
        <v>3002.9</v>
      </c>
      <c r="N74" s="267">
        <v>2971.7</v>
      </c>
      <c r="O74" s="267">
        <v>2997500</v>
      </c>
      <c r="P74" s="268">
        <v>-6.5740978829176303E-2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45316</v>
      </c>
      <c r="E75" s="264">
        <v>310.2</v>
      </c>
      <c r="F75" s="264">
        <v>308.06666666666666</v>
      </c>
      <c r="G75" s="266">
        <v>304.93333333333334</v>
      </c>
      <c r="H75" s="266">
        <v>299.66666666666669</v>
      </c>
      <c r="I75" s="266">
        <v>296.53333333333336</v>
      </c>
      <c r="J75" s="266">
        <v>313.33333333333331</v>
      </c>
      <c r="K75" s="266">
        <v>316.46666666666664</v>
      </c>
      <c r="L75" s="266">
        <v>321.73333333333329</v>
      </c>
      <c r="M75" s="267">
        <v>311.2</v>
      </c>
      <c r="N75" s="267">
        <v>302.8</v>
      </c>
      <c r="O75" s="267">
        <v>17064000</v>
      </c>
      <c r="P75" s="268">
        <v>-0.1128579449747333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45316</v>
      </c>
      <c r="E76" s="264">
        <v>157</v>
      </c>
      <c r="F76" s="264">
        <v>157.11666666666667</v>
      </c>
      <c r="G76" s="266">
        <v>155.73333333333335</v>
      </c>
      <c r="H76" s="266">
        <v>154.46666666666667</v>
      </c>
      <c r="I76" s="266">
        <v>153.08333333333334</v>
      </c>
      <c r="J76" s="266">
        <v>158.38333333333335</v>
      </c>
      <c r="K76" s="266">
        <v>159.76666666666668</v>
      </c>
      <c r="L76" s="266">
        <v>161.03333333333336</v>
      </c>
      <c r="M76" s="267">
        <v>158.5</v>
      </c>
      <c r="N76" s="267">
        <v>155.85</v>
      </c>
      <c r="O76" s="267">
        <v>88765000</v>
      </c>
      <c r="P76" s="268">
        <v>-6.0737527114967459E-2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45316</v>
      </c>
      <c r="E77" s="264">
        <v>158.69999999999999</v>
      </c>
      <c r="F77" s="264">
        <v>157.18333333333331</v>
      </c>
      <c r="G77" s="266">
        <v>154.26666666666662</v>
      </c>
      <c r="H77" s="266">
        <v>149.83333333333331</v>
      </c>
      <c r="I77" s="266">
        <v>146.91666666666663</v>
      </c>
      <c r="J77" s="266">
        <v>161.61666666666662</v>
      </c>
      <c r="K77" s="266">
        <v>164.5333333333333</v>
      </c>
      <c r="L77" s="266">
        <v>168.96666666666661</v>
      </c>
      <c r="M77" s="267">
        <v>160.1</v>
      </c>
      <c r="N77" s="267">
        <v>152.75</v>
      </c>
      <c r="O77" s="267">
        <v>149108400</v>
      </c>
      <c r="P77" s="268">
        <v>-3.9264237707817472E-2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45316</v>
      </c>
      <c r="E78" s="264">
        <v>864.15</v>
      </c>
      <c r="F78" s="264">
        <v>858.38333333333333</v>
      </c>
      <c r="G78" s="266">
        <v>849.76666666666665</v>
      </c>
      <c r="H78" s="266">
        <v>835.38333333333333</v>
      </c>
      <c r="I78" s="266">
        <v>826.76666666666665</v>
      </c>
      <c r="J78" s="266">
        <v>872.76666666666665</v>
      </c>
      <c r="K78" s="266">
        <v>881.38333333333321</v>
      </c>
      <c r="L78" s="266">
        <v>895.76666666666665</v>
      </c>
      <c r="M78" s="267">
        <v>867</v>
      </c>
      <c r="N78" s="267">
        <v>844</v>
      </c>
      <c r="O78" s="267">
        <v>11209950</v>
      </c>
      <c r="P78" s="268">
        <v>-4.3962159154145801E-2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45316</v>
      </c>
      <c r="E79" s="264">
        <v>77.05</v>
      </c>
      <c r="F79" s="264">
        <v>76.183333333333323</v>
      </c>
      <c r="G79" s="266">
        <v>74.46666666666664</v>
      </c>
      <c r="H79" s="266">
        <v>71.883333333333312</v>
      </c>
      <c r="I79" s="266">
        <v>70.166666666666629</v>
      </c>
      <c r="J79" s="266">
        <v>78.766666666666652</v>
      </c>
      <c r="K79" s="266">
        <v>80.48333333333332</v>
      </c>
      <c r="L79" s="266">
        <v>83.066666666666663</v>
      </c>
      <c r="M79" s="267">
        <v>77.900000000000006</v>
      </c>
      <c r="N79" s="267">
        <v>73.599999999999994</v>
      </c>
      <c r="O79" s="267">
        <v>175477500</v>
      </c>
      <c r="P79" s="268">
        <v>-0.12464223581570234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45316</v>
      </c>
      <c r="E80" s="264">
        <v>756.55</v>
      </c>
      <c r="F80" s="264">
        <v>752.33333333333337</v>
      </c>
      <c r="G80" s="266">
        <v>744.26666666666677</v>
      </c>
      <c r="H80" s="266">
        <v>731.98333333333335</v>
      </c>
      <c r="I80" s="266">
        <v>723.91666666666674</v>
      </c>
      <c r="J80" s="266">
        <v>764.61666666666679</v>
      </c>
      <c r="K80" s="266">
        <v>772.68333333333339</v>
      </c>
      <c r="L80" s="266">
        <v>784.96666666666681</v>
      </c>
      <c r="M80" s="267">
        <v>760.4</v>
      </c>
      <c r="N80" s="267">
        <v>740.05</v>
      </c>
      <c r="O80" s="267">
        <v>7612800</v>
      </c>
      <c r="P80" s="268">
        <v>3.2258064516129031E-2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45316</v>
      </c>
      <c r="E81" s="264">
        <v>1123.6500000000001</v>
      </c>
      <c r="F81" s="264">
        <v>1121.3833333333334</v>
      </c>
      <c r="G81" s="266">
        <v>1113.666666666667</v>
      </c>
      <c r="H81" s="266">
        <v>1103.6833333333336</v>
      </c>
      <c r="I81" s="266">
        <v>1095.9666666666672</v>
      </c>
      <c r="J81" s="266">
        <v>1131.3666666666668</v>
      </c>
      <c r="K81" s="266">
        <v>1139.0833333333335</v>
      </c>
      <c r="L81" s="266">
        <v>1149.0666666666666</v>
      </c>
      <c r="M81" s="267">
        <v>1129.0999999999999</v>
      </c>
      <c r="N81" s="267">
        <v>1111.4000000000001</v>
      </c>
      <c r="O81" s="267">
        <v>8959500</v>
      </c>
      <c r="P81" s="268">
        <v>2.1782516964132977E-2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45316</v>
      </c>
      <c r="E82" s="264">
        <v>2016.3</v>
      </c>
      <c r="F82" s="264">
        <v>2019.7833333333335</v>
      </c>
      <c r="G82" s="266">
        <v>2007.5666666666671</v>
      </c>
      <c r="H82" s="266">
        <v>1998.8333333333335</v>
      </c>
      <c r="I82" s="266">
        <v>1986.616666666667</v>
      </c>
      <c r="J82" s="266">
        <v>2028.5166666666671</v>
      </c>
      <c r="K82" s="266">
        <v>2040.7333333333338</v>
      </c>
      <c r="L82" s="266">
        <v>2049.4666666666672</v>
      </c>
      <c r="M82" s="267">
        <v>2032</v>
      </c>
      <c r="N82" s="267">
        <v>2011.05</v>
      </c>
      <c r="O82" s="267">
        <v>3334025</v>
      </c>
      <c r="P82" s="268">
        <v>-1.8184361449153728E-2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45316</v>
      </c>
      <c r="E83" s="264">
        <v>398.4</v>
      </c>
      <c r="F83" s="264">
        <v>399.18333333333334</v>
      </c>
      <c r="G83" s="266">
        <v>395.76666666666665</v>
      </c>
      <c r="H83" s="266">
        <v>393.13333333333333</v>
      </c>
      <c r="I83" s="266">
        <v>389.71666666666664</v>
      </c>
      <c r="J83" s="266">
        <v>401.81666666666666</v>
      </c>
      <c r="K83" s="266">
        <v>405.23333333333329</v>
      </c>
      <c r="L83" s="266">
        <v>407.86666666666667</v>
      </c>
      <c r="M83" s="267">
        <v>402.6</v>
      </c>
      <c r="N83" s="267">
        <v>396.55</v>
      </c>
      <c r="O83" s="267">
        <v>10238000</v>
      </c>
      <c r="P83" s="268">
        <v>-5.2388004442798966E-2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45316</v>
      </c>
      <c r="E84" s="264">
        <v>2152.5500000000002</v>
      </c>
      <c r="F84" s="264">
        <v>2145.4</v>
      </c>
      <c r="G84" s="266">
        <v>2130.9</v>
      </c>
      <c r="H84" s="266">
        <v>2109.25</v>
      </c>
      <c r="I84" s="266">
        <v>2094.75</v>
      </c>
      <c r="J84" s="266">
        <v>2167.0500000000002</v>
      </c>
      <c r="K84" s="266">
        <v>2181.5500000000002</v>
      </c>
      <c r="L84" s="266">
        <v>2203.2000000000003</v>
      </c>
      <c r="M84" s="267">
        <v>2159.9</v>
      </c>
      <c r="N84" s="267">
        <v>2123.75</v>
      </c>
      <c r="O84" s="267">
        <v>8996025</v>
      </c>
      <c r="P84" s="268">
        <v>-2.0835487540068247E-2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45316</v>
      </c>
      <c r="E85" s="264">
        <v>455.6</v>
      </c>
      <c r="F85" s="264">
        <v>455.26666666666671</v>
      </c>
      <c r="G85" s="266">
        <v>452.93333333333339</v>
      </c>
      <c r="H85" s="266">
        <v>450.26666666666671</v>
      </c>
      <c r="I85" s="266">
        <v>447.93333333333339</v>
      </c>
      <c r="J85" s="266">
        <v>457.93333333333339</v>
      </c>
      <c r="K85" s="266">
        <v>460.26666666666677</v>
      </c>
      <c r="L85" s="266">
        <v>462.93333333333339</v>
      </c>
      <c r="M85" s="267">
        <v>457.6</v>
      </c>
      <c r="N85" s="267">
        <v>452.6</v>
      </c>
      <c r="O85" s="267">
        <v>6601250</v>
      </c>
      <c r="P85" s="268">
        <v>-0.1468497576736672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45316</v>
      </c>
      <c r="E86" s="264">
        <v>2831.6</v>
      </c>
      <c r="F86" s="264">
        <v>2835.5166666666664</v>
      </c>
      <c r="G86" s="266">
        <v>2819.833333333333</v>
      </c>
      <c r="H86" s="266">
        <v>2808.0666666666666</v>
      </c>
      <c r="I86" s="266">
        <v>2792.3833333333332</v>
      </c>
      <c r="J86" s="266">
        <v>2847.2833333333328</v>
      </c>
      <c r="K86" s="266">
        <v>2862.9666666666662</v>
      </c>
      <c r="L86" s="266">
        <v>2874.7333333333327</v>
      </c>
      <c r="M86" s="267">
        <v>2851.2</v>
      </c>
      <c r="N86" s="267">
        <v>2823.75</v>
      </c>
      <c r="O86" s="267">
        <v>6615300</v>
      </c>
      <c r="P86" s="268">
        <v>-7.7672745524510631E-2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45316</v>
      </c>
      <c r="E87" s="264">
        <v>1379.55</v>
      </c>
      <c r="F87" s="264">
        <v>1381.8166666666668</v>
      </c>
      <c r="G87" s="266">
        <v>1371.8833333333337</v>
      </c>
      <c r="H87" s="266">
        <v>1364.2166666666669</v>
      </c>
      <c r="I87" s="266">
        <v>1354.2833333333338</v>
      </c>
      <c r="J87" s="266">
        <v>1389.4833333333336</v>
      </c>
      <c r="K87" s="266">
        <v>1399.4166666666665</v>
      </c>
      <c r="L87" s="266">
        <v>1407.0833333333335</v>
      </c>
      <c r="M87" s="267">
        <v>1391.75</v>
      </c>
      <c r="N87" s="267">
        <v>1374.15</v>
      </c>
      <c r="O87" s="267">
        <v>5181500</v>
      </c>
      <c r="P87" s="268">
        <v>-8.1457188441765638E-2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45316</v>
      </c>
      <c r="E88" s="264">
        <v>1474.05</v>
      </c>
      <c r="F88" s="264">
        <v>1475.4833333333333</v>
      </c>
      <c r="G88" s="266">
        <v>1468.0166666666667</v>
      </c>
      <c r="H88" s="266">
        <v>1461.9833333333333</v>
      </c>
      <c r="I88" s="266">
        <v>1454.5166666666667</v>
      </c>
      <c r="J88" s="266">
        <v>1481.5166666666667</v>
      </c>
      <c r="K88" s="266">
        <v>1488.9833333333333</v>
      </c>
      <c r="L88" s="266">
        <v>1495.0166666666667</v>
      </c>
      <c r="M88" s="267">
        <v>1482.95</v>
      </c>
      <c r="N88" s="267">
        <v>1469.45</v>
      </c>
      <c r="O88" s="267">
        <v>12600700</v>
      </c>
      <c r="P88" s="268">
        <v>-9.1730157929259801E-2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45316</v>
      </c>
      <c r="E89" s="264">
        <v>3242.5</v>
      </c>
      <c r="F89" s="264">
        <v>3240.7166666666672</v>
      </c>
      <c r="G89" s="266">
        <v>3220.0833333333344</v>
      </c>
      <c r="H89" s="266">
        <v>3197.6666666666674</v>
      </c>
      <c r="I89" s="266">
        <v>3177.0333333333347</v>
      </c>
      <c r="J89" s="266">
        <v>3263.1333333333341</v>
      </c>
      <c r="K89" s="266">
        <v>3283.7666666666673</v>
      </c>
      <c r="L89" s="266">
        <v>3306.1833333333338</v>
      </c>
      <c r="M89" s="267">
        <v>3261.35</v>
      </c>
      <c r="N89" s="267">
        <v>3218.3</v>
      </c>
      <c r="O89" s="267">
        <v>2791200</v>
      </c>
      <c r="P89" s="268">
        <v>-8.3710852865865673E-2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45316</v>
      </c>
      <c r="E90" s="264">
        <v>1716.9</v>
      </c>
      <c r="F90" s="264">
        <v>1721.6666666666667</v>
      </c>
      <c r="G90" s="266">
        <v>1709.3333333333335</v>
      </c>
      <c r="H90" s="266">
        <v>1701.7666666666667</v>
      </c>
      <c r="I90" s="266">
        <v>1689.4333333333334</v>
      </c>
      <c r="J90" s="266">
        <v>1729.2333333333336</v>
      </c>
      <c r="K90" s="266">
        <v>1741.5666666666671</v>
      </c>
      <c r="L90" s="266">
        <v>1749.1333333333337</v>
      </c>
      <c r="M90" s="267">
        <v>1734</v>
      </c>
      <c r="N90" s="267">
        <v>1714.1</v>
      </c>
      <c r="O90" s="267">
        <v>97435250</v>
      </c>
      <c r="P90" s="268">
        <v>-9.7731532412500516E-2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45316</v>
      </c>
      <c r="E91" s="264">
        <v>653.6</v>
      </c>
      <c r="F91" s="264">
        <v>651.33333333333337</v>
      </c>
      <c r="G91" s="266">
        <v>648.06666666666672</v>
      </c>
      <c r="H91" s="266">
        <v>642.5333333333333</v>
      </c>
      <c r="I91" s="266">
        <v>639.26666666666665</v>
      </c>
      <c r="J91" s="266">
        <v>656.86666666666679</v>
      </c>
      <c r="K91" s="266">
        <v>660.13333333333344</v>
      </c>
      <c r="L91" s="266">
        <v>665.66666666666686</v>
      </c>
      <c r="M91" s="267">
        <v>654.6</v>
      </c>
      <c r="N91" s="267">
        <v>645.79999999999995</v>
      </c>
      <c r="O91" s="267">
        <v>20972600</v>
      </c>
      <c r="P91" s="268">
        <v>-0.15326197983745615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45316</v>
      </c>
      <c r="E92" s="264">
        <v>4174.75</v>
      </c>
      <c r="F92" s="264">
        <v>4146.333333333333</v>
      </c>
      <c r="G92" s="266">
        <v>4102.6666666666661</v>
      </c>
      <c r="H92" s="266">
        <v>4030.583333333333</v>
      </c>
      <c r="I92" s="266">
        <v>3986.9166666666661</v>
      </c>
      <c r="J92" s="266">
        <v>4218.4166666666661</v>
      </c>
      <c r="K92" s="266">
        <v>4262.0833333333321</v>
      </c>
      <c r="L92" s="266">
        <v>4334.1666666666661</v>
      </c>
      <c r="M92" s="267">
        <v>4190</v>
      </c>
      <c r="N92" s="267">
        <v>4074.25</v>
      </c>
      <c r="O92" s="267">
        <v>3228600</v>
      </c>
      <c r="P92" s="268">
        <v>-7.6857093841139132E-2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45316</v>
      </c>
      <c r="E93" s="264">
        <v>618.54999999999995</v>
      </c>
      <c r="F93" s="264">
        <v>616.44999999999993</v>
      </c>
      <c r="G93" s="266">
        <v>611.89999999999986</v>
      </c>
      <c r="H93" s="266">
        <v>605.24999999999989</v>
      </c>
      <c r="I93" s="266">
        <v>600.69999999999982</v>
      </c>
      <c r="J93" s="266">
        <v>623.09999999999991</v>
      </c>
      <c r="K93" s="266">
        <v>627.64999999999986</v>
      </c>
      <c r="L93" s="266">
        <v>634.29999999999995</v>
      </c>
      <c r="M93" s="267">
        <v>621</v>
      </c>
      <c r="N93" s="267">
        <v>609.79999999999995</v>
      </c>
      <c r="O93" s="267">
        <v>36008000</v>
      </c>
      <c r="P93" s="268">
        <v>-0.11068082016527783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45316</v>
      </c>
      <c r="E94" s="264">
        <v>272.95</v>
      </c>
      <c r="F94" s="264">
        <v>263.93333333333334</v>
      </c>
      <c r="G94" s="266">
        <v>250.31666666666666</v>
      </c>
      <c r="H94" s="266">
        <v>227.68333333333334</v>
      </c>
      <c r="I94" s="266">
        <v>214.06666666666666</v>
      </c>
      <c r="J94" s="266">
        <v>286.56666666666666</v>
      </c>
      <c r="K94" s="266">
        <v>300.18333333333334</v>
      </c>
      <c r="L94" s="266">
        <v>322.81666666666666</v>
      </c>
      <c r="M94" s="267">
        <v>277.55</v>
      </c>
      <c r="N94" s="267">
        <v>241.3</v>
      </c>
      <c r="O94" s="267">
        <v>42723300</v>
      </c>
      <c r="P94" s="268">
        <v>0.32255947497949139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45316</v>
      </c>
      <c r="E95" s="264">
        <v>421.75</v>
      </c>
      <c r="F95" s="264">
        <v>411.34999999999997</v>
      </c>
      <c r="G95" s="266">
        <v>395.39999999999992</v>
      </c>
      <c r="H95" s="266">
        <v>369.04999999999995</v>
      </c>
      <c r="I95" s="266">
        <v>353.09999999999991</v>
      </c>
      <c r="J95" s="266">
        <v>437.69999999999993</v>
      </c>
      <c r="K95" s="266">
        <v>453.65</v>
      </c>
      <c r="L95" s="266">
        <v>479.99999999999994</v>
      </c>
      <c r="M95" s="267">
        <v>427.3</v>
      </c>
      <c r="N95" s="267">
        <v>385</v>
      </c>
      <c r="O95" s="267">
        <v>42695100</v>
      </c>
      <c r="P95" s="268">
        <v>-6.7794611802157637E-2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45316</v>
      </c>
      <c r="E96" s="264">
        <v>2656.6</v>
      </c>
      <c r="F96" s="264">
        <v>2646.6666666666665</v>
      </c>
      <c r="G96" s="266">
        <v>2632.833333333333</v>
      </c>
      <c r="H96" s="266">
        <v>2609.0666666666666</v>
      </c>
      <c r="I96" s="266">
        <v>2595.2333333333331</v>
      </c>
      <c r="J96" s="266">
        <v>2670.4333333333329</v>
      </c>
      <c r="K96" s="266">
        <v>2684.266666666666</v>
      </c>
      <c r="L96" s="266">
        <v>2708.0333333333328</v>
      </c>
      <c r="M96" s="267">
        <v>2660.5</v>
      </c>
      <c r="N96" s="267">
        <v>2622.9</v>
      </c>
      <c r="O96" s="267">
        <v>10329300</v>
      </c>
      <c r="P96" s="268">
        <v>-3.1994152211195143E-2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 t="e">
        <v>#N/A</v>
      </c>
      <c r="E97" s="264" t="e">
        <v>#N/A</v>
      </c>
      <c r="F97" s="264" t="e">
        <v>#N/A</v>
      </c>
      <c r="G97" s="266" t="e">
        <v>#N/A</v>
      </c>
      <c r="H97" s="266" t="e">
        <v>#N/A</v>
      </c>
      <c r="I97" s="266" t="e">
        <v>#N/A</v>
      </c>
      <c r="J97" s="266" t="e">
        <v>#N/A</v>
      </c>
      <c r="K97" s="266" t="e">
        <v>#N/A</v>
      </c>
      <c r="L97" s="266" t="e">
        <v>#N/A</v>
      </c>
      <c r="M97" s="267" t="e">
        <v>#N/A</v>
      </c>
      <c r="N97" s="267" t="e">
        <v>#N/A</v>
      </c>
      <c r="O97" s="267" t="e">
        <v>#N/A</v>
      </c>
      <c r="P97" s="268" t="e">
        <v>#N/A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45316</v>
      </c>
      <c r="E98" s="264">
        <v>1013.35</v>
      </c>
      <c r="F98" s="264">
        <v>1014.6</v>
      </c>
      <c r="G98" s="266">
        <v>1007.5</v>
      </c>
      <c r="H98" s="266">
        <v>1001.65</v>
      </c>
      <c r="I98" s="266">
        <v>994.55</v>
      </c>
      <c r="J98" s="266">
        <v>1020.45</v>
      </c>
      <c r="K98" s="266">
        <v>1027.5500000000002</v>
      </c>
      <c r="L98" s="266">
        <v>1033.4000000000001</v>
      </c>
      <c r="M98" s="267">
        <v>1021.7</v>
      </c>
      <c r="N98" s="267">
        <v>1008.75</v>
      </c>
      <c r="O98" s="267">
        <v>82218500</v>
      </c>
      <c r="P98" s="268">
        <v>-2.7714543512992226E-2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45316</v>
      </c>
      <c r="E99" s="264">
        <v>1449.15</v>
      </c>
      <c r="F99" s="264">
        <v>1443.1499999999999</v>
      </c>
      <c r="G99" s="266">
        <v>1433.5499999999997</v>
      </c>
      <c r="H99" s="266">
        <v>1417.9499999999998</v>
      </c>
      <c r="I99" s="266">
        <v>1408.3499999999997</v>
      </c>
      <c r="J99" s="266">
        <v>1458.7499999999998</v>
      </c>
      <c r="K99" s="266">
        <v>1468.3499999999997</v>
      </c>
      <c r="L99" s="266">
        <v>1483.9499999999998</v>
      </c>
      <c r="M99" s="267">
        <v>1452.75</v>
      </c>
      <c r="N99" s="267">
        <v>1427.55</v>
      </c>
      <c r="O99" s="267">
        <v>2861500</v>
      </c>
      <c r="P99" s="268">
        <v>-3.4744476302917861E-2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45316</v>
      </c>
      <c r="E100" s="264">
        <v>533.95000000000005</v>
      </c>
      <c r="F100" s="264">
        <v>532.83333333333337</v>
      </c>
      <c r="G100" s="266">
        <v>530.86666666666679</v>
      </c>
      <c r="H100" s="266">
        <v>527.78333333333342</v>
      </c>
      <c r="I100" s="266">
        <v>525.81666666666683</v>
      </c>
      <c r="J100" s="266">
        <v>535.91666666666674</v>
      </c>
      <c r="K100" s="266">
        <v>537.88333333333321</v>
      </c>
      <c r="L100" s="266">
        <v>540.9666666666667</v>
      </c>
      <c r="M100" s="267">
        <v>534.79999999999995</v>
      </c>
      <c r="N100" s="267">
        <v>529.75</v>
      </c>
      <c r="O100" s="267">
        <v>10429500</v>
      </c>
      <c r="P100" s="268">
        <v>-0.21841276978417265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45316</v>
      </c>
      <c r="E101" s="264">
        <v>13.5</v>
      </c>
      <c r="F101" s="264">
        <v>13.5</v>
      </c>
      <c r="G101" s="266">
        <v>13.25</v>
      </c>
      <c r="H101" s="266">
        <v>13</v>
      </c>
      <c r="I101" s="266">
        <v>12.75</v>
      </c>
      <c r="J101" s="266">
        <v>13.75</v>
      </c>
      <c r="K101" s="266">
        <v>14</v>
      </c>
      <c r="L101" s="266">
        <v>14.25</v>
      </c>
      <c r="M101" s="267">
        <v>13.75</v>
      </c>
      <c r="N101" s="267">
        <v>13.25</v>
      </c>
      <c r="O101" s="267">
        <v>1948640000</v>
      </c>
      <c r="P101" s="268">
        <v>-0.20357049437614438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45316</v>
      </c>
      <c r="E102" s="264">
        <v>126.15</v>
      </c>
      <c r="F102" s="264">
        <v>126.01666666666667</v>
      </c>
      <c r="G102" s="266">
        <v>125.03333333333333</v>
      </c>
      <c r="H102" s="266">
        <v>123.91666666666667</v>
      </c>
      <c r="I102" s="266">
        <v>122.93333333333334</v>
      </c>
      <c r="J102" s="266">
        <v>127.13333333333333</v>
      </c>
      <c r="K102" s="266">
        <v>128.11666666666665</v>
      </c>
      <c r="L102" s="266">
        <v>129.23333333333332</v>
      </c>
      <c r="M102" s="267">
        <v>127</v>
      </c>
      <c r="N102" s="267">
        <v>124.9</v>
      </c>
      <c r="O102" s="267">
        <v>68365000</v>
      </c>
      <c r="P102" s="268">
        <v>-5.9046177138531414E-2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45316</v>
      </c>
      <c r="E103" s="264">
        <v>89.35</v>
      </c>
      <c r="F103" s="264">
        <v>89.083333333333329</v>
      </c>
      <c r="G103" s="266">
        <v>88.166666666666657</v>
      </c>
      <c r="H103" s="266">
        <v>86.983333333333334</v>
      </c>
      <c r="I103" s="266">
        <v>86.066666666666663</v>
      </c>
      <c r="J103" s="266">
        <v>90.266666666666652</v>
      </c>
      <c r="K103" s="266">
        <v>91.183333333333309</v>
      </c>
      <c r="L103" s="266">
        <v>92.366666666666646</v>
      </c>
      <c r="M103" s="267">
        <v>90</v>
      </c>
      <c r="N103" s="267">
        <v>87.9</v>
      </c>
      <c r="O103" s="267">
        <v>244522500</v>
      </c>
      <c r="P103" s="268">
        <v>-8.3155230596175481E-2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45316</v>
      </c>
      <c r="E104" s="264">
        <v>163.15</v>
      </c>
      <c r="F104" s="264">
        <v>161.00000000000003</v>
      </c>
      <c r="G104" s="266">
        <v>157.70000000000005</v>
      </c>
      <c r="H104" s="266">
        <v>152.25000000000003</v>
      </c>
      <c r="I104" s="266">
        <v>148.95000000000005</v>
      </c>
      <c r="J104" s="266">
        <v>166.45000000000005</v>
      </c>
      <c r="K104" s="266">
        <v>169.75000000000006</v>
      </c>
      <c r="L104" s="266">
        <v>175.20000000000005</v>
      </c>
      <c r="M104" s="267">
        <v>164.3</v>
      </c>
      <c r="N104" s="267">
        <v>155.55000000000001</v>
      </c>
      <c r="O104" s="267">
        <v>75356250</v>
      </c>
      <c r="P104" s="268">
        <v>4.694175263103053E-2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45316</v>
      </c>
      <c r="E105" s="264">
        <v>417.75</v>
      </c>
      <c r="F105" s="264">
        <v>416.73333333333335</v>
      </c>
      <c r="G105" s="266">
        <v>414.31666666666672</v>
      </c>
      <c r="H105" s="266">
        <v>410.88333333333338</v>
      </c>
      <c r="I105" s="266">
        <v>408.46666666666675</v>
      </c>
      <c r="J105" s="266">
        <v>420.16666666666669</v>
      </c>
      <c r="K105" s="266">
        <v>422.58333333333331</v>
      </c>
      <c r="L105" s="266">
        <v>426.01666666666665</v>
      </c>
      <c r="M105" s="267">
        <v>419.15</v>
      </c>
      <c r="N105" s="267">
        <v>413.3</v>
      </c>
      <c r="O105" s="267">
        <v>14313750</v>
      </c>
      <c r="P105" s="268">
        <v>-7.8761061946902661E-2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45316</v>
      </c>
      <c r="E106" s="264">
        <v>437.95</v>
      </c>
      <c r="F106" s="264">
        <v>439.59999999999997</v>
      </c>
      <c r="G106" s="266">
        <v>433.74999999999994</v>
      </c>
      <c r="H106" s="266">
        <v>429.54999999999995</v>
      </c>
      <c r="I106" s="266">
        <v>423.69999999999993</v>
      </c>
      <c r="J106" s="266">
        <v>443.79999999999995</v>
      </c>
      <c r="K106" s="266">
        <v>449.65</v>
      </c>
      <c r="L106" s="266">
        <v>453.84999999999997</v>
      </c>
      <c r="M106" s="267">
        <v>445.45</v>
      </c>
      <c r="N106" s="267">
        <v>435.4</v>
      </c>
      <c r="O106" s="267">
        <v>19352000</v>
      </c>
      <c r="P106" s="268">
        <v>5.5986030775946743E-2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45316</v>
      </c>
      <c r="E107" s="264">
        <v>260.05</v>
      </c>
      <c r="F107" s="264">
        <v>260.05</v>
      </c>
      <c r="G107" s="266">
        <v>256.60000000000002</v>
      </c>
      <c r="H107" s="266">
        <v>253.15000000000003</v>
      </c>
      <c r="I107" s="266">
        <v>249.70000000000005</v>
      </c>
      <c r="J107" s="266">
        <v>263.5</v>
      </c>
      <c r="K107" s="266">
        <v>266.94999999999993</v>
      </c>
      <c r="L107" s="266">
        <v>270.39999999999998</v>
      </c>
      <c r="M107" s="267">
        <v>263.5</v>
      </c>
      <c r="N107" s="267">
        <v>256.60000000000002</v>
      </c>
      <c r="O107" s="267">
        <v>21758700</v>
      </c>
      <c r="P107" s="268">
        <v>-3.7089322381930183E-2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45316</v>
      </c>
      <c r="E108" s="264">
        <v>2808.75</v>
      </c>
      <c r="F108" s="264">
        <v>2804.9666666666672</v>
      </c>
      <c r="G108" s="266">
        <v>2782.5833333333344</v>
      </c>
      <c r="H108" s="266">
        <v>2756.4166666666674</v>
      </c>
      <c r="I108" s="266">
        <v>2734.0333333333347</v>
      </c>
      <c r="J108" s="266">
        <v>2831.1333333333341</v>
      </c>
      <c r="K108" s="266">
        <v>2853.5166666666673</v>
      </c>
      <c r="L108" s="266">
        <v>2879.6833333333338</v>
      </c>
      <c r="M108" s="267">
        <v>2827.35</v>
      </c>
      <c r="N108" s="267">
        <v>2778.8</v>
      </c>
      <c r="O108" s="267">
        <v>962100</v>
      </c>
      <c r="P108" s="268">
        <v>-0.10990840965861781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45316</v>
      </c>
      <c r="E109" s="264">
        <v>2945.35</v>
      </c>
      <c r="F109" s="264">
        <v>2944.1666666666665</v>
      </c>
      <c r="G109" s="266">
        <v>2923.3833333333332</v>
      </c>
      <c r="H109" s="266">
        <v>2901.4166666666665</v>
      </c>
      <c r="I109" s="266">
        <v>2880.6333333333332</v>
      </c>
      <c r="J109" s="266">
        <v>2966.1333333333332</v>
      </c>
      <c r="K109" s="266">
        <v>2986.916666666667</v>
      </c>
      <c r="L109" s="266">
        <v>3008.8833333333332</v>
      </c>
      <c r="M109" s="267">
        <v>2964.95</v>
      </c>
      <c r="N109" s="267">
        <v>2922.2</v>
      </c>
      <c r="O109" s="267">
        <v>4527600</v>
      </c>
      <c r="P109" s="268">
        <v>-8.9966232513265798E-2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45316</v>
      </c>
      <c r="E110" s="264">
        <v>1621.45</v>
      </c>
      <c r="F110" s="264">
        <v>1620.2333333333333</v>
      </c>
      <c r="G110" s="266">
        <v>1606.2166666666667</v>
      </c>
      <c r="H110" s="266">
        <v>1590.9833333333333</v>
      </c>
      <c r="I110" s="266">
        <v>1576.9666666666667</v>
      </c>
      <c r="J110" s="266">
        <v>1635.4666666666667</v>
      </c>
      <c r="K110" s="266">
        <v>1649.4833333333336</v>
      </c>
      <c r="L110" s="266">
        <v>1664.7166666666667</v>
      </c>
      <c r="M110" s="267">
        <v>1634.25</v>
      </c>
      <c r="N110" s="267">
        <v>1605</v>
      </c>
      <c r="O110" s="267">
        <v>16017500</v>
      </c>
      <c r="P110" s="268">
        <v>-0.14981422505307856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45316</v>
      </c>
      <c r="E111" s="264">
        <v>187.9</v>
      </c>
      <c r="F111" s="264">
        <v>188.56666666666669</v>
      </c>
      <c r="G111" s="266">
        <v>185.53333333333339</v>
      </c>
      <c r="H111" s="266">
        <v>183.16666666666669</v>
      </c>
      <c r="I111" s="266">
        <v>180.13333333333338</v>
      </c>
      <c r="J111" s="266">
        <v>190.93333333333339</v>
      </c>
      <c r="K111" s="266">
        <v>193.9666666666667</v>
      </c>
      <c r="L111" s="266">
        <v>196.3333333333334</v>
      </c>
      <c r="M111" s="267">
        <v>191.6</v>
      </c>
      <c r="N111" s="267">
        <v>186.2</v>
      </c>
      <c r="O111" s="267">
        <v>81219200</v>
      </c>
      <c r="P111" s="268">
        <v>2.1395309812476402E-3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45316</v>
      </c>
      <c r="E112" s="264">
        <v>1573.95</v>
      </c>
      <c r="F112" s="264">
        <v>1574.0333333333335</v>
      </c>
      <c r="G112" s="266">
        <v>1567.416666666667</v>
      </c>
      <c r="H112" s="266">
        <v>1560.8833333333334</v>
      </c>
      <c r="I112" s="266">
        <v>1554.2666666666669</v>
      </c>
      <c r="J112" s="266">
        <v>1580.5666666666671</v>
      </c>
      <c r="K112" s="266">
        <v>1587.1833333333334</v>
      </c>
      <c r="L112" s="266">
        <v>1593.7166666666672</v>
      </c>
      <c r="M112" s="267">
        <v>1580.65</v>
      </c>
      <c r="N112" s="267">
        <v>1567.5</v>
      </c>
      <c r="O112" s="267">
        <v>27064800</v>
      </c>
      <c r="P112" s="268">
        <v>-2.81659796331672E-2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45316</v>
      </c>
      <c r="E113" s="264">
        <v>134.25</v>
      </c>
      <c r="F113" s="264">
        <v>132.13333333333333</v>
      </c>
      <c r="G113" s="266">
        <v>129.51666666666665</v>
      </c>
      <c r="H113" s="266">
        <v>124.78333333333333</v>
      </c>
      <c r="I113" s="266">
        <v>122.16666666666666</v>
      </c>
      <c r="J113" s="266">
        <v>136.86666666666665</v>
      </c>
      <c r="K113" s="266">
        <v>139.48333333333332</v>
      </c>
      <c r="L113" s="266">
        <v>144.21666666666664</v>
      </c>
      <c r="M113" s="267">
        <v>134.75</v>
      </c>
      <c r="N113" s="267">
        <v>127.4</v>
      </c>
      <c r="O113" s="267">
        <v>130474500</v>
      </c>
      <c r="P113" s="268">
        <v>-5.3272019808984793E-2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45316</v>
      </c>
      <c r="E114" s="264">
        <v>1105</v>
      </c>
      <c r="F114" s="264">
        <v>1093.2166666666665</v>
      </c>
      <c r="G114" s="266">
        <v>1076.9833333333329</v>
      </c>
      <c r="H114" s="266">
        <v>1048.9666666666665</v>
      </c>
      <c r="I114" s="266">
        <v>1032.7333333333329</v>
      </c>
      <c r="J114" s="266">
        <v>1121.2333333333329</v>
      </c>
      <c r="K114" s="266">
        <v>1137.4666666666665</v>
      </c>
      <c r="L114" s="266">
        <v>1165.4833333333329</v>
      </c>
      <c r="M114" s="267">
        <v>1109.45</v>
      </c>
      <c r="N114" s="267">
        <v>1065.2</v>
      </c>
      <c r="O114" s="267">
        <v>1925950</v>
      </c>
      <c r="P114" s="268">
        <v>-1.2662445851382872E-2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45316</v>
      </c>
      <c r="E115" s="264">
        <v>872.6</v>
      </c>
      <c r="F115" s="264">
        <v>875.5333333333333</v>
      </c>
      <c r="G115" s="266">
        <v>867.06666666666661</v>
      </c>
      <c r="H115" s="266">
        <v>861.5333333333333</v>
      </c>
      <c r="I115" s="266">
        <v>853.06666666666661</v>
      </c>
      <c r="J115" s="266">
        <v>881.06666666666661</v>
      </c>
      <c r="K115" s="266">
        <v>889.5333333333333</v>
      </c>
      <c r="L115" s="266">
        <v>895.06666666666661</v>
      </c>
      <c r="M115" s="267">
        <v>884</v>
      </c>
      <c r="N115" s="267">
        <v>870</v>
      </c>
      <c r="O115" s="267">
        <v>16070250</v>
      </c>
      <c r="P115" s="268">
        <v>-8.1699999999999995E-2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45316</v>
      </c>
      <c r="E116" s="264">
        <v>468.55</v>
      </c>
      <c r="F116" s="264">
        <v>465.98333333333335</v>
      </c>
      <c r="G116" s="266">
        <v>462.76666666666671</v>
      </c>
      <c r="H116" s="266">
        <v>456.98333333333335</v>
      </c>
      <c r="I116" s="266">
        <v>453.76666666666671</v>
      </c>
      <c r="J116" s="266">
        <v>471.76666666666671</v>
      </c>
      <c r="K116" s="266">
        <v>474.98333333333341</v>
      </c>
      <c r="L116" s="266">
        <v>480.76666666666671</v>
      </c>
      <c r="M116" s="267">
        <v>469.2</v>
      </c>
      <c r="N116" s="267">
        <v>460.2</v>
      </c>
      <c r="O116" s="267">
        <v>81340800</v>
      </c>
      <c r="P116" s="268">
        <v>-1.3543930456380006E-2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45316</v>
      </c>
      <c r="E117" s="264">
        <v>742.9</v>
      </c>
      <c r="F117" s="264">
        <v>742.98333333333323</v>
      </c>
      <c r="G117" s="266">
        <v>738.31666666666649</v>
      </c>
      <c r="H117" s="266">
        <v>733.73333333333323</v>
      </c>
      <c r="I117" s="266">
        <v>729.06666666666649</v>
      </c>
      <c r="J117" s="266">
        <v>747.56666666666649</v>
      </c>
      <c r="K117" s="266">
        <v>752.23333333333323</v>
      </c>
      <c r="L117" s="266">
        <v>756.81666666666649</v>
      </c>
      <c r="M117" s="267">
        <v>747.65</v>
      </c>
      <c r="N117" s="267">
        <v>738.4</v>
      </c>
      <c r="O117" s="267">
        <v>24401250</v>
      </c>
      <c r="P117" s="268">
        <v>-7.758824363275528E-2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45316</v>
      </c>
      <c r="E118" s="264">
        <v>3807.45</v>
      </c>
      <c r="F118" s="264">
        <v>3813.4499999999994</v>
      </c>
      <c r="G118" s="266">
        <v>3784.6999999999989</v>
      </c>
      <c r="H118" s="266">
        <v>3761.9499999999994</v>
      </c>
      <c r="I118" s="266">
        <v>3733.1999999999989</v>
      </c>
      <c r="J118" s="266">
        <v>3836.1999999999989</v>
      </c>
      <c r="K118" s="266">
        <v>3864.95</v>
      </c>
      <c r="L118" s="266">
        <v>3887.6999999999989</v>
      </c>
      <c r="M118" s="267">
        <v>3842.2</v>
      </c>
      <c r="N118" s="267">
        <v>3790.7</v>
      </c>
      <c r="O118" s="267">
        <v>538500</v>
      </c>
      <c r="P118" s="268">
        <v>-6.8741893644617386E-2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45316</v>
      </c>
      <c r="E119" s="264">
        <v>886.3</v>
      </c>
      <c r="F119" s="264">
        <v>889.76666666666677</v>
      </c>
      <c r="G119" s="266">
        <v>876.83333333333348</v>
      </c>
      <c r="H119" s="266">
        <v>867.36666666666667</v>
      </c>
      <c r="I119" s="266">
        <v>854.43333333333339</v>
      </c>
      <c r="J119" s="266">
        <v>899.23333333333358</v>
      </c>
      <c r="K119" s="266">
        <v>912.16666666666674</v>
      </c>
      <c r="L119" s="266">
        <v>921.63333333333367</v>
      </c>
      <c r="M119" s="267">
        <v>902.7</v>
      </c>
      <c r="N119" s="267">
        <v>880.3</v>
      </c>
      <c r="O119" s="267">
        <v>16210125</v>
      </c>
      <c r="P119" s="268">
        <v>2.2741791235466973E-2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45316</v>
      </c>
      <c r="E120" s="264">
        <v>565</v>
      </c>
      <c r="F120" s="264">
        <v>563.13333333333333</v>
      </c>
      <c r="G120" s="266">
        <v>558.76666666666665</v>
      </c>
      <c r="H120" s="266">
        <v>552.5333333333333</v>
      </c>
      <c r="I120" s="266">
        <v>548.16666666666663</v>
      </c>
      <c r="J120" s="266">
        <v>569.36666666666667</v>
      </c>
      <c r="K120" s="266">
        <v>573.73333333333323</v>
      </c>
      <c r="L120" s="266">
        <v>579.9666666666667</v>
      </c>
      <c r="M120" s="267">
        <v>567.5</v>
      </c>
      <c r="N120" s="267">
        <v>556.9</v>
      </c>
      <c r="O120" s="267">
        <v>19452500</v>
      </c>
      <c r="P120" s="268">
        <v>-0.24555194647791728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45316</v>
      </c>
      <c r="E121" s="264">
        <v>1931.55</v>
      </c>
      <c r="F121" s="264">
        <v>1928.7833333333335</v>
      </c>
      <c r="G121" s="266">
        <v>1920.116666666667</v>
      </c>
      <c r="H121" s="266">
        <v>1908.6833333333334</v>
      </c>
      <c r="I121" s="266">
        <v>1900.0166666666669</v>
      </c>
      <c r="J121" s="266">
        <v>1940.2166666666672</v>
      </c>
      <c r="K121" s="266">
        <v>1948.8833333333337</v>
      </c>
      <c r="L121" s="266">
        <v>1960.3166666666673</v>
      </c>
      <c r="M121" s="267">
        <v>1937.45</v>
      </c>
      <c r="N121" s="267">
        <v>1917.35</v>
      </c>
      <c r="O121" s="267">
        <v>21287200</v>
      </c>
      <c r="P121" s="268">
        <v>-9.0943254415633223E-2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45316</v>
      </c>
      <c r="E122" s="264">
        <v>163.30000000000001</v>
      </c>
      <c r="F122" s="264">
        <v>161.58333333333334</v>
      </c>
      <c r="G122" s="266">
        <v>159.2166666666667</v>
      </c>
      <c r="H122" s="266">
        <v>155.13333333333335</v>
      </c>
      <c r="I122" s="266">
        <v>152.76666666666671</v>
      </c>
      <c r="J122" s="266">
        <v>165.66666666666669</v>
      </c>
      <c r="K122" s="266">
        <v>168.0333333333333</v>
      </c>
      <c r="L122" s="266">
        <v>172.11666666666667</v>
      </c>
      <c r="M122" s="267">
        <v>163.95</v>
      </c>
      <c r="N122" s="267">
        <v>157.5</v>
      </c>
      <c r="O122" s="267">
        <v>47689856</v>
      </c>
      <c r="P122" s="268">
        <v>-8.4853155235893485E-2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45316</v>
      </c>
      <c r="E123" s="264">
        <v>2588</v>
      </c>
      <c r="F123" s="264">
        <v>2585.9833333333331</v>
      </c>
      <c r="G123" s="266">
        <v>2569.8166666666662</v>
      </c>
      <c r="H123" s="266">
        <v>2551.6333333333332</v>
      </c>
      <c r="I123" s="266">
        <v>2535.4666666666662</v>
      </c>
      <c r="J123" s="266">
        <v>2604.1666666666661</v>
      </c>
      <c r="K123" s="266">
        <v>2620.333333333333</v>
      </c>
      <c r="L123" s="266">
        <v>2638.516666666666</v>
      </c>
      <c r="M123" s="267">
        <v>2602.15</v>
      </c>
      <c r="N123" s="267">
        <v>2567.8000000000002</v>
      </c>
      <c r="O123" s="267">
        <v>1209600</v>
      </c>
      <c r="P123" s="268">
        <v>-3.3093525179856115E-2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45316</v>
      </c>
      <c r="E124" s="264">
        <v>431</v>
      </c>
      <c r="F124" s="264">
        <v>431.68333333333334</v>
      </c>
      <c r="G124" s="266">
        <v>425.76666666666665</v>
      </c>
      <c r="H124" s="266">
        <v>420.5333333333333</v>
      </c>
      <c r="I124" s="266">
        <v>414.61666666666662</v>
      </c>
      <c r="J124" s="266">
        <v>436.91666666666669</v>
      </c>
      <c r="K124" s="266">
        <v>442.83333333333331</v>
      </c>
      <c r="L124" s="266">
        <v>448.06666666666672</v>
      </c>
      <c r="M124" s="267">
        <v>437.6</v>
      </c>
      <c r="N124" s="267">
        <v>426.45</v>
      </c>
      <c r="O124" s="267">
        <v>12202600</v>
      </c>
      <c r="P124" s="268">
        <v>-9.4829760403530902E-2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45316</v>
      </c>
      <c r="E125" s="264">
        <v>532.1</v>
      </c>
      <c r="F125" s="264">
        <v>532.66666666666674</v>
      </c>
      <c r="G125" s="266">
        <v>525.63333333333344</v>
      </c>
      <c r="H125" s="266">
        <v>519.16666666666674</v>
      </c>
      <c r="I125" s="266">
        <v>512.13333333333344</v>
      </c>
      <c r="J125" s="266">
        <v>539.13333333333344</v>
      </c>
      <c r="K125" s="266">
        <v>546.16666666666674</v>
      </c>
      <c r="L125" s="266">
        <v>552.63333333333344</v>
      </c>
      <c r="M125" s="267">
        <v>539.70000000000005</v>
      </c>
      <c r="N125" s="267">
        <v>526.20000000000005</v>
      </c>
      <c r="O125" s="267">
        <v>17614000</v>
      </c>
      <c r="P125" s="268">
        <v>-9.6995796165282477E-2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45316</v>
      </c>
      <c r="E126" s="264">
        <v>3552.3</v>
      </c>
      <c r="F126" s="264">
        <v>3562.4333333333338</v>
      </c>
      <c r="G126" s="266">
        <v>3526.9666666666676</v>
      </c>
      <c r="H126" s="266">
        <v>3501.6333333333337</v>
      </c>
      <c r="I126" s="266">
        <v>3466.1666666666674</v>
      </c>
      <c r="J126" s="266">
        <v>3587.7666666666678</v>
      </c>
      <c r="K126" s="266">
        <v>3623.233333333334</v>
      </c>
      <c r="L126" s="266">
        <v>3648.566666666668</v>
      </c>
      <c r="M126" s="267">
        <v>3597.9</v>
      </c>
      <c r="N126" s="267">
        <v>3537.1</v>
      </c>
      <c r="O126" s="267">
        <v>10013100</v>
      </c>
      <c r="P126" s="268">
        <v>-6.1468380057925369E-2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45316</v>
      </c>
      <c r="E127" s="264">
        <v>6312.6</v>
      </c>
      <c r="F127" s="264">
        <v>6329.1833333333334</v>
      </c>
      <c r="G127" s="266">
        <v>6283.416666666667</v>
      </c>
      <c r="H127" s="266">
        <v>6254.2333333333336</v>
      </c>
      <c r="I127" s="266">
        <v>6208.4666666666672</v>
      </c>
      <c r="J127" s="266">
        <v>6358.3666666666668</v>
      </c>
      <c r="K127" s="266">
        <v>6404.1333333333332</v>
      </c>
      <c r="L127" s="266">
        <v>6433.3166666666666</v>
      </c>
      <c r="M127" s="267">
        <v>6374.95</v>
      </c>
      <c r="N127" s="267">
        <v>6300</v>
      </c>
      <c r="O127" s="267">
        <v>1175550</v>
      </c>
      <c r="P127" s="268">
        <v>-9.3988439306358376E-2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45316</v>
      </c>
      <c r="E128" s="264">
        <v>5226.3999999999996</v>
      </c>
      <c r="F128" s="264">
        <v>5239.1833333333334</v>
      </c>
      <c r="G128" s="266">
        <v>5205.3666666666668</v>
      </c>
      <c r="H128" s="266">
        <v>5184.333333333333</v>
      </c>
      <c r="I128" s="266">
        <v>5150.5166666666664</v>
      </c>
      <c r="J128" s="266">
        <v>5260.2166666666672</v>
      </c>
      <c r="K128" s="266">
        <v>5294.0333333333347</v>
      </c>
      <c r="L128" s="266">
        <v>5315.0666666666675</v>
      </c>
      <c r="M128" s="267">
        <v>5273</v>
      </c>
      <c r="N128" s="267">
        <v>5218.1499999999996</v>
      </c>
      <c r="O128" s="267">
        <v>530000</v>
      </c>
      <c r="P128" s="268">
        <v>-9.9252209381373219E-2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45316</v>
      </c>
      <c r="E129" s="264">
        <v>1347.7</v>
      </c>
      <c r="F129" s="264">
        <v>1334.5333333333335</v>
      </c>
      <c r="G129" s="266">
        <v>1317.666666666667</v>
      </c>
      <c r="H129" s="266">
        <v>1287.6333333333334</v>
      </c>
      <c r="I129" s="266">
        <v>1270.7666666666669</v>
      </c>
      <c r="J129" s="266">
        <v>1364.5666666666671</v>
      </c>
      <c r="K129" s="266">
        <v>1381.4333333333334</v>
      </c>
      <c r="L129" s="266">
        <v>1411.4666666666672</v>
      </c>
      <c r="M129" s="267">
        <v>1351.4</v>
      </c>
      <c r="N129" s="267">
        <v>1304.5</v>
      </c>
      <c r="O129" s="267">
        <v>8551850</v>
      </c>
      <c r="P129" s="268">
        <v>-0.16443816958724358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45316</v>
      </c>
      <c r="E130" s="264">
        <v>1738.7</v>
      </c>
      <c r="F130" s="264">
        <v>1729.3166666666666</v>
      </c>
      <c r="G130" s="266">
        <v>1711.6833333333332</v>
      </c>
      <c r="H130" s="266">
        <v>1684.6666666666665</v>
      </c>
      <c r="I130" s="266">
        <v>1667.0333333333331</v>
      </c>
      <c r="J130" s="266">
        <v>1756.3333333333333</v>
      </c>
      <c r="K130" s="266">
        <v>1773.9666666666665</v>
      </c>
      <c r="L130" s="266">
        <v>1800.9833333333333</v>
      </c>
      <c r="M130" s="267">
        <v>1746.95</v>
      </c>
      <c r="N130" s="267">
        <v>1702.3</v>
      </c>
      <c r="O130" s="267">
        <v>12872300</v>
      </c>
      <c r="P130" s="268">
        <v>-2.269345238095238E-2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45316</v>
      </c>
      <c r="E131" s="264">
        <v>273.75</v>
      </c>
      <c r="F131" s="264">
        <v>274.11666666666667</v>
      </c>
      <c r="G131" s="266">
        <v>271.73333333333335</v>
      </c>
      <c r="H131" s="266">
        <v>269.7166666666667</v>
      </c>
      <c r="I131" s="266">
        <v>267.33333333333337</v>
      </c>
      <c r="J131" s="266">
        <v>276.13333333333333</v>
      </c>
      <c r="K131" s="266">
        <v>278.51666666666665</v>
      </c>
      <c r="L131" s="266">
        <v>280.5333333333333</v>
      </c>
      <c r="M131" s="267">
        <v>276.5</v>
      </c>
      <c r="N131" s="267">
        <v>272.10000000000002</v>
      </c>
      <c r="O131" s="267">
        <v>27252000</v>
      </c>
      <c r="P131" s="268">
        <v>-0.30115909324033235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45316</v>
      </c>
      <c r="E132" s="264">
        <v>174.25</v>
      </c>
      <c r="F132" s="264">
        <v>174.4</v>
      </c>
      <c r="G132" s="266">
        <v>173.10000000000002</v>
      </c>
      <c r="H132" s="266">
        <v>171.95000000000002</v>
      </c>
      <c r="I132" s="266">
        <v>170.65000000000003</v>
      </c>
      <c r="J132" s="266">
        <v>175.55</v>
      </c>
      <c r="K132" s="266">
        <v>176.85000000000002</v>
      </c>
      <c r="L132" s="266">
        <v>178</v>
      </c>
      <c r="M132" s="267">
        <v>175.7</v>
      </c>
      <c r="N132" s="267">
        <v>173.25</v>
      </c>
      <c r="O132" s="267">
        <v>60576000</v>
      </c>
      <c r="P132" s="268">
        <v>-1.2859827876149966E-3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45316</v>
      </c>
      <c r="E133" s="264">
        <v>550.04999999999995</v>
      </c>
      <c r="F133" s="264">
        <v>546.2833333333333</v>
      </c>
      <c r="G133" s="266">
        <v>541.26666666666665</v>
      </c>
      <c r="H133" s="266">
        <v>532.48333333333335</v>
      </c>
      <c r="I133" s="266">
        <v>527.4666666666667</v>
      </c>
      <c r="J133" s="266">
        <v>555.06666666666661</v>
      </c>
      <c r="K133" s="266">
        <v>560.08333333333326</v>
      </c>
      <c r="L133" s="266">
        <v>568.86666666666656</v>
      </c>
      <c r="M133" s="267">
        <v>551.29999999999995</v>
      </c>
      <c r="N133" s="267">
        <v>537.5</v>
      </c>
      <c r="O133" s="267">
        <v>11059200</v>
      </c>
      <c r="P133" s="268">
        <v>-7.0780399274047182E-2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45316</v>
      </c>
      <c r="E134" s="264">
        <v>10362.450000000001</v>
      </c>
      <c r="F134" s="264">
        <v>10343.883333333333</v>
      </c>
      <c r="G134" s="266">
        <v>10290.316666666666</v>
      </c>
      <c r="H134" s="266">
        <v>10218.183333333332</v>
      </c>
      <c r="I134" s="266">
        <v>10164.616666666665</v>
      </c>
      <c r="J134" s="266">
        <v>10416.016666666666</v>
      </c>
      <c r="K134" s="266">
        <v>10469.583333333336</v>
      </c>
      <c r="L134" s="266">
        <v>10541.716666666667</v>
      </c>
      <c r="M134" s="267">
        <v>10397.450000000001</v>
      </c>
      <c r="N134" s="267">
        <v>10271.75</v>
      </c>
      <c r="O134" s="267">
        <v>2932350</v>
      </c>
      <c r="P134" s="268">
        <v>-4.0586965056929721E-2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45316</v>
      </c>
      <c r="E135" s="264">
        <v>1104.3</v>
      </c>
      <c r="F135" s="264">
        <v>1102.7166666666665</v>
      </c>
      <c r="G135" s="266">
        <v>1091.583333333333</v>
      </c>
      <c r="H135" s="266">
        <v>1078.8666666666666</v>
      </c>
      <c r="I135" s="266">
        <v>1067.7333333333331</v>
      </c>
      <c r="J135" s="266">
        <v>1115.4333333333329</v>
      </c>
      <c r="K135" s="266">
        <v>1126.5666666666666</v>
      </c>
      <c r="L135" s="266">
        <v>1139.2833333333328</v>
      </c>
      <c r="M135" s="267">
        <v>1113.8499999999999</v>
      </c>
      <c r="N135" s="267">
        <v>1090</v>
      </c>
      <c r="O135" s="267">
        <v>8895600</v>
      </c>
      <c r="P135" s="268">
        <v>-1.5494267121165169E-2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45316</v>
      </c>
      <c r="E136" s="264">
        <v>3214.8</v>
      </c>
      <c r="F136" s="264">
        <v>3216.6166666666668</v>
      </c>
      <c r="G136" s="266">
        <v>3190.2333333333336</v>
      </c>
      <c r="H136" s="266">
        <v>3165.666666666667</v>
      </c>
      <c r="I136" s="266">
        <v>3139.2833333333338</v>
      </c>
      <c r="J136" s="266">
        <v>3241.1833333333334</v>
      </c>
      <c r="K136" s="266">
        <v>3267.5666666666666</v>
      </c>
      <c r="L136" s="266">
        <v>3292.1333333333332</v>
      </c>
      <c r="M136" s="267">
        <v>3243</v>
      </c>
      <c r="N136" s="267">
        <v>3192.05</v>
      </c>
      <c r="O136" s="267">
        <v>2080800</v>
      </c>
      <c r="P136" s="268">
        <v>-6.890996957222123E-2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45316</v>
      </c>
      <c r="E137" s="264">
        <v>1685.2</v>
      </c>
      <c r="F137" s="264">
        <v>1687.2666666666667</v>
      </c>
      <c r="G137" s="266">
        <v>1668.6333333333332</v>
      </c>
      <c r="H137" s="266">
        <v>1652.0666666666666</v>
      </c>
      <c r="I137" s="266">
        <v>1633.4333333333332</v>
      </c>
      <c r="J137" s="266">
        <v>1703.8333333333333</v>
      </c>
      <c r="K137" s="266">
        <v>1722.4666666666669</v>
      </c>
      <c r="L137" s="266">
        <v>1739.0333333333333</v>
      </c>
      <c r="M137" s="267">
        <v>1705.9</v>
      </c>
      <c r="N137" s="267">
        <v>1670.7</v>
      </c>
      <c r="O137" s="267">
        <v>1363200</v>
      </c>
      <c r="P137" s="268">
        <v>-2.7674750356633381E-2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45316</v>
      </c>
      <c r="E138" s="264">
        <v>957.85</v>
      </c>
      <c r="F138" s="264">
        <v>959.19999999999993</v>
      </c>
      <c r="G138" s="266">
        <v>946.64999999999986</v>
      </c>
      <c r="H138" s="266">
        <v>935.44999999999993</v>
      </c>
      <c r="I138" s="266">
        <v>922.89999999999986</v>
      </c>
      <c r="J138" s="266">
        <v>970.39999999999986</v>
      </c>
      <c r="K138" s="266">
        <v>982.94999999999982</v>
      </c>
      <c r="L138" s="266">
        <v>994.14999999999986</v>
      </c>
      <c r="M138" s="267">
        <v>971.75</v>
      </c>
      <c r="N138" s="267">
        <v>948</v>
      </c>
      <c r="O138" s="267">
        <v>5858400</v>
      </c>
      <c r="P138" s="268">
        <v>-1.080642982574632E-2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45316</v>
      </c>
      <c r="E139" s="264">
        <v>1209.75</v>
      </c>
      <c r="F139" s="264">
        <v>1201.5833333333333</v>
      </c>
      <c r="G139" s="266">
        <v>1191.1666666666665</v>
      </c>
      <c r="H139" s="266">
        <v>1172.5833333333333</v>
      </c>
      <c r="I139" s="266">
        <v>1162.1666666666665</v>
      </c>
      <c r="J139" s="266">
        <v>1220.1666666666665</v>
      </c>
      <c r="K139" s="266">
        <v>1230.583333333333</v>
      </c>
      <c r="L139" s="266">
        <v>1249.1666666666665</v>
      </c>
      <c r="M139" s="267">
        <v>1212</v>
      </c>
      <c r="N139" s="267">
        <v>1183</v>
      </c>
      <c r="O139" s="267">
        <v>2508800</v>
      </c>
      <c r="P139" s="268">
        <v>-3.3887861983980284E-2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45316</v>
      </c>
      <c r="E140" s="264">
        <v>98.6</v>
      </c>
      <c r="F140" s="264">
        <v>98.066666666666663</v>
      </c>
      <c r="G140" s="266">
        <v>97.083333333333329</v>
      </c>
      <c r="H140" s="266">
        <v>95.566666666666663</v>
      </c>
      <c r="I140" s="266">
        <v>94.583333333333329</v>
      </c>
      <c r="J140" s="266">
        <v>99.583333333333329</v>
      </c>
      <c r="K140" s="266">
        <v>100.56666666666668</v>
      </c>
      <c r="L140" s="266">
        <v>102.08333333333333</v>
      </c>
      <c r="M140" s="267">
        <v>99.05</v>
      </c>
      <c r="N140" s="267">
        <v>96.55</v>
      </c>
      <c r="O140" s="267">
        <v>88466000</v>
      </c>
      <c r="P140" s="268">
        <v>-5.634656164798546E-2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45316</v>
      </c>
      <c r="E141" s="264">
        <v>2745.4</v>
      </c>
      <c r="F141" s="264">
        <v>2738.9500000000003</v>
      </c>
      <c r="G141" s="266">
        <v>2722.7500000000005</v>
      </c>
      <c r="H141" s="266">
        <v>2700.1000000000004</v>
      </c>
      <c r="I141" s="266">
        <v>2683.9000000000005</v>
      </c>
      <c r="J141" s="266">
        <v>2761.6000000000004</v>
      </c>
      <c r="K141" s="266">
        <v>2777.8</v>
      </c>
      <c r="L141" s="266">
        <v>2800.4500000000003</v>
      </c>
      <c r="M141" s="267">
        <v>2755.15</v>
      </c>
      <c r="N141" s="267">
        <v>2716.3</v>
      </c>
      <c r="O141" s="267">
        <v>1875225</v>
      </c>
      <c r="P141" s="268">
        <v>-0.14794452080469825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45316</v>
      </c>
      <c r="E142" s="264">
        <v>126495.9</v>
      </c>
      <c r="F142" s="264">
        <v>125012.51666666666</v>
      </c>
      <c r="G142" s="266">
        <v>123141.38333333333</v>
      </c>
      <c r="H142" s="266">
        <v>119786.86666666667</v>
      </c>
      <c r="I142" s="266">
        <v>117915.73333333334</v>
      </c>
      <c r="J142" s="266">
        <v>128367.03333333333</v>
      </c>
      <c r="K142" s="266">
        <v>130238.16666666666</v>
      </c>
      <c r="L142" s="266">
        <v>133592.68333333332</v>
      </c>
      <c r="M142" s="267">
        <v>126883.65</v>
      </c>
      <c r="N142" s="267">
        <v>121658</v>
      </c>
      <c r="O142" s="267">
        <v>32635</v>
      </c>
      <c r="P142" s="268">
        <v>1.6881522406384285E-3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45316</v>
      </c>
      <c r="E143" s="264">
        <v>1471.8</v>
      </c>
      <c r="F143" s="264">
        <v>1474.0333333333331</v>
      </c>
      <c r="G143" s="266">
        <v>1461.7166666666662</v>
      </c>
      <c r="H143" s="266">
        <v>1451.6333333333332</v>
      </c>
      <c r="I143" s="266">
        <v>1439.3166666666664</v>
      </c>
      <c r="J143" s="266">
        <v>1484.1166666666661</v>
      </c>
      <c r="K143" s="266">
        <v>1496.4333333333332</v>
      </c>
      <c r="L143" s="266">
        <v>1506.516666666666</v>
      </c>
      <c r="M143" s="267">
        <v>1486.35</v>
      </c>
      <c r="N143" s="267">
        <v>1463.95</v>
      </c>
      <c r="O143" s="267">
        <v>6079700</v>
      </c>
      <c r="P143" s="268">
        <v>-0.2373395887953636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45316</v>
      </c>
      <c r="E144" s="264">
        <v>129.94999999999999</v>
      </c>
      <c r="F144" s="264">
        <v>127.03333333333332</v>
      </c>
      <c r="G144" s="266">
        <v>122.96666666666664</v>
      </c>
      <c r="H144" s="266">
        <v>115.98333333333332</v>
      </c>
      <c r="I144" s="266">
        <v>111.91666666666664</v>
      </c>
      <c r="J144" s="266">
        <v>134.01666666666665</v>
      </c>
      <c r="K144" s="266">
        <v>138.08333333333331</v>
      </c>
      <c r="L144" s="266">
        <v>145.06666666666663</v>
      </c>
      <c r="M144" s="267">
        <v>131.1</v>
      </c>
      <c r="N144" s="267">
        <v>120.05</v>
      </c>
      <c r="O144" s="267">
        <v>46935000</v>
      </c>
      <c r="P144" s="268">
        <v>-0.31755725190839695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45316</v>
      </c>
      <c r="E145" s="264">
        <v>5197.05</v>
      </c>
      <c r="F145" s="264">
        <v>5205.0333333333328</v>
      </c>
      <c r="G145" s="266">
        <v>5162.0666666666657</v>
      </c>
      <c r="H145" s="266">
        <v>5127.083333333333</v>
      </c>
      <c r="I145" s="266">
        <v>5084.1166666666659</v>
      </c>
      <c r="J145" s="266">
        <v>5240.0166666666655</v>
      </c>
      <c r="K145" s="266">
        <v>5282.9833333333327</v>
      </c>
      <c r="L145" s="266">
        <v>5317.9666666666653</v>
      </c>
      <c r="M145" s="267">
        <v>5248</v>
      </c>
      <c r="N145" s="267">
        <v>5170.05</v>
      </c>
      <c r="O145" s="267">
        <v>1356600</v>
      </c>
      <c r="P145" s="268">
        <v>-6.0070671378091869E-2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45316</v>
      </c>
      <c r="E146" s="264">
        <v>3869.35</v>
      </c>
      <c r="F146" s="264">
        <v>3868.9499999999994</v>
      </c>
      <c r="G146" s="266">
        <v>3841.4499999999989</v>
      </c>
      <c r="H146" s="266">
        <v>3813.5499999999997</v>
      </c>
      <c r="I146" s="266">
        <v>3786.0499999999993</v>
      </c>
      <c r="J146" s="266">
        <v>3896.8499999999985</v>
      </c>
      <c r="K146" s="266">
        <v>3924.3499999999995</v>
      </c>
      <c r="L146" s="266">
        <v>3952.2499999999982</v>
      </c>
      <c r="M146" s="267">
        <v>3896.45</v>
      </c>
      <c r="N146" s="267">
        <v>3841.05</v>
      </c>
      <c r="O146" s="267">
        <v>699750</v>
      </c>
      <c r="P146" s="268">
        <v>-0.14825634471425964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45316</v>
      </c>
      <c r="E147" s="264">
        <v>26465.4</v>
      </c>
      <c r="F147" s="264">
        <v>26336.799999999999</v>
      </c>
      <c r="G147" s="266">
        <v>26098.6</v>
      </c>
      <c r="H147" s="266">
        <v>25731.8</v>
      </c>
      <c r="I147" s="266">
        <v>25493.599999999999</v>
      </c>
      <c r="J147" s="266">
        <v>26703.599999999999</v>
      </c>
      <c r="K147" s="266">
        <v>26941.800000000003</v>
      </c>
      <c r="L147" s="266">
        <v>27308.6</v>
      </c>
      <c r="M147" s="267">
        <v>26575</v>
      </c>
      <c r="N147" s="267">
        <v>25970</v>
      </c>
      <c r="O147" s="267">
        <v>507520</v>
      </c>
      <c r="P147" s="268">
        <v>-6.7812798471824254E-2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45316</v>
      </c>
      <c r="E148" s="264">
        <v>208.5</v>
      </c>
      <c r="F148" s="264">
        <v>206.79999999999998</v>
      </c>
      <c r="G148" s="266">
        <v>204.69999999999996</v>
      </c>
      <c r="H148" s="266">
        <v>200.89999999999998</v>
      </c>
      <c r="I148" s="266">
        <v>198.79999999999995</v>
      </c>
      <c r="J148" s="266">
        <v>210.59999999999997</v>
      </c>
      <c r="K148" s="266">
        <v>212.7</v>
      </c>
      <c r="L148" s="266">
        <v>216.49999999999997</v>
      </c>
      <c r="M148" s="267">
        <v>208.9</v>
      </c>
      <c r="N148" s="267">
        <v>203</v>
      </c>
      <c r="O148" s="267">
        <v>81724500</v>
      </c>
      <c r="P148" s="268">
        <v>-6.2125593885560833E-2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45316</v>
      </c>
      <c r="E149" s="264">
        <v>316.89999999999998</v>
      </c>
      <c r="F149" s="264">
        <v>314.95</v>
      </c>
      <c r="G149" s="266">
        <v>312.25</v>
      </c>
      <c r="H149" s="266">
        <v>307.60000000000002</v>
      </c>
      <c r="I149" s="266">
        <v>304.90000000000003</v>
      </c>
      <c r="J149" s="266">
        <v>319.59999999999997</v>
      </c>
      <c r="K149" s="266">
        <v>322.2999999999999</v>
      </c>
      <c r="L149" s="266">
        <v>326.94999999999993</v>
      </c>
      <c r="M149" s="267">
        <v>317.64999999999998</v>
      </c>
      <c r="N149" s="267">
        <v>310.3</v>
      </c>
      <c r="O149" s="267">
        <v>106596000</v>
      </c>
      <c r="P149" s="268">
        <v>-5.3716477136541589E-2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45316</v>
      </c>
      <c r="E150" s="264">
        <v>1451.5</v>
      </c>
      <c r="F150" s="264">
        <v>1441</v>
      </c>
      <c r="G150" s="266">
        <v>1426.3</v>
      </c>
      <c r="H150" s="266">
        <v>1401.1</v>
      </c>
      <c r="I150" s="266">
        <v>1386.3999999999999</v>
      </c>
      <c r="J150" s="266">
        <v>1466.2</v>
      </c>
      <c r="K150" s="266">
        <v>1480.8999999999999</v>
      </c>
      <c r="L150" s="266">
        <v>1506.1000000000001</v>
      </c>
      <c r="M150" s="267">
        <v>1455.7</v>
      </c>
      <c r="N150" s="267">
        <v>1415.8</v>
      </c>
      <c r="O150" s="267">
        <v>7483700</v>
      </c>
      <c r="P150" s="268">
        <v>-6.3343262659891361E-2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45316</v>
      </c>
      <c r="E151" s="264">
        <v>4235.95</v>
      </c>
      <c r="F151" s="264">
        <v>4227.583333333333</v>
      </c>
      <c r="G151" s="266">
        <v>4210.9166666666661</v>
      </c>
      <c r="H151" s="266">
        <v>4185.8833333333332</v>
      </c>
      <c r="I151" s="266">
        <v>4169.2166666666662</v>
      </c>
      <c r="J151" s="266">
        <v>4252.6166666666659</v>
      </c>
      <c r="K151" s="266">
        <v>4269.2833333333319</v>
      </c>
      <c r="L151" s="266">
        <v>4294.3166666666657</v>
      </c>
      <c r="M151" s="267">
        <v>4244.25</v>
      </c>
      <c r="N151" s="267">
        <v>4202.55</v>
      </c>
      <c r="O151" s="267">
        <v>648000</v>
      </c>
      <c r="P151" s="268">
        <v>-0.15094339622641509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45316</v>
      </c>
      <c r="E152" s="264">
        <v>209.85</v>
      </c>
      <c r="F152" s="264">
        <v>209.21666666666667</v>
      </c>
      <c r="G152" s="266">
        <v>207.48333333333335</v>
      </c>
      <c r="H152" s="266">
        <v>205.11666666666667</v>
      </c>
      <c r="I152" s="266">
        <v>203.38333333333335</v>
      </c>
      <c r="J152" s="266">
        <v>211.58333333333334</v>
      </c>
      <c r="K152" s="266">
        <v>213.31666666666663</v>
      </c>
      <c r="L152" s="266">
        <v>215.68333333333334</v>
      </c>
      <c r="M152" s="267">
        <v>210.95</v>
      </c>
      <c r="N152" s="267">
        <v>206.85</v>
      </c>
      <c r="O152" s="267">
        <v>67686850</v>
      </c>
      <c r="P152" s="268">
        <v>-5.4225617300554092E-2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45316</v>
      </c>
      <c r="E153" s="264">
        <v>38835.699999999997</v>
      </c>
      <c r="F153" s="264">
        <v>38707.116666666669</v>
      </c>
      <c r="G153" s="266">
        <v>38324.233333333337</v>
      </c>
      <c r="H153" s="266">
        <v>37812.76666666667</v>
      </c>
      <c r="I153" s="266">
        <v>37429.883333333339</v>
      </c>
      <c r="J153" s="266">
        <v>39218.583333333336</v>
      </c>
      <c r="K153" s="266">
        <v>39601.466666666667</v>
      </c>
      <c r="L153" s="266">
        <v>40112.933333333334</v>
      </c>
      <c r="M153" s="267">
        <v>39090</v>
      </c>
      <c r="N153" s="267">
        <v>38195.65</v>
      </c>
      <c r="O153" s="267">
        <v>146640</v>
      </c>
      <c r="P153" s="268">
        <v>-3.3992094861660077E-2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45316</v>
      </c>
      <c r="E154" s="264">
        <v>925</v>
      </c>
      <c r="F154" s="264">
        <v>926.75</v>
      </c>
      <c r="G154" s="266">
        <v>916.55</v>
      </c>
      <c r="H154" s="266">
        <v>908.09999999999991</v>
      </c>
      <c r="I154" s="266">
        <v>897.89999999999986</v>
      </c>
      <c r="J154" s="266">
        <v>935.2</v>
      </c>
      <c r="K154" s="266">
        <v>945.40000000000009</v>
      </c>
      <c r="L154" s="266">
        <v>953.85000000000014</v>
      </c>
      <c r="M154" s="267">
        <v>936.95</v>
      </c>
      <c r="N154" s="267">
        <v>918.3</v>
      </c>
      <c r="O154" s="267">
        <v>12463500</v>
      </c>
      <c r="P154" s="268">
        <v>-4.8551471430207258E-2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45316</v>
      </c>
      <c r="E155" s="264">
        <v>7394.9</v>
      </c>
      <c r="F155" s="264">
        <v>7394.5999999999995</v>
      </c>
      <c r="G155" s="266">
        <v>7334.4499999999989</v>
      </c>
      <c r="H155" s="266">
        <v>7273.9999999999991</v>
      </c>
      <c r="I155" s="266">
        <v>7213.8499999999985</v>
      </c>
      <c r="J155" s="266">
        <v>7455.0499999999993</v>
      </c>
      <c r="K155" s="266">
        <v>7515.1999999999989</v>
      </c>
      <c r="L155" s="266">
        <v>7575.65</v>
      </c>
      <c r="M155" s="267">
        <v>7454.75</v>
      </c>
      <c r="N155" s="267">
        <v>7334.15</v>
      </c>
      <c r="O155" s="267">
        <v>1756700</v>
      </c>
      <c r="P155" s="268">
        <v>-0.12501867808935599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45316</v>
      </c>
      <c r="E156" s="264">
        <v>224.65</v>
      </c>
      <c r="F156" s="264">
        <v>223.29999999999998</v>
      </c>
      <c r="G156" s="266">
        <v>220.69999999999996</v>
      </c>
      <c r="H156" s="266">
        <v>216.74999999999997</v>
      </c>
      <c r="I156" s="266">
        <v>214.14999999999995</v>
      </c>
      <c r="J156" s="266">
        <v>227.24999999999997</v>
      </c>
      <c r="K156" s="266">
        <v>229.85</v>
      </c>
      <c r="L156" s="266">
        <v>233.79999999999998</v>
      </c>
      <c r="M156" s="267">
        <v>225.9</v>
      </c>
      <c r="N156" s="267">
        <v>219.35</v>
      </c>
      <c r="O156" s="267">
        <v>33507000</v>
      </c>
      <c r="P156" s="268">
        <v>-0.15965691069144533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45316</v>
      </c>
      <c r="E157" s="264">
        <v>388.85</v>
      </c>
      <c r="F157" s="264">
        <v>390.68333333333334</v>
      </c>
      <c r="G157" s="266">
        <v>385.4666666666667</v>
      </c>
      <c r="H157" s="266">
        <v>382.08333333333337</v>
      </c>
      <c r="I157" s="266">
        <v>376.86666666666673</v>
      </c>
      <c r="J157" s="266">
        <v>394.06666666666666</v>
      </c>
      <c r="K157" s="266">
        <v>399.28333333333325</v>
      </c>
      <c r="L157" s="266">
        <v>402.66666666666663</v>
      </c>
      <c r="M157" s="267">
        <v>395.9</v>
      </c>
      <c r="N157" s="267">
        <v>387.3</v>
      </c>
      <c r="O157" s="267">
        <v>62325500</v>
      </c>
      <c r="P157" s="268">
        <v>-2.1297310453936961E-2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45316</v>
      </c>
      <c r="E158" s="264">
        <v>2736.15</v>
      </c>
      <c r="F158" s="264">
        <v>2735.4</v>
      </c>
      <c r="G158" s="266">
        <v>2721.8</v>
      </c>
      <c r="H158" s="266">
        <v>2707.4500000000003</v>
      </c>
      <c r="I158" s="266">
        <v>2693.8500000000004</v>
      </c>
      <c r="J158" s="266">
        <v>2749.75</v>
      </c>
      <c r="K158" s="266">
        <v>2763.3499999999995</v>
      </c>
      <c r="L158" s="266">
        <v>2777.7</v>
      </c>
      <c r="M158" s="267">
        <v>2749</v>
      </c>
      <c r="N158" s="267">
        <v>2721.05</v>
      </c>
      <c r="O158" s="267">
        <v>2345250</v>
      </c>
      <c r="P158" s="268">
        <v>-1.3979398780744166E-2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45316</v>
      </c>
      <c r="E159" s="264">
        <v>3519.7</v>
      </c>
      <c r="F159" s="264">
        <v>3507</v>
      </c>
      <c r="G159" s="266">
        <v>3485.7</v>
      </c>
      <c r="H159" s="266">
        <v>3451.7</v>
      </c>
      <c r="I159" s="266">
        <v>3430.3999999999996</v>
      </c>
      <c r="J159" s="266">
        <v>3541</v>
      </c>
      <c r="K159" s="266">
        <v>3562.3</v>
      </c>
      <c r="L159" s="266">
        <v>3596.3</v>
      </c>
      <c r="M159" s="267">
        <v>3528.3</v>
      </c>
      <c r="N159" s="267">
        <v>3473</v>
      </c>
      <c r="O159" s="267">
        <v>2101250</v>
      </c>
      <c r="P159" s="268">
        <v>-8.651233561569395E-2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45316</v>
      </c>
      <c r="E160" s="264">
        <v>96.45</v>
      </c>
      <c r="F160" s="264">
        <v>96.216666666666654</v>
      </c>
      <c r="G160" s="266">
        <v>93.833333333333314</v>
      </c>
      <c r="H160" s="266">
        <v>91.216666666666654</v>
      </c>
      <c r="I160" s="266">
        <v>88.833333333333314</v>
      </c>
      <c r="J160" s="266">
        <v>98.833333333333314</v>
      </c>
      <c r="K160" s="266">
        <v>101.21666666666667</v>
      </c>
      <c r="L160" s="266">
        <v>103.83333333333331</v>
      </c>
      <c r="M160" s="267">
        <v>98.6</v>
      </c>
      <c r="N160" s="267">
        <v>93.6</v>
      </c>
      <c r="O160" s="267">
        <v>220776000</v>
      </c>
      <c r="P160" s="268">
        <v>-6.9649057748710511E-2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45316</v>
      </c>
      <c r="E161" s="264">
        <v>5509.6</v>
      </c>
      <c r="F161" s="264">
        <v>5510.0666666666666</v>
      </c>
      <c r="G161" s="266">
        <v>5478.1333333333332</v>
      </c>
      <c r="H161" s="266">
        <v>5446.666666666667</v>
      </c>
      <c r="I161" s="266">
        <v>5414.7333333333336</v>
      </c>
      <c r="J161" s="266">
        <v>5541.5333333333328</v>
      </c>
      <c r="K161" s="266">
        <v>5573.4666666666653</v>
      </c>
      <c r="L161" s="266">
        <v>5604.9333333333325</v>
      </c>
      <c r="M161" s="267">
        <v>5542</v>
      </c>
      <c r="N161" s="267">
        <v>5478.6</v>
      </c>
      <c r="O161" s="267">
        <v>1551200</v>
      </c>
      <c r="P161" s="268">
        <v>-0.11753328023665946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45316</v>
      </c>
      <c r="E162" s="264">
        <v>240.55</v>
      </c>
      <c r="F162" s="264">
        <v>239.4666666666667</v>
      </c>
      <c r="G162" s="266">
        <v>236.88333333333338</v>
      </c>
      <c r="H162" s="266">
        <v>233.2166666666667</v>
      </c>
      <c r="I162" s="266">
        <v>230.63333333333338</v>
      </c>
      <c r="J162" s="266">
        <v>243.13333333333338</v>
      </c>
      <c r="K162" s="266">
        <v>245.7166666666667</v>
      </c>
      <c r="L162" s="266">
        <v>249.38333333333338</v>
      </c>
      <c r="M162" s="267">
        <v>242.05</v>
      </c>
      <c r="N162" s="267">
        <v>235.8</v>
      </c>
      <c r="O162" s="267">
        <v>74955600</v>
      </c>
      <c r="P162" s="268">
        <v>-5.8001176310908023E-2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45316</v>
      </c>
      <c r="E163" s="264">
        <v>1669.75</v>
      </c>
      <c r="F163" s="264">
        <v>1676</v>
      </c>
      <c r="G163" s="266">
        <v>1659.75</v>
      </c>
      <c r="H163" s="266">
        <v>1649.75</v>
      </c>
      <c r="I163" s="266">
        <v>1633.5</v>
      </c>
      <c r="J163" s="266">
        <v>1686</v>
      </c>
      <c r="K163" s="266">
        <v>1702.25</v>
      </c>
      <c r="L163" s="266">
        <v>1712.25</v>
      </c>
      <c r="M163" s="267">
        <v>1692.25</v>
      </c>
      <c r="N163" s="267">
        <v>1666</v>
      </c>
      <c r="O163" s="267">
        <v>5136747</v>
      </c>
      <c r="P163" s="268">
        <v>-5.3472326383680817E-2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45316</v>
      </c>
      <c r="E164" s="264">
        <v>1027</v>
      </c>
      <c r="F164" s="264">
        <v>1027.1000000000001</v>
      </c>
      <c r="G164" s="266">
        <v>1018.9000000000003</v>
      </c>
      <c r="H164" s="266">
        <v>1010.8000000000002</v>
      </c>
      <c r="I164" s="266">
        <v>1002.6000000000004</v>
      </c>
      <c r="J164" s="266">
        <v>1035.2000000000003</v>
      </c>
      <c r="K164" s="266">
        <v>1043.4000000000001</v>
      </c>
      <c r="L164" s="266">
        <v>1051.5000000000002</v>
      </c>
      <c r="M164" s="267">
        <v>1035.3</v>
      </c>
      <c r="N164" s="267">
        <v>1019</v>
      </c>
      <c r="O164" s="267">
        <v>2948650</v>
      </c>
      <c r="P164" s="268">
        <v>-8.3002907745175783E-2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45316</v>
      </c>
      <c r="E165" s="264">
        <v>272.2</v>
      </c>
      <c r="F165" s="264">
        <v>269.98333333333335</v>
      </c>
      <c r="G165" s="266">
        <v>266.2166666666667</v>
      </c>
      <c r="H165" s="266">
        <v>260.23333333333335</v>
      </c>
      <c r="I165" s="266">
        <v>256.4666666666667</v>
      </c>
      <c r="J165" s="266">
        <v>275.9666666666667</v>
      </c>
      <c r="K165" s="266">
        <v>279.73333333333335</v>
      </c>
      <c r="L165" s="266">
        <v>285.7166666666667</v>
      </c>
      <c r="M165" s="267">
        <v>273.75</v>
      </c>
      <c r="N165" s="267">
        <v>264</v>
      </c>
      <c r="O165" s="267">
        <v>44070000</v>
      </c>
      <c r="P165" s="268">
        <v>-0.29914122137404581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45316</v>
      </c>
      <c r="E166" s="264">
        <v>414.3</v>
      </c>
      <c r="F166" s="264">
        <v>414.93333333333339</v>
      </c>
      <c r="G166" s="266">
        <v>409.51666666666677</v>
      </c>
      <c r="H166" s="266">
        <v>404.73333333333335</v>
      </c>
      <c r="I166" s="266">
        <v>399.31666666666672</v>
      </c>
      <c r="J166" s="266">
        <v>419.71666666666681</v>
      </c>
      <c r="K166" s="266">
        <v>425.13333333333344</v>
      </c>
      <c r="L166" s="266">
        <v>429.91666666666686</v>
      </c>
      <c r="M166" s="267">
        <v>420.35</v>
      </c>
      <c r="N166" s="267">
        <v>410.15</v>
      </c>
      <c r="O166" s="267">
        <v>39320000</v>
      </c>
      <c r="P166" s="268">
        <v>-5.9869931140015299E-2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45316</v>
      </c>
      <c r="E167" s="264">
        <v>2622.7</v>
      </c>
      <c r="F167" s="264">
        <v>2620.8166666666662</v>
      </c>
      <c r="G167" s="266">
        <v>2608.5333333333324</v>
      </c>
      <c r="H167" s="266">
        <v>2594.3666666666663</v>
      </c>
      <c r="I167" s="266">
        <v>2582.0833333333326</v>
      </c>
      <c r="J167" s="266">
        <v>2634.9833333333322</v>
      </c>
      <c r="K167" s="266">
        <v>2647.266666666666</v>
      </c>
      <c r="L167" s="266">
        <v>2661.433333333332</v>
      </c>
      <c r="M167" s="267">
        <v>2633.1</v>
      </c>
      <c r="N167" s="267">
        <v>2606.65</v>
      </c>
      <c r="O167" s="267">
        <v>34110000</v>
      </c>
      <c r="P167" s="268">
        <v>-0.13115463970045085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45316</v>
      </c>
      <c r="E168" s="264">
        <v>124.05</v>
      </c>
      <c r="F168" s="264">
        <v>122.06666666666666</v>
      </c>
      <c r="G168" s="266">
        <v>119.33333333333333</v>
      </c>
      <c r="H168" s="266">
        <v>114.61666666666666</v>
      </c>
      <c r="I168" s="266">
        <v>111.88333333333333</v>
      </c>
      <c r="J168" s="266">
        <v>126.78333333333333</v>
      </c>
      <c r="K168" s="266">
        <v>129.51666666666668</v>
      </c>
      <c r="L168" s="266">
        <v>134.23333333333335</v>
      </c>
      <c r="M168" s="267">
        <v>124.8</v>
      </c>
      <c r="N168" s="267">
        <v>117.35</v>
      </c>
      <c r="O168" s="267">
        <v>160056000</v>
      </c>
      <c r="P168" s="268">
        <v>3.3205949184052883E-2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45316</v>
      </c>
      <c r="E169" s="264">
        <v>767.05</v>
      </c>
      <c r="F169" s="264">
        <v>764.73333333333323</v>
      </c>
      <c r="G169" s="266">
        <v>757.96666666666647</v>
      </c>
      <c r="H169" s="266">
        <v>748.88333333333321</v>
      </c>
      <c r="I169" s="266">
        <v>742.11666666666645</v>
      </c>
      <c r="J169" s="266">
        <v>773.81666666666649</v>
      </c>
      <c r="K169" s="266">
        <v>780.58333333333314</v>
      </c>
      <c r="L169" s="266">
        <v>789.66666666666652</v>
      </c>
      <c r="M169" s="267">
        <v>771.5</v>
      </c>
      <c r="N169" s="267">
        <v>755.65</v>
      </c>
      <c r="O169" s="267">
        <v>14382400</v>
      </c>
      <c r="P169" s="268">
        <v>-8.0126893164142454E-2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45316</v>
      </c>
      <c r="E170" s="264">
        <v>1444.1</v>
      </c>
      <c r="F170" s="264">
        <v>1442.8500000000001</v>
      </c>
      <c r="G170" s="266">
        <v>1431.7000000000003</v>
      </c>
      <c r="H170" s="266">
        <v>1419.3000000000002</v>
      </c>
      <c r="I170" s="266">
        <v>1408.1500000000003</v>
      </c>
      <c r="J170" s="266">
        <v>1455.2500000000002</v>
      </c>
      <c r="K170" s="266">
        <v>1466.4000000000003</v>
      </c>
      <c r="L170" s="266">
        <v>1478.8000000000002</v>
      </c>
      <c r="M170" s="267">
        <v>1454</v>
      </c>
      <c r="N170" s="267">
        <v>1430.45</v>
      </c>
      <c r="O170" s="267">
        <v>6475500</v>
      </c>
      <c r="P170" s="268">
        <v>-3.4626038781163434E-3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45316</v>
      </c>
      <c r="E171" s="264">
        <v>656</v>
      </c>
      <c r="F171" s="264">
        <v>655.85</v>
      </c>
      <c r="G171" s="266">
        <v>652.30000000000007</v>
      </c>
      <c r="H171" s="266">
        <v>648.6</v>
      </c>
      <c r="I171" s="266">
        <v>645.05000000000007</v>
      </c>
      <c r="J171" s="266">
        <v>659.55000000000007</v>
      </c>
      <c r="K171" s="266">
        <v>663.1</v>
      </c>
      <c r="L171" s="266">
        <v>666.80000000000007</v>
      </c>
      <c r="M171" s="267">
        <v>659.4</v>
      </c>
      <c r="N171" s="267">
        <v>652.15</v>
      </c>
      <c r="O171" s="267">
        <v>85869000</v>
      </c>
      <c r="P171" s="268">
        <v>-5.9150299942476788E-2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45316</v>
      </c>
      <c r="E172" s="264">
        <v>28886.15</v>
      </c>
      <c r="F172" s="264">
        <v>28888.850000000002</v>
      </c>
      <c r="G172" s="266">
        <v>28765.050000000003</v>
      </c>
      <c r="H172" s="266">
        <v>28643.95</v>
      </c>
      <c r="I172" s="266">
        <v>28520.15</v>
      </c>
      <c r="J172" s="266">
        <v>29009.950000000004</v>
      </c>
      <c r="K172" s="266">
        <v>29133.75</v>
      </c>
      <c r="L172" s="266">
        <v>29254.850000000006</v>
      </c>
      <c r="M172" s="267">
        <v>29012.65</v>
      </c>
      <c r="N172" s="267">
        <v>28767.75</v>
      </c>
      <c r="O172" s="267">
        <v>155550</v>
      </c>
      <c r="P172" s="268">
        <v>-6.1821471652593489E-2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45316</v>
      </c>
      <c r="E173" s="264">
        <v>4000.1</v>
      </c>
      <c r="F173" s="264">
        <v>4016.2166666666672</v>
      </c>
      <c r="G173" s="266">
        <v>3966.4333333333343</v>
      </c>
      <c r="H173" s="266">
        <v>3932.7666666666673</v>
      </c>
      <c r="I173" s="266">
        <v>3882.9833333333345</v>
      </c>
      <c r="J173" s="266">
        <v>4049.8833333333341</v>
      </c>
      <c r="K173" s="266">
        <v>4099.666666666667</v>
      </c>
      <c r="L173" s="266">
        <v>4133.3333333333339</v>
      </c>
      <c r="M173" s="267">
        <v>4066</v>
      </c>
      <c r="N173" s="267">
        <v>3982.55</v>
      </c>
      <c r="O173" s="267">
        <v>1909200</v>
      </c>
      <c r="P173" s="268">
        <v>-1.8456634620328004E-2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45316</v>
      </c>
      <c r="E174" s="264">
        <v>2488.4499999999998</v>
      </c>
      <c r="F174" s="264">
        <v>2490.3333333333335</v>
      </c>
      <c r="G174" s="266">
        <v>2478.1166666666668</v>
      </c>
      <c r="H174" s="266">
        <v>2467.7833333333333</v>
      </c>
      <c r="I174" s="266">
        <v>2455.5666666666666</v>
      </c>
      <c r="J174" s="266">
        <v>2500.666666666667</v>
      </c>
      <c r="K174" s="266">
        <v>2512.8833333333332</v>
      </c>
      <c r="L174" s="266">
        <v>2523.2166666666672</v>
      </c>
      <c r="M174" s="267">
        <v>2502.5500000000002</v>
      </c>
      <c r="N174" s="267">
        <v>2480</v>
      </c>
      <c r="O174" s="267">
        <v>3803625</v>
      </c>
      <c r="P174" s="268">
        <v>-4.7695052107783305E-2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45316</v>
      </c>
      <c r="E175" s="264">
        <v>2066.6999999999998</v>
      </c>
      <c r="F175" s="264">
        <v>2064.4166666666665</v>
      </c>
      <c r="G175" s="266">
        <v>2055.4333333333329</v>
      </c>
      <c r="H175" s="266">
        <v>2044.1666666666665</v>
      </c>
      <c r="I175" s="266">
        <v>2035.1833333333329</v>
      </c>
      <c r="J175" s="266">
        <v>2075.6833333333329</v>
      </c>
      <c r="K175" s="266">
        <v>2084.6666666666665</v>
      </c>
      <c r="L175" s="266">
        <v>2095.9333333333329</v>
      </c>
      <c r="M175" s="267">
        <v>2073.4</v>
      </c>
      <c r="N175" s="267">
        <v>2053.15</v>
      </c>
      <c r="O175" s="267">
        <v>8534700</v>
      </c>
      <c r="P175" s="268">
        <v>-2.8049197130167406E-2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45316</v>
      </c>
      <c r="E176" s="264">
        <v>1269.55</v>
      </c>
      <c r="F176" s="264">
        <v>1266.7166666666665</v>
      </c>
      <c r="G176" s="266">
        <v>1260.7833333333328</v>
      </c>
      <c r="H176" s="266">
        <v>1252.0166666666664</v>
      </c>
      <c r="I176" s="266">
        <v>1246.0833333333328</v>
      </c>
      <c r="J176" s="266">
        <v>1275.4833333333329</v>
      </c>
      <c r="K176" s="266">
        <v>1281.4166666666667</v>
      </c>
      <c r="L176" s="266">
        <v>1290.1833333333329</v>
      </c>
      <c r="M176" s="267">
        <v>1272.6500000000001</v>
      </c>
      <c r="N176" s="267">
        <v>1257.95</v>
      </c>
      <c r="O176" s="267">
        <v>12673500</v>
      </c>
      <c r="P176" s="268">
        <v>-9.0840614642964751E-2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45316</v>
      </c>
      <c r="E177" s="264">
        <v>720.45</v>
      </c>
      <c r="F177" s="264">
        <v>716.43333333333339</v>
      </c>
      <c r="G177" s="266">
        <v>710.86666666666679</v>
      </c>
      <c r="H177" s="266">
        <v>701.28333333333342</v>
      </c>
      <c r="I177" s="266">
        <v>695.71666666666681</v>
      </c>
      <c r="J177" s="266">
        <v>726.01666666666677</v>
      </c>
      <c r="K177" s="266">
        <v>731.58333333333337</v>
      </c>
      <c r="L177" s="266">
        <v>741.16666666666674</v>
      </c>
      <c r="M177" s="267">
        <v>722</v>
      </c>
      <c r="N177" s="267">
        <v>706.85</v>
      </c>
      <c r="O177" s="267">
        <v>7657500</v>
      </c>
      <c r="P177" s="268">
        <v>-7.7187274041937814E-2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45316</v>
      </c>
      <c r="E178" s="264">
        <v>706.7</v>
      </c>
      <c r="F178" s="264">
        <v>706.44999999999993</v>
      </c>
      <c r="G178" s="266">
        <v>702.34999999999991</v>
      </c>
      <c r="H178" s="266">
        <v>698</v>
      </c>
      <c r="I178" s="266">
        <v>693.9</v>
      </c>
      <c r="J178" s="266">
        <v>710.79999999999984</v>
      </c>
      <c r="K178" s="266">
        <v>714.9</v>
      </c>
      <c r="L178" s="266">
        <v>719.24999999999977</v>
      </c>
      <c r="M178" s="267">
        <v>710.55</v>
      </c>
      <c r="N178" s="267">
        <v>702.1</v>
      </c>
      <c r="O178" s="267">
        <v>6744000</v>
      </c>
      <c r="P178" s="268">
        <v>1.8115942028985508E-2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45316</v>
      </c>
      <c r="E179" s="264">
        <v>1098.45</v>
      </c>
      <c r="F179" s="264">
        <v>1097.5</v>
      </c>
      <c r="G179" s="266">
        <v>1090.95</v>
      </c>
      <c r="H179" s="266">
        <v>1083.45</v>
      </c>
      <c r="I179" s="266">
        <v>1076.9000000000001</v>
      </c>
      <c r="J179" s="266">
        <v>1105</v>
      </c>
      <c r="K179" s="266">
        <v>1111.5500000000002</v>
      </c>
      <c r="L179" s="266">
        <v>1119.05</v>
      </c>
      <c r="M179" s="267">
        <v>1104.05</v>
      </c>
      <c r="N179" s="267">
        <v>1090</v>
      </c>
      <c r="O179" s="267">
        <v>11647350</v>
      </c>
      <c r="P179" s="268">
        <v>-1.9537941571369045E-2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45316</v>
      </c>
      <c r="E180" s="264">
        <v>1746.2</v>
      </c>
      <c r="F180" s="264">
        <v>1740.3999999999999</v>
      </c>
      <c r="G180" s="266">
        <v>1730.7999999999997</v>
      </c>
      <c r="H180" s="266">
        <v>1715.3999999999999</v>
      </c>
      <c r="I180" s="266">
        <v>1705.7999999999997</v>
      </c>
      <c r="J180" s="266">
        <v>1755.7999999999997</v>
      </c>
      <c r="K180" s="266">
        <v>1765.3999999999996</v>
      </c>
      <c r="L180" s="266">
        <v>1780.7999999999997</v>
      </c>
      <c r="M180" s="267">
        <v>1750</v>
      </c>
      <c r="N180" s="267">
        <v>1725</v>
      </c>
      <c r="O180" s="267">
        <v>6555000</v>
      </c>
      <c r="P180" s="268">
        <v>-0.26747499580935352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45316</v>
      </c>
      <c r="E181" s="264">
        <v>1044.0999999999999</v>
      </c>
      <c r="F181" s="264">
        <v>1040.3666666666666</v>
      </c>
      <c r="G181" s="266">
        <v>1033.9333333333332</v>
      </c>
      <c r="H181" s="266">
        <v>1023.7666666666667</v>
      </c>
      <c r="I181" s="266">
        <v>1017.3333333333333</v>
      </c>
      <c r="J181" s="266">
        <v>1050.5333333333331</v>
      </c>
      <c r="K181" s="266">
        <v>1056.9666666666665</v>
      </c>
      <c r="L181" s="266">
        <v>1067.133333333333</v>
      </c>
      <c r="M181" s="267">
        <v>1046.8</v>
      </c>
      <c r="N181" s="267">
        <v>1030.2</v>
      </c>
      <c r="O181" s="267">
        <v>7729200</v>
      </c>
      <c r="P181" s="268">
        <v>-0.11189245087900723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45316</v>
      </c>
      <c r="E182" s="264">
        <v>758.85</v>
      </c>
      <c r="F182" s="264">
        <v>755.11666666666667</v>
      </c>
      <c r="G182" s="266">
        <v>748.23333333333335</v>
      </c>
      <c r="H182" s="266">
        <v>737.61666666666667</v>
      </c>
      <c r="I182" s="266">
        <v>730.73333333333335</v>
      </c>
      <c r="J182" s="266">
        <v>765.73333333333335</v>
      </c>
      <c r="K182" s="266">
        <v>772.61666666666679</v>
      </c>
      <c r="L182" s="266">
        <v>783.23333333333335</v>
      </c>
      <c r="M182" s="267">
        <v>762</v>
      </c>
      <c r="N182" s="267">
        <v>744.5</v>
      </c>
      <c r="O182" s="267">
        <v>57937650</v>
      </c>
      <c r="P182" s="268">
        <v>-0.14310402967459113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45316</v>
      </c>
      <c r="E183" s="264">
        <v>332.25</v>
      </c>
      <c r="F183" s="264">
        <v>330.83333333333331</v>
      </c>
      <c r="G183" s="266">
        <v>328.16666666666663</v>
      </c>
      <c r="H183" s="266">
        <v>324.08333333333331</v>
      </c>
      <c r="I183" s="266">
        <v>321.41666666666663</v>
      </c>
      <c r="J183" s="266">
        <v>334.91666666666663</v>
      </c>
      <c r="K183" s="266">
        <v>337.58333333333326</v>
      </c>
      <c r="L183" s="266">
        <v>341.66666666666663</v>
      </c>
      <c r="M183" s="267">
        <v>333.5</v>
      </c>
      <c r="N183" s="267">
        <v>326.75</v>
      </c>
      <c r="O183" s="267">
        <v>97351875</v>
      </c>
      <c r="P183" s="268">
        <v>-5.6211759316820993E-2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45316</v>
      </c>
      <c r="E184" s="264">
        <v>139.25</v>
      </c>
      <c r="F184" s="264">
        <v>139.08333333333334</v>
      </c>
      <c r="G184" s="266">
        <v>138.26666666666668</v>
      </c>
      <c r="H184" s="266">
        <v>137.28333333333333</v>
      </c>
      <c r="I184" s="266">
        <v>136.46666666666667</v>
      </c>
      <c r="J184" s="266">
        <v>140.06666666666669</v>
      </c>
      <c r="K184" s="266">
        <v>140.88333333333335</v>
      </c>
      <c r="L184" s="266">
        <v>141.8666666666667</v>
      </c>
      <c r="M184" s="267">
        <v>139.9</v>
      </c>
      <c r="N184" s="267">
        <v>138.1</v>
      </c>
      <c r="O184" s="267">
        <v>208048500</v>
      </c>
      <c r="P184" s="268">
        <v>-8.9778141392752295E-2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45316</v>
      </c>
      <c r="E185" s="264">
        <v>3827.85</v>
      </c>
      <c r="F185" s="264">
        <v>3838.6499999999996</v>
      </c>
      <c r="G185" s="266">
        <v>3810.8499999999995</v>
      </c>
      <c r="H185" s="266">
        <v>3793.85</v>
      </c>
      <c r="I185" s="266">
        <v>3766.0499999999997</v>
      </c>
      <c r="J185" s="266">
        <v>3855.6499999999992</v>
      </c>
      <c r="K185" s="266">
        <v>3883.4499999999994</v>
      </c>
      <c r="L185" s="266">
        <v>3900.4499999999989</v>
      </c>
      <c r="M185" s="267">
        <v>3866.45</v>
      </c>
      <c r="N185" s="267">
        <v>3821.65</v>
      </c>
      <c r="O185" s="267">
        <v>11546150</v>
      </c>
      <c r="P185" s="268">
        <v>-3.7182967049003299E-2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45316</v>
      </c>
      <c r="E186" s="264">
        <v>1294.3499999999999</v>
      </c>
      <c r="F186" s="264">
        <v>1291.1333333333334</v>
      </c>
      <c r="G186" s="266">
        <v>1284.8166666666668</v>
      </c>
      <c r="H186" s="266">
        <v>1275.2833333333333</v>
      </c>
      <c r="I186" s="266">
        <v>1268.9666666666667</v>
      </c>
      <c r="J186" s="266">
        <v>1300.666666666667</v>
      </c>
      <c r="K186" s="266">
        <v>1306.9833333333336</v>
      </c>
      <c r="L186" s="266">
        <v>1316.5166666666671</v>
      </c>
      <c r="M186" s="267">
        <v>1297.45</v>
      </c>
      <c r="N186" s="267">
        <v>1281.5999999999999</v>
      </c>
      <c r="O186" s="267">
        <v>14017200</v>
      </c>
      <c r="P186" s="268">
        <v>-8.5779134382092823E-2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45316</v>
      </c>
      <c r="E187" s="264">
        <v>3743.5</v>
      </c>
      <c r="F187" s="264">
        <v>3738.9666666666667</v>
      </c>
      <c r="G187" s="266">
        <v>3713.4333333333334</v>
      </c>
      <c r="H187" s="266">
        <v>3683.3666666666668</v>
      </c>
      <c r="I187" s="266">
        <v>3657.8333333333335</v>
      </c>
      <c r="J187" s="266">
        <v>3769.0333333333333</v>
      </c>
      <c r="K187" s="266">
        <v>3794.5666666666671</v>
      </c>
      <c r="L187" s="266">
        <v>3824.6333333333332</v>
      </c>
      <c r="M187" s="267">
        <v>3764.5</v>
      </c>
      <c r="N187" s="267">
        <v>3708.9</v>
      </c>
      <c r="O187" s="267">
        <v>4813025</v>
      </c>
      <c r="P187" s="268">
        <v>-6.0162561937074373E-2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45316</v>
      </c>
      <c r="E188" s="264">
        <v>2278.8000000000002</v>
      </c>
      <c r="F188" s="264">
        <v>2284.1166666666668</v>
      </c>
      <c r="G188" s="266">
        <v>2260.6833333333334</v>
      </c>
      <c r="H188" s="266">
        <v>2242.5666666666666</v>
      </c>
      <c r="I188" s="266">
        <v>2219.1333333333332</v>
      </c>
      <c r="J188" s="266">
        <v>2302.2333333333336</v>
      </c>
      <c r="K188" s="266">
        <v>2325.666666666667</v>
      </c>
      <c r="L188" s="266">
        <v>2343.7833333333338</v>
      </c>
      <c r="M188" s="267">
        <v>2307.5500000000002</v>
      </c>
      <c r="N188" s="267">
        <v>2266</v>
      </c>
      <c r="O188" s="267">
        <v>1574500</v>
      </c>
      <c r="P188" s="268">
        <v>-9.2768654566407371E-2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45316</v>
      </c>
      <c r="E189" s="264">
        <v>3045.2</v>
      </c>
      <c r="F189" s="264">
        <v>3047.1166666666663</v>
      </c>
      <c r="G189" s="266">
        <v>3024.2833333333328</v>
      </c>
      <c r="H189" s="266">
        <v>3003.3666666666663</v>
      </c>
      <c r="I189" s="266">
        <v>2980.5333333333328</v>
      </c>
      <c r="J189" s="266">
        <v>3068.0333333333328</v>
      </c>
      <c r="K189" s="266">
        <v>3090.8666666666659</v>
      </c>
      <c r="L189" s="266">
        <v>3111.7833333333328</v>
      </c>
      <c r="M189" s="267">
        <v>3069.95</v>
      </c>
      <c r="N189" s="267">
        <v>3026.2</v>
      </c>
      <c r="O189" s="267">
        <v>2660400</v>
      </c>
      <c r="P189" s="268">
        <v>-0.14829043411448328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45316</v>
      </c>
      <c r="E190" s="264">
        <v>2021.3</v>
      </c>
      <c r="F190" s="264">
        <v>2022.3</v>
      </c>
      <c r="G190" s="266">
        <v>2006.6499999999999</v>
      </c>
      <c r="H190" s="266">
        <v>1992</v>
      </c>
      <c r="I190" s="266">
        <v>1976.35</v>
      </c>
      <c r="J190" s="266">
        <v>2036.9499999999998</v>
      </c>
      <c r="K190" s="266">
        <v>2052.6</v>
      </c>
      <c r="L190" s="266">
        <v>2067.25</v>
      </c>
      <c r="M190" s="267">
        <v>2037.95</v>
      </c>
      <c r="N190" s="267">
        <v>2007.65</v>
      </c>
      <c r="O190" s="267">
        <v>5528250</v>
      </c>
      <c r="P190" s="268">
        <v>-0.22295469080533281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45316</v>
      </c>
      <c r="E191" s="264">
        <v>1763.5</v>
      </c>
      <c r="F191" s="264">
        <v>1756.25</v>
      </c>
      <c r="G191" s="266">
        <v>1724.75</v>
      </c>
      <c r="H191" s="266">
        <v>1686</v>
      </c>
      <c r="I191" s="266">
        <v>1654.5</v>
      </c>
      <c r="J191" s="266">
        <v>1795</v>
      </c>
      <c r="K191" s="266">
        <v>1826.5</v>
      </c>
      <c r="L191" s="266">
        <v>1865.25</v>
      </c>
      <c r="M191" s="267">
        <v>1787.75</v>
      </c>
      <c r="N191" s="267">
        <v>1717.5</v>
      </c>
      <c r="O191" s="267">
        <v>2680800</v>
      </c>
      <c r="P191" s="268">
        <v>-0.11267046206805242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45316</v>
      </c>
      <c r="E192" s="264">
        <v>10453.15</v>
      </c>
      <c r="F192" s="264">
        <v>10445.133333333333</v>
      </c>
      <c r="G192" s="266">
        <v>10380.416666666666</v>
      </c>
      <c r="H192" s="266">
        <v>10307.683333333332</v>
      </c>
      <c r="I192" s="266">
        <v>10242.966666666665</v>
      </c>
      <c r="J192" s="266">
        <v>10517.866666666667</v>
      </c>
      <c r="K192" s="266">
        <v>10582.583333333334</v>
      </c>
      <c r="L192" s="266">
        <v>10655.316666666668</v>
      </c>
      <c r="M192" s="267">
        <v>10509.85</v>
      </c>
      <c r="N192" s="267">
        <v>10372.4</v>
      </c>
      <c r="O192" s="267">
        <v>1986500</v>
      </c>
      <c r="P192" s="268">
        <v>-0.18712660610524592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45316</v>
      </c>
      <c r="E193" s="264">
        <v>593.45000000000005</v>
      </c>
      <c r="F193" s="264">
        <v>591.88333333333333</v>
      </c>
      <c r="G193" s="266">
        <v>588.11666666666667</v>
      </c>
      <c r="H193" s="266">
        <v>582.7833333333333</v>
      </c>
      <c r="I193" s="266">
        <v>579.01666666666665</v>
      </c>
      <c r="J193" s="266">
        <v>597.2166666666667</v>
      </c>
      <c r="K193" s="266">
        <v>600.98333333333335</v>
      </c>
      <c r="L193" s="266">
        <v>606.31666666666672</v>
      </c>
      <c r="M193" s="267">
        <v>595.65</v>
      </c>
      <c r="N193" s="267">
        <v>586.54999999999995</v>
      </c>
      <c r="O193" s="267">
        <v>32949800</v>
      </c>
      <c r="P193" s="268">
        <v>-7.388190587547501E-2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45316</v>
      </c>
      <c r="E194" s="264">
        <v>259.75</v>
      </c>
      <c r="F194" s="264">
        <v>258.96666666666664</v>
      </c>
      <c r="G194" s="266">
        <v>255.93333333333328</v>
      </c>
      <c r="H194" s="266">
        <v>252.11666666666665</v>
      </c>
      <c r="I194" s="266">
        <v>249.08333333333329</v>
      </c>
      <c r="J194" s="266">
        <v>262.7833333333333</v>
      </c>
      <c r="K194" s="266">
        <v>265.81666666666672</v>
      </c>
      <c r="L194" s="266">
        <v>269.63333333333327</v>
      </c>
      <c r="M194" s="267">
        <v>262</v>
      </c>
      <c r="N194" s="267">
        <v>255.15</v>
      </c>
      <c r="O194" s="267">
        <v>73179100</v>
      </c>
      <c r="P194" s="268">
        <v>-4.6891483913653921E-2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45316</v>
      </c>
      <c r="E195" s="264">
        <v>981.95</v>
      </c>
      <c r="F195" s="264">
        <v>985</v>
      </c>
      <c r="G195" s="266">
        <v>971</v>
      </c>
      <c r="H195" s="266">
        <v>960.05</v>
      </c>
      <c r="I195" s="266">
        <v>946.05</v>
      </c>
      <c r="J195" s="266">
        <v>995.95</v>
      </c>
      <c r="K195" s="266">
        <v>1009.95</v>
      </c>
      <c r="L195" s="266">
        <v>1020.9000000000001</v>
      </c>
      <c r="M195" s="267">
        <v>999</v>
      </c>
      <c r="N195" s="267">
        <v>974.05</v>
      </c>
      <c r="O195" s="267">
        <v>9201600</v>
      </c>
      <c r="P195" s="268">
        <v>-8.5509838998211088E-2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45316</v>
      </c>
      <c r="E196" s="264">
        <v>472.85</v>
      </c>
      <c r="F196" s="264">
        <v>475.05</v>
      </c>
      <c r="G196" s="266">
        <v>469.6</v>
      </c>
      <c r="H196" s="266">
        <v>466.35</v>
      </c>
      <c r="I196" s="266">
        <v>460.90000000000003</v>
      </c>
      <c r="J196" s="266">
        <v>478.3</v>
      </c>
      <c r="K196" s="266">
        <v>483.74999999999994</v>
      </c>
      <c r="L196" s="266">
        <v>487</v>
      </c>
      <c r="M196" s="267">
        <v>480.5</v>
      </c>
      <c r="N196" s="267">
        <v>471.8</v>
      </c>
      <c r="O196" s="267">
        <v>49966500</v>
      </c>
      <c r="P196" s="268">
        <v>-6.4744363646573266E-2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45316</v>
      </c>
      <c r="E197" s="264">
        <v>273.25</v>
      </c>
      <c r="F197" s="264">
        <v>270.33333333333331</v>
      </c>
      <c r="G197" s="266">
        <v>266.11666666666662</v>
      </c>
      <c r="H197" s="266">
        <v>258.98333333333329</v>
      </c>
      <c r="I197" s="266">
        <v>254.76666666666659</v>
      </c>
      <c r="J197" s="266">
        <v>277.46666666666664</v>
      </c>
      <c r="K197" s="266">
        <v>281.68333333333334</v>
      </c>
      <c r="L197" s="266">
        <v>288.81666666666666</v>
      </c>
      <c r="M197" s="267">
        <v>274.55</v>
      </c>
      <c r="N197" s="267">
        <v>263.2</v>
      </c>
      <c r="O197" s="267">
        <v>98640000</v>
      </c>
      <c r="P197" s="268">
        <v>-2.5489033787788974E-2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45316</v>
      </c>
      <c r="E198" s="264">
        <v>692.9</v>
      </c>
      <c r="F198" s="264">
        <v>692.03333333333342</v>
      </c>
      <c r="G198" s="266">
        <v>687.06666666666683</v>
      </c>
      <c r="H198" s="266">
        <v>681.23333333333346</v>
      </c>
      <c r="I198" s="266">
        <v>676.26666666666688</v>
      </c>
      <c r="J198" s="266">
        <v>697.86666666666679</v>
      </c>
      <c r="K198" s="266">
        <v>702.83333333333326</v>
      </c>
      <c r="L198" s="266">
        <v>708.66666666666674</v>
      </c>
      <c r="M198" s="267">
        <v>697</v>
      </c>
      <c r="N198" s="267">
        <v>686.2</v>
      </c>
      <c r="O198" s="267">
        <v>7194600</v>
      </c>
      <c r="P198" s="268">
        <v>-7.9244413729555402E-2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0" t="s">
        <v>16</v>
      </c>
      <c r="B8" s="362"/>
      <c r="C8" s="365" t="s">
        <v>20</v>
      </c>
      <c r="D8" s="365" t="s">
        <v>21</v>
      </c>
      <c r="E8" s="357" t="s">
        <v>22</v>
      </c>
      <c r="F8" s="358"/>
      <c r="G8" s="359"/>
      <c r="H8" s="357" t="s">
        <v>23</v>
      </c>
      <c r="I8" s="358"/>
      <c r="J8" s="359"/>
      <c r="K8" s="26"/>
      <c r="L8" s="48"/>
      <c r="M8" s="48"/>
      <c r="N8" s="1"/>
      <c r="O8" s="1"/>
    </row>
    <row r="9" spans="1:15" ht="36" customHeight="1">
      <c r="A9" s="361"/>
      <c r="B9" s="364"/>
      <c r="C9" s="364"/>
      <c r="D9" s="36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21778.7</v>
      </c>
      <c r="D10" s="34">
        <v>21752.716666666667</v>
      </c>
      <c r="E10" s="34">
        <v>21703.983333333334</v>
      </c>
      <c r="F10" s="34">
        <v>21629.266666666666</v>
      </c>
      <c r="G10" s="34">
        <v>21580.533333333333</v>
      </c>
      <c r="H10" s="34">
        <v>21827.433333333334</v>
      </c>
      <c r="I10" s="34">
        <v>21876.166666666672</v>
      </c>
      <c r="J10" s="34">
        <v>21950.883333333335</v>
      </c>
      <c r="K10" s="34">
        <v>21801.45</v>
      </c>
      <c r="L10" s="34">
        <v>21678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48508.55</v>
      </c>
      <c r="D11" s="34">
        <v>48496.049999999996</v>
      </c>
      <c r="E11" s="34">
        <v>48355.649999999994</v>
      </c>
      <c r="F11" s="34">
        <v>48202.75</v>
      </c>
      <c r="G11" s="34">
        <v>48062.35</v>
      </c>
      <c r="H11" s="34">
        <v>48648.94999999999</v>
      </c>
      <c r="I11" s="34">
        <v>48789.35</v>
      </c>
      <c r="J11" s="34">
        <v>48942.249999999985</v>
      </c>
      <c r="K11" s="34">
        <v>48636.45</v>
      </c>
      <c r="L11" s="34">
        <v>48343.15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4901</v>
      </c>
      <c r="D12" s="36">
        <v>4873.7</v>
      </c>
      <c r="E12" s="36">
        <v>4838.25</v>
      </c>
      <c r="F12" s="36">
        <v>4775.5</v>
      </c>
      <c r="G12" s="36">
        <v>4740.05</v>
      </c>
      <c r="H12" s="36">
        <v>4936.45</v>
      </c>
      <c r="I12" s="36">
        <v>4971.8999999999987</v>
      </c>
      <c r="J12" s="36">
        <v>5034.6499999999996</v>
      </c>
      <c r="K12" s="36">
        <v>4909.1499999999996</v>
      </c>
      <c r="L12" s="36">
        <v>4810.95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7313.35</v>
      </c>
      <c r="D13" s="36">
        <v>7296.9833333333327</v>
      </c>
      <c r="E13" s="36">
        <v>7272.7666666666655</v>
      </c>
      <c r="F13" s="36">
        <v>7232.1833333333325</v>
      </c>
      <c r="G13" s="36">
        <v>7207.9666666666653</v>
      </c>
      <c r="H13" s="36">
        <v>7337.5666666666657</v>
      </c>
      <c r="I13" s="36">
        <v>7361.7833333333328</v>
      </c>
      <c r="J13" s="36">
        <v>7402.3666666666659</v>
      </c>
      <c r="K13" s="36">
        <v>7321.2</v>
      </c>
      <c r="L13" s="36">
        <v>7256.4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35691.599999999999</v>
      </c>
      <c r="D14" s="36">
        <v>35718.933333333334</v>
      </c>
      <c r="E14" s="36">
        <v>35587.466666666667</v>
      </c>
      <c r="F14" s="36">
        <v>35483.333333333336</v>
      </c>
      <c r="G14" s="36">
        <v>35351.866666666669</v>
      </c>
      <c r="H14" s="36">
        <v>35823.066666666666</v>
      </c>
      <c r="I14" s="36">
        <v>35954.53333333334</v>
      </c>
      <c r="J14" s="36">
        <v>36058.666666666664</v>
      </c>
      <c r="K14" s="36">
        <v>35850.400000000001</v>
      </c>
      <c r="L14" s="36">
        <v>35614.800000000003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7900.4</v>
      </c>
      <c r="D15" s="36">
        <v>7854.8666666666659</v>
      </c>
      <c r="E15" s="36">
        <v>7784.8333333333321</v>
      </c>
      <c r="F15" s="36">
        <v>7669.2666666666664</v>
      </c>
      <c r="G15" s="36">
        <v>7599.2333333333327</v>
      </c>
      <c r="H15" s="36">
        <v>7970.4333333333316</v>
      </c>
      <c r="I15" s="36">
        <v>8040.4666666666662</v>
      </c>
      <c r="J15" s="36">
        <v>8156.033333333331</v>
      </c>
      <c r="K15" s="36">
        <v>7924.9</v>
      </c>
      <c r="L15" s="36">
        <v>7739.3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13066.25</v>
      </c>
      <c r="D16" s="36">
        <v>13030.75</v>
      </c>
      <c r="E16" s="36">
        <v>12983.45</v>
      </c>
      <c r="F16" s="36">
        <v>12900.650000000001</v>
      </c>
      <c r="G16" s="36">
        <v>12853.350000000002</v>
      </c>
      <c r="H16" s="36">
        <v>13113.55</v>
      </c>
      <c r="I16" s="36">
        <v>13160.849999999999</v>
      </c>
      <c r="J16" s="36">
        <v>13243.649999999998</v>
      </c>
      <c r="K16" s="36">
        <v>13078.05</v>
      </c>
      <c r="L16" s="36">
        <v>12947.95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4642.95</v>
      </c>
      <c r="D17" s="36">
        <v>4676.7833333333328</v>
      </c>
      <c r="E17" s="36">
        <v>4588.1666666666661</v>
      </c>
      <c r="F17" s="36">
        <v>4533.3833333333332</v>
      </c>
      <c r="G17" s="36">
        <v>4444.7666666666664</v>
      </c>
      <c r="H17" s="36">
        <v>4731.5666666666657</v>
      </c>
      <c r="I17" s="36">
        <v>4820.1833333333325</v>
      </c>
      <c r="J17" s="36">
        <v>4874.9666666666653</v>
      </c>
      <c r="K17" s="31">
        <v>4765.3999999999996</v>
      </c>
      <c r="L17" s="31">
        <v>4622</v>
      </c>
      <c r="M17" s="31">
        <v>4.78064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22623.7</v>
      </c>
      <c r="D18" s="36">
        <v>22613.350000000002</v>
      </c>
      <c r="E18" s="36">
        <v>22510.350000000006</v>
      </c>
      <c r="F18" s="36">
        <v>22397.000000000004</v>
      </c>
      <c r="G18" s="36">
        <v>22294.000000000007</v>
      </c>
      <c r="H18" s="36">
        <v>22726.700000000004</v>
      </c>
      <c r="I18" s="36">
        <v>22829.699999999997</v>
      </c>
      <c r="J18" s="36">
        <v>22943.050000000003</v>
      </c>
      <c r="K18" s="31">
        <v>22716.35</v>
      </c>
      <c r="L18" s="31">
        <v>22500</v>
      </c>
      <c r="M18" s="31">
        <v>0.11577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161.65</v>
      </c>
      <c r="D19" s="36">
        <v>161.78333333333333</v>
      </c>
      <c r="E19" s="36">
        <v>160.66666666666666</v>
      </c>
      <c r="F19" s="36">
        <v>159.68333333333334</v>
      </c>
      <c r="G19" s="36">
        <v>158.56666666666666</v>
      </c>
      <c r="H19" s="36">
        <v>162.76666666666665</v>
      </c>
      <c r="I19" s="36">
        <v>163.88333333333333</v>
      </c>
      <c r="J19" s="36">
        <v>164.86666666666665</v>
      </c>
      <c r="K19" s="31">
        <v>162.9</v>
      </c>
      <c r="L19" s="31">
        <v>160.80000000000001</v>
      </c>
      <c r="M19" s="31">
        <v>64.011290000000002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219.95</v>
      </c>
      <c r="D20" s="36">
        <v>220.11666666666667</v>
      </c>
      <c r="E20" s="36">
        <v>218.33333333333334</v>
      </c>
      <c r="F20" s="36">
        <v>216.71666666666667</v>
      </c>
      <c r="G20" s="36">
        <v>214.93333333333334</v>
      </c>
      <c r="H20" s="36">
        <v>221.73333333333335</v>
      </c>
      <c r="I20" s="36">
        <v>223.51666666666665</v>
      </c>
      <c r="J20" s="36">
        <v>225.13333333333335</v>
      </c>
      <c r="K20" s="31">
        <v>221.9</v>
      </c>
      <c r="L20" s="31">
        <v>218.5</v>
      </c>
      <c r="M20" s="31">
        <v>17.00947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2170.6999999999998</v>
      </c>
      <c r="D21" s="36">
        <v>2170.1833333333329</v>
      </c>
      <c r="E21" s="36">
        <v>2158.6166666666659</v>
      </c>
      <c r="F21" s="36">
        <v>2146.5333333333328</v>
      </c>
      <c r="G21" s="36">
        <v>2134.9666666666658</v>
      </c>
      <c r="H21" s="36">
        <v>2182.266666666666</v>
      </c>
      <c r="I21" s="36">
        <v>2193.8333333333326</v>
      </c>
      <c r="J21" s="36">
        <v>2205.9166666666661</v>
      </c>
      <c r="K21" s="31">
        <v>2181.75</v>
      </c>
      <c r="L21" s="31">
        <v>2158.1</v>
      </c>
      <c r="M21" s="31">
        <v>3.39907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2809.9</v>
      </c>
      <c r="D22" s="36">
        <v>2825.7833333333333</v>
      </c>
      <c r="E22" s="36">
        <v>2784.2166666666667</v>
      </c>
      <c r="F22" s="36">
        <v>2758.5333333333333</v>
      </c>
      <c r="G22" s="36">
        <v>2716.9666666666667</v>
      </c>
      <c r="H22" s="36">
        <v>2851.4666666666667</v>
      </c>
      <c r="I22" s="36">
        <v>2893.0333333333333</v>
      </c>
      <c r="J22" s="36">
        <v>2918.7166666666667</v>
      </c>
      <c r="K22" s="31">
        <v>2867.35</v>
      </c>
      <c r="L22" s="31">
        <v>2800.1</v>
      </c>
      <c r="M22" s="31">
        <v>41.029119999999999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1561</v>
      </c>
      <c r="D23" s="36">
        <v>1574.8</v>
      </c>
      <c r="E23" s="36">
        <v>1541.1999999999998</v>
      </c>
      <c r="F23" s="36">
        <v>1521.3999999999999</v>
      </c>
      <c r="G23" s="36">
        <v>1487.7999999999997</v>
      </c>
      <c r="H23" s="36">
        <v>1594.6</v>
      </c>
      <c r="I23" s="36">
        <v>1628.1999999999998</v>
      </c>
      <c r="J23" s="36">
        <v>1648</v>
      </c>
      <c r="K23" s="31">
        <v>1608.4</v>
      </c>
      <c r="L23" s="31">
        <v>1555</v>
      </c>
      <c r="M23" s="31">
        <v>11.564690000000001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1016.95</v>
      </c>
      <c r="D24" s="36">
        <v>1020.9333333333334</v>
      </c>
      <c r="E24" s="36">
        <v>1010.6666666666667</v>
      </c>
      <c r="F24" s="36">
        <v>1004.3833333333333</v>
      </c>
      <c r="G24" s="36">
        <v>994.11666666666667</v>
      </c>
      <c r="H24" s="36">
        <v>1027.2166666666667</v>
      </c>
      <c r="I24" s="36">
        <v>1037.4833333333331</v>
      </c>
      <c r="J24" s="36">
        <v>1043.7666666666669</v>
      </c>
      <c r="K24" s="31">
        <v>1031.2</v>
      </c>
      <c r="L24" s="31">
        <v>1014.65</v>
      </c>
      <c r="M24" s="31">
        <v>48.656030000000001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523.4</v>
      </c>
      <c r="D25" s="36">
        <v>521.13333333333333</v>
      </c>
      <c r="E25" s="36">
        <v>515.26666666666665</v>
      </c>
      <c r="F25" s="36">
        <v>507.13333333333333</v>
      </c>
      <c r="G25" s="36">
        <v>501.26666666666665</v>
      </c>
      <c r="H25" s="36">
        <v>529.26666666666665</v>
      </c>
      <c r="I25" s="36">
        <v>535.13333333333321</v>
      </c>
      <c r="J25" s="36">
        <v>543.26666666666665</v>
      </c>
      <c r="K25" s="31">
        <v>527</v>
      </c>
      <c r="L25" s="31">
        <v>513</v>
      </c>
      <c r="M25" s="31">
        <v>13.889060000000001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5126.3500000000004</v>
      </c>
      <c r="D26" s="36">
        <v>5095.8499999999995</v>
      </c>
      <c r="E26" s="36">
        <v>5048.6999999999989</v>
      </c>
      <c r="F26" s="36">
        <v>4971.0499999999993</v>
      </c>
      <c r="G26" s="36">
        <v>4923.8999999999987</v>
      </c>
      <c r="H26" s="36">
        <v>5173.4999999999991</v>
      </c>
      <c r="I26" s="36">
        <v>5220.6499999999987</v>
      </c>
      <c r="J26" s="36">
        <v>5298.2999999999993</v>
      </c>
      <c r="K26" s="31">
        <v>5143</v>
      </c>
      <c r="L26" s="31">
        <v>5018.2</v>
      </c>
      <c r="M26" s="31">
        <v>4.4747599999999998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514.25</v>
      </c>
      <c r="D27" s="36">
        <v>515.41666666666663</v>
      </c>
      <c r="E27" s="36">
        <v>510.88333333333321</v>
      </c>
      <c r="F27" s="36">
        <v>507.51666666666654</v>
      </c>
      <c r="G27" s="36">
        <v>502.98333333333312</v>
      </c>
      <c r="H27" s="36">
        <v>518.7833333333333</v>
      </c>
      <c r="I27" s="36">
        <v>523.31666666666683</v>
      </c>
      <c r="J27" s="36">
        <v>526.68333333333339</v>
      </c>
      <c r="K27" s="31">
        <v>519.95000000000005</v>
      </c>
      <c r="L27" s="31">
        <v>512.04999999999995</v>
      </c>
      <c r="M27" s="31">
        <v>19.456939999999999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5760.5</v>
      </c>
      <c r="D28" s="36">
        <v>5735.083333333333</v>
      </c>
      <c r="E28" s="36">
        <v>5700.1666666666661</v>
      </c>
      <c r="F28" s="36">
        <v>5639.833333333333</v>
      </c>
      <c r="G28" s="36">
        <v>5604.9166666666661</v>
      </c>
      <c r="H28" s="36">
        <v>5795.4166666666661</v>
      </c>
      <c r="I28" s="36">
        <v>5830.3333333333321</v>
      </c>
      <c r="J28" s="36">
        <v>5890.6666666666661</v>
      </c>
      <c r="K28" s="31">
        <v>5770</v>
      </c>
      <c r="L28" s="31">
        <v>5674.75</v>
      </c>
      <c r="M28" s="31">
        <v>5.6814900000000002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438.9</v>
      </c>
      <c r="D29" s="36">
        <v>439.0333333333333</v>
      </c>
      <c r="E29" s="36">
        <v>436.11666666666662</v>
      </c>
      <c r="F29" s="36">
        <v>433.33333333333331</v>
      </c>
      <c r="G29" s="36">
        <v>430.41666666666663</v>
      </c>
      <c r="H29" s="36">
        <v>441.81666666666661</v>
      </c>
      <c r="I29" s="36">
        <v>444.73333333333335</v>
      </c>
      <c r="J29" s="36">
        <v>447.51666666666659</v>
      </c>
      <c r="K29" s="31">
        <v>441.95</v>
      </c>
      <c r="L29" s="31">
        <v>436.25</v>
      </c>
      <c r="M29" s="31">
        <v>32.17689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175.3</v>
      </c>
      <c r="D30" s="36">
        <v>175.21666666666667</v>
      </c>
      <c r="E30" s="36">
        <v>174.23333333333335</v>
      </c>
      <c r="F30" s="36">
        <v>173.16666666666669</v>
      </c>
      <c r="G30" s="36">
        <v>172.18333333333337</v>
      </c>
      <c r="H30" s="36">
        <v>176.28333333333333</v>
      </c>
      <c r="I30" s="36">
        <v>177.26666666666662</v>
      </c>
      <c r="J30" s="36">
        <v>178.33333333333331</v>
      </c>
      <c r="K30" s="31">
        <v>176.2</v>
      </c>
      <c r="L30" s="31">
        <v>174.15</v>
      </c>
      <c r="M30" s="31">
        <v>104.80244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3397.25</v>
      </c>
      <c r="D31" s="36">
        <v>3396.75</v>
      </c>
      <c r="E31" s="36">
        <v>3373.55</v>
      </c>
      <c r="F31" s="36">
        <v>3349.8500000000004</v>
      </c>
      <c r="G31" s="36">
        <v>3326.6500000000005</v>
      </c>
      <c r="H31" s="36">
        <v>3420.45</v>
      </c>
      <c r="I31" s="36">
        <v>3443.6499999999996</v>
      </c>
      <c r="J31" s="36">
        <v>3467.3499999999995</v>
      </c>
      <c r="K31" s="31">
        <v>3419.95</v>
      </c>
      <c r="L31" s="31">
        <v>3373.05</v>
      </c>
      <c r="M31" s="31">
        <v>7.7925000000000004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1889.55</v>
      </c>
      <c r="D32" s="36">
        <v>1896.3</v>
      </c>
      <c r="E32" s="36">
        <v>1871.3999999999999</v>
      </c>
      <c r="F32" s="36">
        <v>1853.25</v>
      </c>
      <c r="G32" s="36">
        <v>1828.35</v>
      </c>
      <c r="H32" s="36">
        <v>1914.4499999999998</v>
      </c>
      <c r="I32" s="36">
        <v>1939.35</v>
      </c>
      <c r="J32" s="36">
        <v>1957.4999999999998</v>
      </c>
      <c r="K32" s="31">
        <v>1921.2</v>
      </c>
      <c r="L32" s="31">
        <v>1878.15</v>
      </c>
      <c r="M32" s="31">
        <v>8.4421499999999998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980.35</v>
      </c>
      <c r="D33" s="36">
        <v>989.4</v>
      </c>
      <c r="E33" s="36">
        <v>966.94999999999993</v>
      </c>
      <c r="F33" s="36">
        <v>953.55</v>
      </c>
      <c r="G33" s="36">
        <v>931.09999999999991</v>
      </c>
      <c r="H33" s="36">
        <v>1002.8</v>
      </c>
      <c r="I33" s="36">
        <v>1025.25</v>
      </c>
      <c r="J33" s="36">
        <v>1038.6500000000001</v>
      </c>
      <c r="K33" s="31">
        <v>1011.85</v>
      </c>
      <c r="L33" s="31">
        <v>976</v>
      </c>
      <c r="M33" s="31">
        <v>24.06672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788.65</v>
      </c>
      <c r="D34" s="36">
        <v>785.18333333333339</v>
      </c>
      <c r="E34" s="36">
        <v>771.51666666666677</v>
      </c>
      <c r="F34" s="36">
        <v>754.38333333333333</v>
      </c>
      <c r="G34" s="36">
        <v>740.7166666666667</v>
      </c>
      <c r="H34" s="36">
        <v>802.31666666666683</v>
      </c>
      <c r="I34" s="36">
        <v>815.98333333333335</v>
      </c>
      <c r="J34" s="36">
        <v>833.1166666666669</v>
      </c>
      <c r="K34" s="31">
        <v>798.85</v>
      </c>
      <c r="L34" s="31">
        <v>768.05</v>
      </c>
      <c r="M34" s="31">
        <v>32.809959999999997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1089.7</v>
      </c>
      <c r="D35" s="36">
        <v>1077.6333333333334</v>
      </c>
      <c r="E35" s="36">
        <v>1061.1166666666668</v>
      </c>
      <c r="F35" s="36">
        <v>1032.5333333333333</v>
      </c>
      <c r="G35" s="36">
        <v>1016.0166666666667</v>
      </c>
      <c r="H35" s="36">
        <v>1106.2166666666669</v>
      </c>
      <c r="I35" s="36">
        <v>1122.7333333333338</v>
      </c>
      <c r="J35" s="36">
        <v>1151.3166666666671</v>
      </c>
      <c r="K35" s="31">
        <v>1094.1500000000001</v>
      </c>
      <c r="L35" s="31">
        <v>1049.05</v>
      </c>
      <c r="M35" s="31">
        <v>23.446870000000001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354.1</v>
      </c>
      <c r="D36" s="36">
        <v>355.8</v>
      </c>
      <c r="E36" s="36">
        <v>351.3</v>
      </c>
      <c r="F36" s="36">
        <v>348.5</v>
      </c>
      <c r="G36" s="36">
        <v>344</v>
      </c>
      <c r="H36" s="36">
        <v>358.6</v>
      </c>
      <c r="I36" s="36">
        <v>363.1</v>
      </c>
      <c r="J36" s="36">
        <v>365.90000000000003</v>
      </c>
      <c r="K36" s="31">
        <v>360.3</v>
      </c>
      <c r="L36" s="31">
        <v>353</v>
      </c>
      <c r="M36" s="31">
        <v>13.7761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1107.8499999999999</v>
      </c>
      <c r="D37" s="36">
        <v>1106.2833333333333</v>
      </c>
      <c r="E37" s="36">
        <v>1099.5666666666666</v>
      </c>
      <c r="F37" s="36">
        <v>1091.2833333333333</v>
      </c>
      <c r="G37" s="36">
        <v>1084.5666666666666</v>
      </c>
      <c r="H37" s="36">
        <v>1114.5666666666666</v>
      </c>
      <c r="I37" s="36">
        <v>1121.2833333333333</v>
      </c>
      <c r="J37" s="36">
        <v>1129.5666666666666</v>
      </c>
      <c r="K37" s="31">
        <v>1113</v>
      </c>
      <c r="L37" s="31">
        <v>1098</v>
      </c>
      <c r="M37" s="31">
        <v>140.97667000000001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6703.3</v>
      </c>
      <c r="D38" s="36">
        <v>6702.6500000000005</v>
      </c>
      <c r="E38" s="36">
        <v>6666.6500000000015</v>
      </c>
      <c r="F38" s="36">
        <v>6630.0000000000009</v>
      </c>
      <c r="G38" s="36">
        <v>6594.0000000000018</v>
      </c>
      <c r="H38" s="36">
        <v>6739.3000000000011</v>
      </c>
      <c r="I38" s="36">
        <v>6775.2999999999993</v>
      </c>
      <c r="J38" s="36">
        <v>6811.9500000000007</v>
      </c>
      <c r="K38" s="31">
        <v>6738.65</v>
      </c>
      <c r="L38" s="31">
        <v>6666</v>
      </c>
      <c r="M38" s="31">
        <v>4.0622800000000003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1681.2</v>
      </c>
      <c r="D39" s="36">
        <v>1682.3999999999999</v>
      </c>
      <c r="E39" s="36">
        <v>1665.9999999999998</v>
      </c>
      <c r="F39" s="36">
        <v>1650.8</v>
      </c>
      <c r="G39" s="36">
        <v>1634.3999999999999</v>
      </c>
      <c r="H39" s="36">
        <v>1697.5999999999997</v>
      </c>
      <c r="I39" s="36">
        <v>1713.9999999999998</v>
      </c>
      <c r="J39" s="36">
        <v>1729.1999999999996</v>
      </c>
      <c r="K39" s="31">
        <v>1698.8</v>
      </c>
      <c r="L39" s="31">
        <v>1667.2</v>
      </c>
      <c r="M39" s="31">
        <v>13.60425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7713.25</v>
      </c>
      <c r="D40" s="36">
        <v>7859.5</v>
      </c>
      <c r="E40" s="36">
        <v>7530.55</v>
      </c>
      <c r="F40" s="36">
        <v>7347.85</v>
      </c>
      <c r="G40" s="36">
        <v>7018.9000000000005</v>
      </c>
      <c r="H40" s="36">
        <v>8042.2</v>
      </c>
      <c r="I40" s="36">
        <v>8371.1500000000015</v>
      </c>
      <c r="J40" s="36">
        <v>8553.8499999999985</v>
      </c>
      <c r="K40" s="31">
        <v>8188.45</v>
      </c>
      <c r="L40" s="31">
        <v>7676.8</v>
      </c>
      <c r="M40" s="31">
        <v>0.87309999999999999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7258.65</v>
      </c>
      <c r="D41" s="36">
        <v>7249.55</v>
      </c>
      <c r="E41" s="36">
        <v>7209.1</v>
      </c>
      <c r="F41" s="36">
        <v>7159.55</v>
      </c>
      <c r="G41" s="36">
        <v>7119.1</v>
      </c>
      <c r="H41" s="36">
        <v>7299.1</v>
      </c>
      <c r="I41" s="36">
        <v>7339.5499999999993</v>
      </c>
      <c r="J41" s="36">
        <v>7389.1</v>
      </c>
      <c r="K41" s="31">
        <v>7290</v>
      </c>
      <c r="L41" s="31">
        <v>7200</v>
      </c>
      <c r="M41" s="31">
        <v>18.560639999999999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2522.4499999999998</v>
      </c>
      <c r="D42" s="36">
        <v>2523.9333333333329</v>
      </c>
      <c r="E42" s="36">
        <v>2496.1666666666661</v>
      </c>
      <c r="F42" s="36">
        <v>2469.8833333333332</v>
      </c>
      <c r="G42" s="36">
        <v>2442.1166666666663</v>
      </c>
      <c r="H42" s="36">
        <v>2550.2166666666658</v>
      </c>
      <c r="I42" s="36">
        <v>2577.9833333333331</v>
      </c>
      <c r="J42" s="36">
        <v>2604.2666666666655</v>
      </c>
      <c r="K42" s="31">
        <v>2551.6999999999998</v>
      </c>
      <c r="L42" s="31">
        <v>2497.65</v>
      </c>
      <c r="M42" s="31">
        <v>2.7438400000000001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239.35</v>
      </c>
      <c r="D43" s="36">
        <v>238.31666666666663</v>
      </c>
      <c r="E43" s="36">
        <v>235.93333333333328</v>
      </c>
      <c r="F43" s="36">
        <v>232.51666666666665</v>
      </c>
      <c r="G43" s="36">
        <v>230.1333333333333</v>
      </c>
      <c r="H43" s="36">
        <v>241.73333333333326</v>
      </c>
      <c r="I43" s="36">
        <v>244.11666666666665</v>
      </c>
      <c r="J43" s="36">
        <v>247.53333333333325</v>
      </c>
      <c r="K43" s="31">
        <v>240.7</v>
      </c>
      <c r="L43" s="31">
        <v>234.9</v>
      </c>
      <c r="M43" s="31">
        <v>125.91185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232.95</v>
      </c>
      <c r="D44" s="36">
        <v>233.48333333333335</v>
      </c>
      <c r="E44" s="36">
        <v>231.01666666666671</v>
      </c>
      <c r="F44" s="36">
        <v>229.08333333333337</v>
      </c>
      <c r="G44" s="36">
        <v>226.61666666666673</v>
      </c>
      <c r="H44" s="36">
        <v>235.41666666666669</v>
      </c>
      <c r="I44" s="36">
        <v>237.88333333333333</v>
      </c>
      <c r="J44" s="36">
        <v>239.81666666666666</v>
      </c>
      <c r="K44" s="31">
        <v>235.95</v>
      </c>
      <c r="L44" s="31">
        <v>231.55</v>
      </c>
      <c r="M44" s="31">
        <v>350.86844000000002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113.5</v>
      </c>
      <c r="D45" s="36">
        <v>112.66666666666667</v>
      </c>
      <c r="E45" s="36">
        <v>111.23333333333335</v>
      </c>
      <c r="F45" s="36">
        <v>108.96666666666668</v>
      </c>
      <c r="G45" s="36">
        <v>107.53333333333336</v>
      </c>
      <c r="H45" s="36">
        <v>114.93333333333334</v>
      </c>
      <c r="I45" s="36">
        <v>116.36666666666665</v>
      </c>
      <c r="J45" s="36">
        <v>118.63333333333333</v>
      </c>
      <c r="K45" s="31">
        <v>114.1</v>
      </c>
      <c r="L45" s="31">
        <v>110.4</v>
      </c>
      <c r="M45" s="31">
        <v>274.28059999999999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1638.65</v>
      </c>
      <c r="D46" s="36">
        <v>1639.5333333333335</v>
      </c>
      <c r="E46" s="36">
        <v>1627.116666666667</v>
      </c>
      <c r="F46" s="36">
        <v>1615.5833333333335</v>
      </c>
      <c r="G46" s="36">
        <v>1603.166666666667</v>
      </c>
      <c r="H46" s="36">
        <v>1651.0666666666671</v>
      </c>
      <c r="I46" s="36">
        <v>1663.4833333333336</v>
      </c>
      <c r="J46" s="36">
        <v>1675.0166666666671</v>
      </c>
      <c r="K46" s="31">
        <v>1651.95</v>
      </c>
      <c r="L46" s="31">
        <v>1628</v>
      </c>
      <c r="M46" s="31">
        <v>2.8671899999999999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182.7</v>
      </c>
      <c r="D47" s="36">
        <v>182.58333333333334</v>
      </c>
      <c r="E47" s="36">
        <v>180.91666666666669</v>
      </c>
      <c r="F47" s="36">
        <v>179.13333333333335</v>
      </c>
      <c r="G47" s="36">
        <v>177.4666666666667</v>
      </c>
      <c r="H47" s="36">
        <v>184.36666666666667</v>
      </c>
      <c r="I47" s="36">
        <v>186.03333333333336</v>
      </c>
      <c r="J47" s="36">
        <v>187.81666666666666</v>
      </c>
      <c r="K47" s="31">
        <v>184.25</v>
      </c>
      <c r="L47" s="31">
        <v>180.8</v>
      </c>
      <c r="M47" s="31">
        <v>204.53485000000001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596.1</v>
      </c>
      <c r="D48" s="36">
        <v>592.65</v>
      </c>
      <c r="E48" s="36">
        <v>587.75</v>
      </c>
      <c r="F48" s="36">
        <v>579.4</v>
      </c>
      <c r="G48" s="36">
        <v>574.5</v>
      </c>
      <c r="H48" s="36">
        <v>601</v>
      </c>
      <c r="I48" s="36">
        <v>605.89999999999986</v>
      </c>
      <c r="J48" s="36">
        <v>614.25</v>
      </c>
      <c r="K48" s="31">
        <v>597.54999999999995</v>
      </c>
      <c r="L48" s="31">
        <v>584.29999999999995</v>
      </c>
      <c r="M48" s="31">
        <v>9.1348900000000004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1245.6500000000001</v>
      </c>
      <c r="D49" s="36">
        <v>1239.45</v>
      </c>
      <c r="E49" s="36">
        <v>1229</v>
      </c>
      <c r="F49" s="36">
        <v>1212.3499999999999</v>
      </c>
      <c r="G49" s="36">
        <v>1201.8999999999999</v>
      </c>
      <c r="H49" s="36">
        <v>1256.1000000000001</v>
      </c>
      <c r="I49" s="36">
        <v>1266.5500000000004</v>
      </c>
      <c r="J49" s="36">
        <v>1283.2000000000003</v>
      </c>
      <c r="K49" s="31">
        <v>1249.9000000000001</v>
      </c>
      <c r="L49" s="31">
        <v>1222.8</v>
      </c>
      <c r="M49" s="31">
        <v>18.036210000000001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1036.7</v>
      </c>
      <c r="D50" s="36">
        <v>1033.6166666666668</v>
      </c>
      <c r="E50" s="36">
        <v>1025.2833333333335</v>
      </c>
      <c r="F50" s="36">
        <v>1013.8666666666668</v>
      </c>
      <c r="G50" s="36">
        <v>1005.5333333333335</v>
      </c>
      <c r="H50" s="36">
        <v>1045.0333333333335</v>
      </c>
      <c r="I50" s="36">
        <v>1053.3666666666666</v>
      </c>
      <c r="J50" s="36">
        <v>1064.7833333333335</v>
      </c>
      <c r="K50" s="31">
        <v>1041.95</v>
      </c>
      <c r="L50" s="31">
        <v>1022.2</v>
      </c>
      <c r="M50" s="31">
        <v>52.883279999999999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192.6</v>
      </c>
      <c r="D51" s="36">
        <v>189.51666666666665</v>
      </c>
      <c r="E51" s="36">
        <v>185.08333333333331</v>
      </c>
      <c r="F51" s="36">
        <v>177.56666666666666</v>
      </c>
      <c r="G51" s="36">
        <v>173.13333333333333</v>
      </c>
      <c r="H51" s="36">
        <v>197.0333333333333</v>
      </c>
      <c r="I51" s="36">
        <v>201.46666666666664</v>
      </c>
      <c r="J51" s="36">
        <v>208.98333333333329</v>
      </c>
      <c r="K51" s="31">
        <v>193.95</v>
      </c>
      <c r="L51" s="31">
        <v>182</v>
      </c>
      <c r="M51" s="31">
        <v>804.28777000000002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247.35</v>
      </c>
      <c r="D52" s="36">
        <v>248.54999999999998</v>
      </c>
      <c r="E52" s="36">
        <v>243.79999999999995</v>
      </c>
      <c r="F52" s="36">
        <v>240.24999999999997</v>
      </c>
      <c r="G52" s="36">
        <v>235.49999999999994</v>
      </c>
      <c r="H52" s="36">
        <v>252.09999999999997</v>
      </c>
      <c r="I52" s="36">
        <v>256.85000000000002</v>
      </c>
      <c r="J52" s="36">
        <v>260.39999999999998</v>
      </c>
      <c r="K52" s="31">
        <v>253.3</v>
      </c>
      <c r="L52" s="31">
        <v>245</v>
      </c>
      <c r="M52" s="31">
        <v>73.520660000000007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22102.7</v>
      </c>
      <c r="D53" s="36">
        <v>22067.566666666666</v>
      </c>
      <c r="E53" s="36">
        <v>21895.133333333331</v>
      </c>
      <c r="F53" s="36">
        <v>21687.566666666666</v>
      </c>
      <c r="G53" s="36">
        <v>21515.133333333331</v>
      </c>
      <c r="H53" s="36">
        <v>22275.133333333331</v>
      </c>
      <c r="I53" s="36">
        <v>22447.566666666666</v>
      </c>
      <c r="J53" s="36">
        <v>22655.133333333331</v>
      </c>
      <c r="K53" s="31">
        <v>22240</v>
      </c>
      <c r="L53" s="31">
        <v>21860</v>
      </c>
      <c r="M53" s="31">
        <v>0.21912999999999999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465.8</v>
      </c>
      <c r="D54" s="36">
        <v>463.8</v>
      </c>
      <c r="E54" s="36">
        <v>456.75</v>
      </c>
      <c r="F54" s="36">
        <v>447.7</v>
      </c>
      <c r="G54" s="36">
        <v>440.65</v>
      </c>
      <c r="H54" s="36">
        <v>472.85</v>
      </c>
      <c r="I54" s="36">
        <v>479.90000000000009</v>
      </c>
      <c r="J54" s="36">
        <v>488.95000000000005</v>
      </c>
      <c r="K54" s="31">
        <v>470.85</v>
      </c>
      <c r="L54" s="31">
        <v>454.75</v>
      </c>
      <c r="M54" s="31">
        <v>225.91668000000001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5282</v>
      </c>
      <c r="D55" s="36">
        <v>5269.1333333333332</v>
      </c>
      <c r="E55" s="36">
        <v>5199.6166666666668</v>
      </c>
      <c r="F55" s="36">
        <v>5117.2333333333336</v>
      </c>
      <c r="G55" s="36">
        <v>5047.7166666666672</v>
      </c>
      <c r="H55" s="36">
        <v>5351.5166666666664</v>
      </c>
      <c r="I55" s="36">
        <v>5421.0333333333328</v>
      </c>
      <c r="J55" s="36">
        <v>5503.4166666666661</v>
      </c>
      <c r="K55" s="31">
        <v>5338.65</v>
      </c>
      <c r="L55" s="31">
        <v>5186.75</v>
      </c>
      <c r="M55" s="31">
        <v>6.5536700000000003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441.1</v>
      </c>
      <c r="D56" s="36">
        <v>442.39999999999992</v>
      </c>
      <c r="E56" s="36">
        <v>438.09999999999985</v>
      </c>
      <c r="F56" s="36">
        <v>435.09999999999991</v>
      </c>
      <c r="G56" s="36">
        <v>430.79999999999984</v>
      </c>
      <c r="H56" s="36">
        <v>445.39999999999986</v>
      </c>
      <c r="I56" s="36">
        <v>449.69999999999993</v>
      </c>
      <c r="J56" s="36">
        <v>452.69999999999987</v>
      </c>
      <c r="K56" s="31">
        <v>446.7</v>
      </c>
      <c r="L56" s="31">
        <v>439.4</v>
      </c>
      <c r="M56" s="31">
        <v>142.30016000000001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452.35</v>
      </c>
      <c r="D57" s="36">
        <v>455.26666666666665</v>
      </c>
      <c r="E57" s="36">
        <v>447.13333333333333</v>
      </c>
      <c r="F57" s="36">
        <v>441.91666666666669</v>
      </c>
      <c r="G57" s="36">
        <v>433.78333333333336</v>
      </c>
      <c r="H57" s="36">
        <v>460.48333333333329</v>
      </c>
      <c r="I57" s="36">
        <v>468.61666666666662</v>
      </c>
      <c r="J57" s="36">
        <v>473.83333333333326</v>
      </c>
      <c r="K57" s="31">
        <v>463.4</v>
      </c>
      <c r="L57" s="31">
        <v>450.05</v>
      </c>
      <c r="M57" s="31">
        <v>13.174379999999999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1235.7</v>
      </c>
      <c r="D58" s="36">
        <v>1247.6333333333334</v>
      </c>
      <c r="E58" s="36">
        <v>1216.3666666666668</v>
      </c>
      <c r="F58" s="36">
        <v>1197.0333333333333</v>
      </c>
      <c r="G58" s="36">
        <v>1165.7666666666667</v>
      </c>
      <c r="H58" s="36">
        <v>1266.9666666666669</v>
      </c>
      <c r="I58" s="36">
        <v>1298.2333333333338</v>
      </c>
      <c r="J58" s="36">
        <v>1317.5666666666671</v>
      </c>
      <c r="K58" s="31">
        <v>1278.9000000000001</v>
      </c>
      <c r="L58" s="31">
        <v>1228.3</v>
      </c>
      <c r="M58" s="31">
        <v>31.536339999999999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1260.8</v>
      </c>
      <c r="D59" s="36">
        <v>1254.7833333333333</v>
      </c>
      <c r="E59" s="36">
        <v>1245.7666666666667</v>
      </c>
      <c r="F59" s="36">
        <v>1230.7333333333333</v>
      </c>
      <c r="G59" s="36">
        <v>1221.7166666666667</v>
      </c>
      <c r="H59" s="36">
        <v>1269.8166666666666</v>
      </c>
      <c r="I59" s="36">
        <v>1278.833333333333</v>
      </c>
      <c r="J59" s="36">
        <v>1293.8666666666666</v>
      </c>
      <c r="K59" s="31">
        <v>1263.8</v>
      </c>
      <c r="L59" s="31">
        <v>1239.75</v>
      </c>
      <c r="M59" s="31">
        <v>25.92699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380.95</v>
      </c>
      <c r="D60" s="36">
        <v>376.41666666666669</v>
      </c>
      <c r="E60" s="36">
        <v>370.33333333333337</v>
      </c>
      <c r="F60" s="36">
        <v>359.7166666666667</v>
      </c>
      <c r="G60" s="36">
        <v>353.63333333333338</v>
      </c>
      <c r="H60" s="36">
        <v>387.03333333333336</v>
      </c>
      <c r="I60" s="36">
        <v>393.11666666666673</v>
      </c>
      <c r="J60" s="36">
        <v>403.73333333333335</v>
      </c>
      <c r="K60" s="31">
        <v>382.5</v>
      </c>
      <c r="L60" s="31">
        <v>365.8</v>
      </c>
      <c r="M60" s="31">
        <v>283.10021999999998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6272.35</v>
      </c>
      <c r="D61" s="36">
        <v>6279.1333333333341</v>
      </c>
      <c r="E61" s="36">
        <v>6233.2666666666682</v>
      </c>
      <c r="F61" s="36">
        <v>6194.1833333333343</v>
      </c>
      <c r="G61" s="36">
        <v>6148.3166666666684</v>
      </c>
      <c r="H61" s="36">
        <v>6318.2166666666681</v>
      </c>
      <c r="I61" s="36">
        <v>6364.0833333333348</v>
      </c>
      <c r="J61" s="36">
        <v>6403.1666666666679</v>
      </c>
      <c r="K61" s="31">
        <v>6325</v>
      </c>
      <c r="L61" s="31">
        <v>6240.05</v>
      </c>
      <c r="M61" s="31">
        <v>3.2090999999999998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2528.85</v>
      </c>
      <c r="D62" s="36">
        <v>2509.3000000000002</v>
      </c>
      <c r="E62" s="36">
        <v>2474.6000000000004</v>
      </c>
      <c r="F62" s="36">
        <v>2420.3500000000004</v>
      </c>
      <c r="G62" s="36">
        <v>2385.6500000000005</v>
      </c>
      <c r="H62" s="36">
        <v>2563.5500000000002</v>
      </c>
      <c r="I62" s="36">
        <v>2598.25</v>
      </c>
      <c r="J62" s="36">
        <v>2652.5</v>
      </c>
      <c r="K62" s="31">
        <v>2544</v>
      </c>
      <c r="L62" s="31">
        <v>2455.0500000000002</v>
      </c>
      <c r="M62" s="31">
        <v>9.3106399999999994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856.9</v>
      </c>
      <c r="D63" s="36">
        <v>852.11666666666667</v>
      </c>
      <c r="E63" s="36">
        <v>842.7833333333333</v>
      </c>
      <c r="F63" s="36">
        <v>828.66666666666663</v>
      </c>
      <c r="G63" s="36">
        <v>819.33333333333326</v>
      </c>
      <c r="H63" s="36">
        <v>866.23333333333335</v>
      </c>
      <c r="I63" s="36">
        <v>875.56666666666661</v>
      </c>
      <c r="J63" s="36">
        <v>889.68333333333339</v>
      </c>
      <c r="K63" s="31">
        <v>861.45</v>
      </c>
      <c r="L63" s="31">
        <v>838</v>
      </c>
      <c r="M63" s="31">
        <v>17.87246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1239.75</v>
      </c>
      <c r="D64" s="36">
        <v>1242.0666666666666</v>
      </c>
      <c r="E64" s="36">
        <v>1227.6833333333332</v>
      </c>
      <c r="F64" s="36">
        <v>1215.6166666666666</v>
      </c>
      <c r="G64" s="36">
        <v>1201.2333333333331</v>
      </c>
      <c r="H64" s="36">
        <v>1254.1333333333332</v>
      </c>
      <c r="I64" s="36">
        <v>1268.5166666666664</v>
      </c>
      <c r="J64" s="36">
        <v>1280.5833333333333</v>
      </c>
      <c r="K64" s="31">
        <v>1256.45</v>
      </c>
      <c r="L64" s="31">
        <v>1230</v>
      </c>
      <c r="M64" s="31">
        <v>4.8399599999999996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297.5</v>
      </c>
      <c r="D65" s="36">
        <v>298.78333333333336</v>
      </c>
      <c r="E65" s="36">
        <v>295.7166666666667</v>
      </c>
      <c r="F65" s="36">
        <v>293.93333333333334</v>
      </c>
      <c r="G65" s="36">
        <v>290.86666666666667</v>
      </c>
      <c r="H65" s="36">
        <v>300.56666666666672</v>
      </c>
      <c r="I65" s="36">
        <v>303.63333333333344</v>
      </c>
      <c r="J65" s="36">
        <v>305.41666666666674</v>
      </c>
      <c r="K65" s="31">
        <v>301.85000000000002</v>
      </c>
      <c r="L65" s="31">
        <v>297</v>
      </c>
      <c r="M65" s="31">
        <v>13.406409999999999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1940.75</v>
      </c>
      <c r="D66" s="36">
        <v>1960.6166666666668</v>
      </c>
      <c r="E66" s="36">
        <v>1913.6333333333337</v>
      </c>
      <c r="F66" s="36">
        <v>1886.5166666666669</v>
      </c>
      <c r="G66" s="36">
        <v>1839.5333333333338</v>
      </c>
      <c r="H66" s="36">
        <v>1987.7333333333336</v>
      </c>
      <c r="I66" s="36">
        <v>2034.7166666666667</v>
      </c>
      <c r="J66" s="36">
        <v>2061.8333333333335</v>
      </c>
      <c r="K66" s="31">
        <v>2007.6</v>
      </c>
      <c r="L66" s="31">
        <v>1933.5</v>
      </c>
      <c r="M66" s="31">
        <v>11.369059999999999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543.1</v>
      </c>
      <c r="D67" s="36">
        <v>541.06666666666661</v>
      </c>
      <c r="E67" s="36">
        <v>536.38333333333321</v>
      </c>
      <c r="F67" s="36">
        <v>529.66666666666663</v>
      </c>
      <c r="G67" s="36">
        <v>524.98333333333323</v>
      </c>
      <c r="H67" s="36">
        <v>547.78333333333319</v>
      </c>
      <c r="I67" s="36">
        <v>552.46666666666658</v>
      </c>
      <c r="J67" s="36">
        <v>559.18333333333317</v>
      </c>
      <c r="K67" s="31">
        <v>545.75</v>
      </c>
      <c r="L67" s="31">
        <v>534.35</v>
      </c>
      <c r="M67" s="31">
        <v>35.128019999999999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2290.1</v>
      </c>
      <c r="D68" s="36">
        <v>2306.9</v>
      </c>
      <c r="E68" s="36">
        <v>2265.15</v>
      </c>
      <c r="F68" s="36">
        <v>2240.1999999999998</v>
      </c>
      <c r="G68" s="36">
        <v>2198.4499999999998</v>
      </c>
      <c r="H68" s="36">
        <v>2331.8500000000004</v>
      </c>
      <c r="I68" s="36">
        <v>2373.6000000000004</v>
      </c>
      <c r="J68" s="36">
        <v>2398.5500000000006</v>
      </c>
      <c r="K68" s="31">
        <v>2348.65</v>
      </c>
      <c r="L68" s="31">
        <v>2281.9499999999998</v>
      </c>
      <c r="M68" s="31">
        <v>5.8380799999999997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2432.9499999999998</v>
      </c>
      <c r="D69" s="36">
        <v>2445.3000000000002</v>
      </c>
      <c r="E69" s="36">
        <v>2413.2000000000003</v>
      </c>
      <c r="F69" s="36">
        <v>2393.4500000000003</v>
      </c>
      <c r="G69" s="36">
        <v>2361.3500000000004</v>
      </c>
      <c r="H69" s="36">
        <v>2465.0500000000002</v>
      </c>
      <c r="I69" s="36">
        <v>2497.1500000000005</v>
      </c>
      <c r="J69" s="36">
        <v>2516.9</v>
      </c>
      <c r="K69" s="31">
        <v>2477.4</v>
      </c>
      <c r="L69" s="31">
        <v>2425.5500000000002</v>
      </c>
      <c r="M69" s="31">
        <v>4.0943199999999997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384.2</v>
      </c>
      <c r="D70" s="36">
        <v>383.90000000000003</v>
      </c>
      <c r="E70" s="36">
        <v>377.80000000000007</v>
      </c>
      <c r="F70" s="36">
        <v>371.40000000000003</v>
      </c>
      <c r="G70" s="36">
        <v>365.30000000000007</v>
      </c>
      <c r="H70" s="36">
        <v>390.30000000000007</v>
      </c>
      <c r="I70" s="36">
        <v>396.40000000000009</v>
      </c>
      <c r="J70" s="36">
        <v>402.80000000000007</v>
      </c>
      <c r="K70" s="31">
        <v>390</v>
      </c>
      <c r="L70" s="31">
        <v>377.5</v>
      </c>
      <c r="M70" s="31">
        <v>9.2427899999999994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193.15</v>
      </c>
      <c r="D71" s="36">
        <v>193.08333333333334</v>
      </c>
      <c r="E71" s="36">
        <v>191.16666666666669</v>
      </c>
      <c r="F71" s="36">
        <v>189.18333333333334</v>
      </c>
      <c r="G71" s="36">
        <v>187.26666666666668</v>
      </c>
      <c r="H71" s="36">
        <v>195.06666666666669</v>
      </c>
      <c r="I71" s="36">
        <v>196.98333333333338</v>
      </c>
      <c r="J71" s="36">
        <v>198.9666666666667</v>
      </c>
      <c r="K71" s="31">
        <v>195</v>
      </c>
      <c r="L71" s="31">
        <v>191.1</v>
      </c>
      <c r="M71" s="31">
        <v>23.854189999999999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3939.95</v>
      </c>
      <c r="D72" s="36">
        <v>3917.7666666666664</v>
      </c>
      <c r="E72" s="36">
        <v>3883.5333333333328</v>
      </c>
      <c r="F72" s="36">
        <v>3827.1166666666663</v>
      </c>
      <c r="G72" s="36">
        <v>3792.8833333333328</v>
      </c>
      <c r="H72" s="36">
        <v>3974.1833333333329</v>
      </c>
      <c r="I72" s="36">
        <v>4008.4166666666665</v>
      </c>
      <c r="J72" s="36">
        <v>4064.833333333333</v>
      </c>
      <c r="K72" s="31">
        <v>3952</v>
      </c>
      <c r="L72" s="31">
        <v>3861.35</v>
      </c>
      <c r="M72" s="31">
        <v>6.6831100000000001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6464.55</v>
      </c>
      <c r="D73" s="36">
        <v>6459.8499999999995</v>
      </c>
      <c r="E73" s="36">
        <v>6419.6999999999989</v>
      </c>
      <c r="F73" s="36">
        <v>6374.8499999999995</v>
      </c>
      <c r="G73" s="36">
        <v>6334.6999999999989</v>
      </c>
      <c r="H73" s="36">
        <v>6504.6999999999989</v>
      </c>
      <c r="I73" s="36">
        <v>6544.8499999999985</v>
      </c>
      <c r="J73" s="36">
        <v>6589.6999999999989</v>
      </c>
      <c r="K73" s="31">
        <v>6500</v>
      </c>
      <c r="L73" s="31">
        <v>6415</v>
      </c>
      <c r="M73" s="31">
        <v>2.16073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728.65</v>
      </c>
      <c r="D74" s="36">
        <v>724.55000000000007</v>
      </c>
      <c r="E74" s="36">
        <v>719.20000000000016</v>
      </c>
      <c r="F74" s="36">
        <v>709.75000000000011</v>
      </c>
      <c r="G74" s="36">
        <v>704.4000000000002</v>
      </c>
      <c r="H74" s="36">
        <v>734.00000000000011</v>
      </c>
      <c r="I74" s="36">
        <v>739.35</v>
      </c>
      <c r="J74" s="36">
        <v>748.80000000000007</v>
      </c>
      <c r="K74" s="31">
        <v>729.9</v>
      </c>
      <c r="L74" s="31">
        <v>715.1</v>
      </c>
      <c r="M74" s="31">
        <v>54.260280000000002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4044.65</v>
      </c>
      <c r="D75" s="36">
        <v>4039.35</v>
      </c>
      <c r="E75" s="36">
        <v>4020.2999999999997</v>
      </c>
      <c r="F75" s="36">
        <v>3995.95</v>
      </c>
      <c r="G75" s="36">
        <v>3976.8999999999996</v>
      </c>
      <c r="H75" s="36">
        <v>4063.7</v>
      </c>
      <c r="I75" s="36">
        <v>4082.75</v>
      </c>
      <c r="J75" s="36">
        <v>4107.1000000000004</v>
      </c>
      <c r="K75" s="31">
        <v>4058.4</v>
      </c>
      <c r="L75" s="31">
        <v>4015</v>
      </c>
      <c r="M75" s="31">
        <v>4.0386600000000001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5858.55</v>
      </c>
      <c r="D76" s="36">
        <v>5806.75</v>
      </c>
      <c r="E76" s="36">
        <v>5722.7</v>
      </c>
      <c r="F76" s="36">
        <v>5586.8499999999995</v>
      </c>
      <c r="G76" s="36">
        <v>5502.7999999999993</v>
      </c>
      <c r="H76" s="36">
        <v>5942.6</v>
      </c>
      <c r="I76" s="36">
        <v>6026.65</v>
      </c>
      <c r="J76" s="36">
        <v>6162.5000000000009</v>
      </c>
      <c r="K76" s="31">
        <v>5890.8</v>
      </c>
      <c r="L76" s="31">
        <v>5670.9</v>
      </c>
      <c r="M76" s="31">
        <v>9.7770899999999994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4091.9</v>
      </c>
      <c r="D77" s="36">
        <v>4100.9333333333334</v>
      </c>
      <c r="E77" s="36">
        <v>4071.8666666666668</v>
      </c>
      <c r="F77" s="36">
        <v>4051.8333333333335</v>
      </c>
      <c r="G77" s="36">
        <v>4022.7666666666669</v>
      </c>
      <c r="H77" s="36">
        <v>4120.9666666666672</v>
      </c>
      <c r="I77" s="36">
        <v>4150.0333333333347</v>
      </c>
      <c r="J77" s="36">
        <v>4170.0666666666666</v>
      </c>
      <c r="K77" s="31">
        <v>4130</v>
      </c>
      <c r="L77" s="31">
        <v>4080.9</v>
      </c>
      <c r="M77" s="31">
        <v>4.5047499999999996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2959.3</v>
      </c>
      <c r="D78" s="36">
        <v>2960.2333333333336</v>
      </c>
      <c r="E78" s="36">
        <v>2939.0666666666671</v>
      </c>
      <c r="F78" s="36">
        <v>2918.8333333333335</v>
      </c>
      <c r="G78" s="36">
        <v>2897.666666666667</v>
      </c>
      <c r="H78" s="36">
        <v>2980.4666666666672</v>
      </c>
      <c r="I78" s="36">
        <v>3001.6333333333332</v>
      </c>
      <c r="J78" s="36">
        <v>3021.8666666666672</v>
      </c>
      <c r="K78" s="31">
        <v>2981.4</v>
      </c>
      <c r="L78" s="31">
        <v>2940</v>
      </c>
      <c r="M78" s="31">
        <v>4.1522300000000003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155.5</v>
      </c>
      <c r="D79" s="36">
        <v>155.63333333333335</v>
      </c>
      <c r="E79" s="36">
        <v>154.16666666666671</v>
      </c>
      <c r="F79" s="36">
        <v>152.83333333333337</v>
      </c>
      <c r="G79" s="36">
        <v>151.36666666666673</v>
      </c>
      <c r="H79" s="36">
        <v>156.9666666666667</v>
      </c>
      <c r="I79" s="36">
        <v>158.43333333333334</v>
      </c>
      <c r="J79" s="36">
        <v>159.76666666666668</v>
      </c>
      <c r="K79" s="31">
        <v>157.1</v>
      </c>
      <c r="L79" s="31">
        <v>154.30000000000001</v>
      </c>
      <c r="M79" s="31">
        <v>151.72431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3586.45</v>
      </c>
      <c r="D80" s="36">
        <v>3601.0833333333335</v>
      </c>
      <c r="E80" s="36">
        <v>3512.166666666667</v>
      </c>
      <c r="F80" s="36">
        <v>3437.8833333333337</v>
      </c>
      <c r="G80" s="36">
        <v>3348.9666666666672</v>
      </c>
      <c r="H80" s="36">
        <v>3675.3666666666668</v>
      </c>
      <c r="I80" s="36">
        <v>3764.2833333333338</v>
      </c>
      <c r="J80" s="36">
        <v>3838.5666666666666</v>
      </c>
      <c r="K80" s="31">
        <v>3690</v>
      </c>
      <c r="L80" s="31">
        <v>3526.8</v>
      </c>
      <c r="M80" s="31">
        <v>3.1277400000000002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405.3</v>
      </c>
      <c r="D81" s="36">
        <v>403.43333333333334</v>
      </c>
      <c r="E81" s="36">
        <v>399.86666666666667</v>
      </c>
      <c r="F81" s="36">
        <v>394.43333333333334</v>
      </c>
      <c r="G81" s="36">
        <v>390.86666666666667</v>
      </c>
      <c r="H81" s="36">
        <v>408.86666666666667</v>
      </c>
      <c r="I81" s="36">
        <v>412.43333333333339</v>
      </c>
      <c r="J81" s="36">
        <v>417.86666666666667</v>
      </c>
      <c r="K81" s="31">
        <v>407</v>
      </c>
      <c r="L81" s="31">
        <v>398</v>
      </c>
      <c r="M81" s="31">
        <v>12.22326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157.1</v>
      </c>
      <c r="D82" s="36">
        <v>155.86666666666667</v>
      </c>
      <c r="E82" s="36">
        <v>152.88333333333335</v>
      </c>
      <c r="F82" s="36">
        <v>148.66666666666669</v>
      </c>
      <c r="G82" s="36">
        <v>145.68333333333337</v>
      </c>
      <c r="H82" s="36">
        <v>160.08333333333334</v>
      </c>
      <c r="I82" s="36">
        <v>163.06666666666669</v>
      </c>
      <c r="J82" s="36">
        <v>167.28333333333333</v>
      </c>
      <c r="K82" s="31">
        <v>158.85</v>
      </c>
      <c r="L82" s="31">
        <v>151.65</v>
      </c>
      <c r="M82" s="31">
        <v>371.81227999999999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1935.35</v>
      </c>
      <c r="D83" s="36">
        <v>1939.6833333333334</v>
      </c>
      <c r="E83" s="36">
        <v>1910.1666666666667</v>
      </c>
      <c r="F83" s="36">
        <v>1884.9833333333333</v>
      </c>
      <c r="G83" s="36">
        <v>1855.4666666666667</v>
      </c>
      <c r="H83" s="36">
        <v>1964.8666666666668</v>
      </c>
      <c r="I83" s="36">
        <v>1994.3833333333332</v>
      </c>
      <c r="J83" s="36">
        <v>2019.5666666666668</v>
      </c>
      <c r="K83" s="31">
        <v>1969.2</v>
      </c>
      <c r="L83" s="31">
        <v>1914.5</v>
      </c>
      <c r="M83" s="31">
        <v>2.3565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1112.5</v>
      </c>
      <c r="D84" s="36">
        <v>1111.5</v>
      </c>
      <c r="E84" s="36">
        <v>1104.05</v>
      </c>
      <c r="F84" s="36">
        <v>1095.5999999999999</v>
      </c>
      <c r="G84" s="36">
        <v>1088.1499999999999</v>
      </c>
      <c r="H84" s="36">
        <v>1119.95</v>
      </c>
      <c r="I84" s="36">
        <v>1127.3999999999999</v>
      </c>
      <c r="J84" s="36">
        <v>1135.8500000000001</v>
      </c>
      <c r="K84" s="31">
        <v>1118.95</v>
      </c>
      <c r="L84" s="31">
        <v>1103.05</v>
      </c>
      <c r="M84" s="31">
        <v>23.016210000000001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1996.75</v>
      </c>
      <c r="D85" s="36">
        <v>2000.8666666666668</v>
      </c>
      <c r="E85" s="36">
        <v>1988.9333333333336</v>
      </c>
      <c r="F85" s="36">
        <v>1981.1166666666668</v>
      </c>
      <c r="G85" s="36">
        <v>1969.1833333333336</v>
      </c>
      <c r="H85" s="36">
        <v>2008.6833333333336</v>
      </c>
      <c r="I85" s="36">
        <v>2020.616666666667</v>
      </c>
      <c r="J85" s="36">
        <v>2028.4333333333336</v>
      </c>
      <c r="K85" s="31">
        <v>2012.8</v>
      </c>
      <c r="L85" s="31">
        <v>1993.05</v>
      </c>
      <c r="M85" s="31">
        <v>3.8186399999999998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2139.9499999999998</v>
      </c>
      <c r="D86" s="36">
        <v>2131.5</v>
      </c>
      <c r="E86" s="36">
        <v>2114.75</v>
      </c>
      <c r="F86" s="36">
        <v>2089.5500000000002</v>
      </c>
      <c r="G86" s="36">
        <v>2072.8000000000002</v>
      </c>
      <c r="H86" s="36">
        <v>2156.6999999999998</v>
      </c>
      <c r="I86" s="36">
        <v>2173.4499999999998</v>
      </c>
      <c r="J86" s="36">
        <v>2198.6499999999996</v>
      </c>
      <c r="K86" s="31">
        <v>2148.25</v>
      </c>
      <c r="L86" s="31">
        <v>2106.3000000000002</v>
      </c>
      <c r="M86" s="31">
        <v>10.597759999999999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452.15</v>
      </c>
      <c r="D87" s="36">
        <v>451.41666666666669</v>
      </c>
      <c r="E87" s="36">
        <v>449.23333333333335</v>
      </c>
      <c r="F87" s="36">
        <v>446.31666666666666</v>
      </c>
      <c r="G87" s="36">
        <v>444.13333333333333</v>
      </c>
      <c r="H87" s="36">
        <v>454.33333333333337</v>
      </c>
      <c r="I87" s="36">
        <v>456.51666666666665</v>
      </c>
      <c r="J87" s="36">
        <v>459.43333333333339</v>
      </c>
      <c r="K87" s="31">
        <v>453.6</v>
      </c>
      <c r="L87" s="31">
        <v>448.5</v>
      </c>
      <c r="M87" s="31">
        <v>26.30939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2805.8</v>
      </c>
      <c r="D88" s="36">
        <v>2809.6166666666668</v>
      </c>
      <c r="E88" s="36">
        <v>2792.2333333333336</v>
      </c>
      <c r="F88" s="36">
        <v>2778.666666666667</v>
      </c>
      <c r="G88" s="36">
        <v>2761.2833333333338</v>
      </c>
      <c r="H88" s="36">
        <v>2823.1833333333334</v>
      </c>
      <c r="I88" s="36">
        <v>2840.5666666666666</v>
      </c>
      <c r="J88" s="36">
        <v>2854.1333333333332</v>
      </c>
      <c r="K88" s="31">
        <v>2827</v>
      </c>
      <c r="L88" s="31">
        <v>2796.05</v>
      </c>
      <c r="M88" s="31">
        <v>10.03223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1366.55</v>
      </c>
      <c r="D89" s="36">
        <v>1369.3500000000001</v>
      </c>
      <c r="E89" s="36">
        <v>1360.2000000000003</v>
      </c>
      <c r="F89" s="36">
        <v>1353.8500000000001</v>
      </c>
      <c r="G89" s="36">
        <v>1344.7000000000003</v>
      </c>
      <c r="H89" s="36">
        <v>1375.7000000000003</v>
      </c>
      <c r="I89" s="36">
        <v>1384.8500000000004</v>
      </c>
      <c r="J89" s="36">
        <v>1391.2000000000003</v>
      </c>
      <c r="K89" s="31">
        <v>1378.5</v>
      </c>
      <c r="L89" s="31">
        <v>1363</v>
      </c>
      <c r="M89" s="31">
        <v>6.0288700000000004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1472.45</v>
      </c>
      <c r="D90" s="36">
        <v>1474.5333333333335</v>
      </c>
      <c r="E90" s="36">
        <v>1466.366666666667</v>
      </c>
      <c r="F90" s="36">
        <v>1460.2833333333335</v>
      </c>
      <c r="G90" s="36">
        <v>1452.116666666667</v>
      </c>
      <c r="H90" s="36">
        <v>1480.616666666667</v>
      </c>
      <c r="I90" s="36">
        <v>1488.7833333333335</v>
      </c>
      <c r="J90" s="36">
        <v>1494.866666666667</v>
      </c>
      <c r="K90" s="31">
        <v>1482.7</v>
      </c>
      <c r="L90" s="31">
        <v>1468.45</v>
      </c>
      <c r="M90" s="31">
        <v>19.286159999999999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3213.95</v>
      </c>
      <c r="D91" s="36">
        <v>3214.6166666666668</v>
      </c>
      <c r="E91" s="36">
        <v>3194.3333333333335</v>
      </c>
      <c r="F91" s="36">
        <v>3174.7166666666667</v>
      </c>
      <c r="G91" s="36">
        <v>3154.4333333333334</v>
      </c>
      <c r="H91" s="36">
        <v>3234.2333333333336</v>
      </c>
      <c r="I91" s="36">
        <v>3254.5166666666664</v>
      </c>
      <c r="J91" s="36">
        <v>3274.1333333333337</v>
      </c>
      <c r="K91" s="31">
        <v>3234.9</v>
      </c>
      <c r="L91" s="31">
        <v>3195</v>
      </c>
      <c r="M91" s="31">
        <v>6.1025299999999998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1705.25</v>
      </c>
      <c r="D92" s="36">
        <v>1709.55</v>
      </c>
      <c r="E92" s="36">
        <v>1697.6999999999998</v>
      </c>
      <c r="F92" s="36">
        <v>1690.1499999999999</v>
      </c>
      <c r="G92" s="36">
        <v>1678.2999999999997</v>
      </c>
      <c r="H92" s="36">
        <v>1717.1</v>
      </c>
      <c r="I92" s="36">
        <v>1728.9499999999998</v>
      </c>
      <c r="J92" s="36">
        <v>1736.5</v>
      </c>
      <c r="K92" s="31">
        <v>1721.4</v>
      </c>
      <c r="L92" s="31">
        <v>1702</v>
      </c>
      <c r="M92" s="31">
        <v>220.38235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648.1</v>
      </c>
      <c r="D93" s="36">
        <v>647.76666666666677</v>
      </c>
      <c r="E93" s="36">
        <v>644.58333333333348</v>
      </c>
      <c r="F93" s="36">
        <v>641.06666666666672</v>
      </c>
      <c r="G93" s="36">
        <v>637.88333333333344</v>
      </c>
      <c r="H93" s="36">
        <v>651.28333333333353</v>
      </c>
      <c r="I93" s="36">
        <v>654.4666666666667</v>
      </c>
      <c r="J93" s="36">
        <v>657.98333333333358</v>
      </c>
      <c r="K93" s="31">
        <v>650.95000000000005</v>
      </c>
      <c r="L93" s="31">
        <v>644.25</v>
      </c>
      <c r="M93" s="31">
        <v>35.668799999999997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4173.25</v>
      </c>
      <c r="D94" s="36">
        <v>4138.8</v>
      </c>
      <c r="E94" s="36">
        <v>4088.6000000000004</v>
      </c>
      <c r="F94" s="36">
        <v>4003.9500000000003</v>
      </c>
      <c r="G94" s="36">
        <v>3953.7500000000005</v>
      </c>
      <c r="H94" s="36">
        <v>4223.4500000000007</v>
      </c>
      <c r="I94" s="36">
        <v>4273.6499999999996</v>
      </c>
      <c r="J94" s="36">
        <v>4358.3</v>
      </c>
      <c r="K94" s="31">
        <v>4189</v>
      </c>
      <c r="L94" s="31">
        <v>4054.15</v>
      </c>
      <c r="M94" s="31">
        <v>17.14818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614.29999999999995</v>
      </c>
      <c r="D95" s="36">
        <v>612</v>
      </c>
      <c r="E95" s="36">
        <v>607.5</v>
      </c>
      <c r="F95" s="36">
        <v>600.70000000000005</v>
      </c>
      <c r="G95" s="36">
        <v>596.20000000000005</v>
      </c>
      <c r="H95" s="36">
        <v>618.79999999999995</v>
      </c>
      <c r="I95" s="36">
        <v>623.29999999999995</v>
      </c>
      <c r="J95" s="36">
        <v>630.09999999999991</v>
      </c>
      <c r="K95" s="31">
        <v>616.5</v>
      </c>
      <c r="L95" s="31">
        <v>605.20000000000005</v>
      </c>
      <c r="M95" s="31">
        <v>71.39743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417.65</v>
      </c>
      <c r="D96" s="36">
        <v>412.13333333333338</v>
      </c>
      <c r="E96" s="36">
        <v>387.86666666666679</v>
      </c>
      <c r="F96" s="36">
        <v>358.08333333333343</v>
      </c>
      <c r="G96" s="36">
        <v>333.81666666666683</v>
      </c>
      <c r="H96" s="36">
        <v>441.91666666666674</v>
      </c>
      <c r="I96" s="36">
        <v>466.18333333333328</v>
      </c>
      <c r="J96" s="36">
        <v>495.9666666666667</v>
      </c>
      <c r="K96" s="31">
        <v>436.4</v>
      </c>
      <c r="L96" s="31">
        <v>382.35</v>
      </c>
      <c r="M96" s="31">
        <v>382.50324000000001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2633.8</v>
      </c>
      <c r="D97" s="36">
        <v>2626.8833333333332</v>
      </c>
      <c r="E97" s="36">
        <v>2613.7666666666664</v>
      </c>
      <c r="F97" s="36">
        <v>2593.7333333333331</v>
      </c>
      <c r="G97" s="36">
        <v>2580.6166666666663</v>
      </c>
      <c r="H97" s="36">
        <v>2646.9166666666665</v>
      </c>
      <c r="I97" s="36">
        <v>2660.0333333333333</v>
      </c>
      <c r="J97" s="36">
        <v>2680.0666666666666</v>
      </c>
      <c r="K97" s="31">
        <v>2640</v>
      </c>
      <c r="L97" s="31">
        <v>2606.85</v>
      </c>
      <c r="M97" s="31">
        <v>16.352160000000001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312.60000000000002</v>
      </c>
      <c r="D98" s="36">
        <v>313.7</v>
      </c>
      <c r="E98" s="36">
        <v>309.89999999999998</v>
      </c>
      <c r="F98" s="36">
        <v>307.2</v>
      </c>
      <c r="G98" s="36">
        <v>303.39999999999998</v>
      </c>
      <c r="H98" s="36">
        <v>316.39999999999998</v>
      </c>
      <c r="I98" s="36">
        <v>320.20000000000005</v>
      </c>
      <c r="J98" s="36">
        <v>322.89999999999998</v>
      </c>
      <c r="K98" s="31">
        <v>317.5</v>
      </c>
      <c r="L98" s="31">
        <v>311</v>
      </c>
      <c r="M98" s="31">
        <v>16.396249999999998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36931.800000000003</v>
      </c>
      <c r="D99" s="36">
        <v>36521.616666666669</v>
      </c>
      <c r="E99" s="36">
        <v>35893.233333333337</v>
      </c>
      <c r="F99" s="36">
        <v>34854.666666666672</v>
      </c>
      <c r="G99" s="36">
        <v>34226.28333333334</v>
      </c>
      <c r="H99" s="36">
        <v>37560.183333333334</v>
      </c>
      <c r="I99" s="36">
        <v>38188.566666666666</v>
      </c>
      <c r="J99" s="36">
        <v>39227.133333333331</v>
      </c>
      <c r="K99" s="31">
        <v>37150</v>
      </c>
      <c r="L99" s="31">
        <v>35483.050000000003</v>
      </c>
      <c r="M99" s="31">
        <v>0.16286999999999999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1005.9</v>
      </c>
      <c r="D100" s="36">
        <v>1005.5666666666666</v>
      </c>
      <c r="E100" s="36">
        <v>999.43333333333317</v>
      </c>
      <c r="F100" s="36">
        <v>992.96666666666658</v>
      </c>
      <c r="G100" s="36">
        <v>986.83333333333314</v>
      </c>
      <c r="H100" s="36">
        <v>1012.0333333333332</v>
      </c>
      <c r="I100" s="36">
        <v>1018.1666666666666</v>
      </c>
      <c r="J100" s="36">
        <v>1024.6333333333332</v>
      </c>
      <c r="K100" s="31">
        <v>1011.7</v>
      </c>
      <c r="L100" s="31">
        <v>999.1</v>
      </c>
      <c r="M100" s="31">
        <v>249.15989999999999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1437</v>
      </c>
      <c r="D101" s="36">
        <v>1431.4333333333334</v>
      </c>
      <c r="E101" s="36">
        <v>1421.8666666666668</v>
      </c>
      <c r="F101" s="36">
        <v>1406.7333333333333</v>
      </c>
      <c r="G101" s="36">
        <v>1397.1666666666667</v>
      </c>
      <c r="H101" s="36">
        <v>1446.5666666666668</v>
      </c>
      <c r="I101" s="36">
        <v>1456.1333333333334</v>
      </c>
      <c r="J101" s="36">
        <v>1471.2666666666669</v>
      </c>
      <c r="K101" s="31">
        <v>1441</v>
      </c>
      <c r="L101" s="31">
        <v>1416.3</v>
      </c>
      <c r="M101" s="31">
        <v>2.3929399999999998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529.9</v>
      </c>
      <c r="D102" s="36">
        <v>528.51666666666677</v>
      </c>
      <c r="E102" s="36">
        <v>526.53333333333353</v>
      </c>
      <c r="F102" s="36">
        <v>523.16666666666674</v>
      </c>
      <c r="G102" s="36">
        <v>521.18333333333351</v>
      </c>
      <c r="H102" s="36">
        <v>531.88333333333355</v>
      </c>
      <c r="I102" s="36">
        <v>533.8666666666669</v>
      </c>
      <c r="J102" s="36">
        <v>537.23333333333358</v>
      </c>
      <c r="K102" s="31">
        <v>530.5</v>
      </c>
      <c r="L102" s="31">
        <v>525.15</v>
      </c>
      <c r="M102" s="31">
        <v>25.43683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13.25</v>
      </c>
      <c r="D103" s="36">
        <v>13.316666666666668</v>
      </c>
      <c r="E103" s="36">
        <v>13.033333333333337</v>
      </c>
      <c r="F103" s="36">
        <v>12.816666666666668</v>
      </c>
      <c r="G103" s="36">
        <v>12.533333333333337</v>
      </c>
      <c r="H103" s="36">
        <v>13.533333333333337</v>
      </c>
      <c r="I103" s="36">
        <v>13.816666666666668</v>
      </c>
      <c r="J103" s="36">
        <v>14.033333333333337</v>
      </c>
      <c r="K103" s="31">
        <v>13.6</v>
      </c>
      <c r="L103" s="31">
        <v>13.1</v>
      </c>
      <c r="M103" s="31">
        <v>1690.09935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88.7</v>
      </c>
      <c r="D104" s="36">
        <v>88.616666666666674</v>
      </c>
      <c r="E104" s="36">
        <v>87.633333333333354</v>
      </c>
      <c r="F104" s="36">
        <v>86.566666666666677</v>
      </c>
      <c r="G104" s="36">
        <v>85.583333333333357</v>
      </c>
      <c r="H104" s="36">
        <v>89.683333333333351</v>
      </c>
      <c r="I104" s="36">
        <v>90.666666666666671</v>
      </c>
      <c r="J104" s="36">
        <v>91.733333333333348</v>
      </c>
      <c r="K104" s="31">
        <v>89.6</v>
      </c>
      <c r="L104" s="31">
        <v>87.55</v>
      </c>
      <c r="M104" s="31">
        <v>598.62490000000003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413.85</v>
      </c>
      <c r="D105" s="36">
        <v>413.23333333333335</v>
      </c>
      <c r="E105" s="36">
        <v>410.66666666666669</v>
      </c>
      <c r="F105" s="36">
        <v>407.48333333333335</v>
      </c>
      <c r="G105" s="36">
        <v>404.91666666666669</v>
      </c>
      <c r="H105" s="36">
        <v>416.41666666666669</v>
      </c>
      <c r="I105" s="36">
        <v>418.98333333333329</v>
      </c>
      <c r="J105" s="36">
        <v>422.16666666666669</v>
      </c>
      <c r="K105" s="31">
        <v>415.8</v>
      </c>
      <c r="L105" s="31">
        <v>410.05</v>
      </c>
      <c r="M105" s="31">
        <v>21.38964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433.45</v>
      </c>
      <c r="D106" s="36">
        <v>435.64999999999992</v>
      </c>
      <c r="E106" s="36">
        <v>428.89999999999986</v>
      </c>
      <c r="F106" s="36">
        <v>424.34999999999997</v>
      </c>
      <c r="G106" s="36">
        <v>417.59999999999991</v>
      </c>
      <c r="H106" s="36">
        <v>440.19999999999982</v>
      </c>
      <c r="I106" s="36">
        <v>446.94999999999993</v>
      </c>
      <c r="J106" s="36">
        <v>451.49999999999977</v>
      </c>
      <c r="K106" s="31">
        <v>442.4</v>
      </c>
      <c r="L106" s="31">
        <v>431.1</v>
      </c>
      <c r="M106" s="31">
        <v>69.716049999999996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421.9</v>
      </c>
      <c r="D107" s="36">
        <v>421.05</v>
      </c>
      <c r="E107" s="36">
        <v>417.1</v>
      </c>
      <c r="F107" s="36">
        <v>412.3</v>
      </c>
      <c r="G107" s="36">
        <v>408.35</v>
      </c>
      <c r="H107" s="36">
        <v>425.85</v>
      </c>
      <c r="I107" s="36">
        <v>429.79999999999995</v>
      </c>
      <c r="J107" s="36">
        <v>434.6</v>
      </c>
      <c r="K107" s="31">
        <v>425</v>
      </c>
      <c r="L107" s="31">
        <v>416.25</v>
      </c>
      <c r="M107" s="31">
        <v>40.67165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2927</v>
      </c>
      <c r="D108" s="36">
        <v>2925.1833333333329</v>
      </c>
      <c r="E108" s="36">
        <v>2902.4166666666661</v>
      </c>
      <c r="F108" s="36">
        <v>2877.833333333333</v>
      </c>
      <c r="G108" s="36">
        <v>2855.0666666666662</v>
      </c>
      <c r="H108" s="36">
        <v>2949.766666666666</v>
      </c>
      <c r="I108" s="36">
        <v>2972.5333333333333</v>
      </c>
      <c r="J108" s="36">
        <v>2997.1166666666659</v>
      </c>
      <c r="K108" s="31">
        <v>2947.95</v>
      </c>
      <c r="L108" s="31">
        <v>2900.6</v>
      </c>
      <c r="M108" s="31">
        <v>10.946199999999999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1610.55</v>
      </c>
      <c r="D109" s="36">
        <v>1607.0833333333333</v>
      </c>
      <c r="E109" s="36">
        <v>1595.4666666666665</v>
      </c>
      <c r="F109" s="36">
        <v>1580.3833333333332</v>
      </c>
      <c r="G109" s="36">
        <v>1568.7666666666664</v>
      </c>
      <c r="H109" s="36">
        <v>1622.1666666666665</v>
      </c>
      <c r="I109" s="36">
        <v>1633.7833333333333</v>
      </c>
      <c r="J109" s="36">
        <v>1648.8666666666666</v>
      </c>
      <c r="K109" s="31">
        <v>1618.7</v>
      </c>
      <c r="L109" s="31">
        <v>1592</v>
      </c>
      <c r="M109" s="31">
        <v>31.431609999999999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186.1</v>
      </c>
      <c r="D110" s="36">
        <v>186.73333333333335</v>
      </c>
      <c r="E110" s="36">
        <v>183.66666666666669</v>
      </c>
      <c r="F110" s="36">
        <v>181.23333333333335</v>
      </c>
      <c r="G110" s="36">
        <v>178.16666666666669</v>
      </c>
      <c r="H110" s="36">
        <v>189.16666666666669</v>
      </c>
      <c r="I110" s="36">
        <v>192.23333333333335</v>
      </c>
      <c r="J110" s="36">
        <v>194.66666666666669</v>
      </c>
      <c r="K110" s="31">
        <v>189.8</v>
      </c>
      <c r="L110" s="31">
        <v>184.3</v>
      </c>
      <c r="M110" s="31">
        <v>81.151129999999995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1562.65</v>
      </c>
      <c r="D111" s="36">
        <v>1562.2</v>
      </c>
      <c r="E111" s="36">
        <v>1555.45</v>
      </c>
      <c r="F111" s="36">
        <v>1548.25</v>
      </c>
      <c r="G111" s="36">
        <v>1541.5</v>
      </c>
      <c r="H111" s="36">
        <v>1569.4</v>
      </c>
      <c r="I111" s="36">
        <v>1576.15</v>
      </c>
      <c r="J111" s="36">
        <v>1583.3500000000001</v>
      </c>
      <c r="K111" s="31">
        <v>1568.95</v>
      </c>
      <c r="L111" s="31">
        <v>1555</v>
      </c>
      <c r="M111" s="31">
        <v>57.022530000000003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133.25</v>
      </c>
      <c r="D112" s="36">
        <v>131.23333333333332</v>
      </c>
      <c r="E112" s="36">
        <v>128.51666666666665</v>
      </c>
      <c r="F112" s="36">
        <v>123.78333333333333</v>
      </c>
      <c r="G112" s="36">
        <v>121.06666666666666</v>
      </c>
      <c r="H112" s="36">
        <v>135.96666666666664</v>
      </c>
      <c r="I112" s="36">
        <v>138.68333333333328</v>
      </c>
      <c r="J112" s="36">
        <v>143.41666666666663</v>
      </c>
      <c r="K112" s="31">
        <v>133.94999999999999</v>
      </c>
      <c r="L112" s="31">
        <v>126.5</v>
      </c>
      <c r="M112" s="31">
        <v>546.72874000000002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1099.75</v>
      </c>
      <c r="D113" s="36">
        <v>1089.8999999999999</v>
      </c>
      <c r="E113" s="36">
        <v>1066.3999999999996</v>
      </c>
      <c r="F113" s="36">
        <v>1033.0499999999997</v>
      </c>
      <c r="G113" s="36">
        <v>1009.5499999999995</v>
      </c>
      <c r="H113" s="36">
        <v>1123.2499999999998</v>
      </c>
      <c r="I113" s="36">
        <v>1146.7500000000002</v>
      </c>
      <c r="J113" s="36">
        <v>1180.0999999999999</v>
      </c>
      <c r="K113" s="31">
        <v>1113.4000000000001</v>
      </c>
      <c r="L113" s="31">
        <v>1056.55</v>
      </c>
      <c r="M113" s="31">
        <v>15.356820000000001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864.15</v>
      </c>
      <c r="D114" s="36">
        <v>867.06666666666661</v>
      </c>
      <c r="E114" s="36">
        <v>859.13333333333321</v>
      </c>
      <c r="F114" s="36">
        <v>854.11666666666656</v>
      </c>
      <c r="G114" s="36">
        <v>846.18333333333317</v>
      </c>
      <c r="H114" s="36">
        <v>872.08333333333326</v>
      </c>
      <c r="I114" s="36">
        <v>880.01666666666665</v>
      </c>
      <c r="J114" s="36">
        <v>885.0333333333333</v>
      </c>
      <c r="K114" s="31">
        <v>875</v>
      </c>
      <c r="L114" s="31">
        <v>862.05</v>
      </c>
      <c r="M114" s="31">
        <v>35.785850000000003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96.45</v>
      </c>
      <c r="D115" s="36">
        <v>97.033333333333346</v>
      </c>
      <c r="E115" s="36">
        <v>95.466666666666697</v>
      </c>
      <c r="F115" s="36">
        <v>94.483333333333348</v>
      </c>
      <c r="G115" s="36">
        <v>92.9166666666667</v>
      </c>
      <c r="H115" s="36">
        <v>98.016666666666694</v>
      </c>
      <c r="I115" s="36">
        <v>99.583333333333329</v>
      </c>
      <c r="J115" s="36">
        <v>100.56666666666669</v>
      </c>
      <c r="K115" s="31">
        <v>98.6</v>
      </c>
      <c r="L115" s="31">
        <v>96.05</v>
      </c>
      <c r="M115" s="31">
        <v>594.68777999999998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464.1</v>
      </c>
      <c r="D116" s="36">
        <v>461.63333333333338</v>
      </c>
      <c r="E116" s="36">
        <v>458.56666666666678</v>
      </c>
      <c r="F116" s="36">
        <v>453.03333333333342</v>
      </c>
      <c r="G116" s="36">
        <v>449.96666666666681</v>
      </c>
      <c r="H116" s="36">
        <v>467.16666666666674</v>
      </c>
      <c r="I116" s="36">
        <v>470.23333333333335</v>
      </c>
      <c r="J116" s="36">
        <v>475.76666666666671</v>
      </c>
      <c r="K116" s="31">
        <v>464.7</v>
      </c>
      <c r="L116" s="31">
        <v>456.1</v>
      </c>
      <c r="M116" s="31">
        <v>206.96100999999999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736.35</v>
      </c>
      <c r="D117" s="36">
        <v>736.83333333333337</v>
      </c>
      <c r="E117" s="36">
        <v>731.86666666666679</v>
      </c>
      <c r="F117" s="36">
        <v>727.38333333333344</v>
      </c>
      <c r="G117" s="36">
        <v>722.41666666666686</v>
      </c>
      <c r="H117" s="36">
        <v>741.31666666666672</v>
      </c>
      <c r="I117" s="36">
        <v>746.28333333333319</v>
      </c>
      <c r="J117" s="36">
        <v>750.76666666666665</v>
      </c>
      <c r="K117" s="31">
        <v>741.8</v>
      </c>
      <c r="L117" s="31">
        <v>732.35</v>
      </c>
      <c r="M117" s="31">
        <v>24.466470000000001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408.05</v>
      </c>
      <c r="D118" s="36">
        <v>409.38333333333338</v>
      </c>
      <c r="E118" s="36">
        <v>405.16666666666674</v>
      </c>
      <c r="F118" s="36">
        <v>402.28333333333336</v>
      </c>
      <c r="G118" s="36">
        <v>398.06666666666672</v>
      </c>
      <c r="H118" s="36">
        <v>412.26666666666677</v>
      </c>
      <c r="I118" s="36">
        <v>416.48333333333335</v>
      </c>
      <c r="J118" s="36">
        <v>419.36666666666679</v>
      </c>
      <c r="K118" s="31">
        <v>413.6</v>
      </c>
      <c r="L118" s="31">
        <v>406.5</v>
      </c>
      <c r="M118" s="31">
        <v>12.33428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880.8</v>
      </c>
      <c r="D119" s="36">
        <v>883.51666666666677</v>
      </c>
      <c r="E119" s="36">
        <v>871.28333333333353</v>
      </c>
      <c r="F119" s="36">
        <v>861.76666666666677</v>
      </c>
      <c r="G119" s="36">
        <v>849.53333333333353</v>
      </c>
      <c r="H119" s="36">
        <v>893.03333333333353</v>
      </c>
      <c r="I119" s="36">
        <v>905.26666666666688</v>
      </c>
      <c r="J119" s="36">
        <v>914.78333333333353</v>
      </c>
      <c r="K119" s="31">
        <v>895.75</v>
      </c>
      <c r="L119" s="31">
        <v>874</v>
      </c>
      <c r="M119" s="31">
        <v>44.825989999999997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570.15</v>
      </c>
      <c r="D120" s="36">
        <v>570.03333333333342</v>
      </c>
      <c r="E120" s="36">
        <v>563.56666666666683</v>
      </c>
      <c r="F120" s="36">
        <v>556.98333333333346</v>
      </c>
      <c r="G120" s="36">
        <v>550.51666666666688</v>
      </c>
      <c r="H120" s="36">
        <v>576.61666666666679</v>
      </c>
      <c r="I120" s="36">
        <v>583.08333333333326</v>
      </c>
      <c r="J120" s="36">
        <v>589.66666666666674</v>
      </c>
      <c r="K120" s="31">
        <v>576.5</v>
      </c>
      <c r="L120" s="31">
        <v>563.45000000000005</v>
      </c>
      <c r="M120" s="31">
        <v>19.928730000000002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1921.35</v>
      </c>
      <c r="D121" s="36">
        <v>1916.9833333333333</v>
      </c>
      <c r="E121" s="36">
        <v>1907.4666666666667</v>
      </c>
      <c r="F121" s="36">
        <v>1893.5833333333333</v>
      </c>
      <c r="G121" s="36">
        <v>1884.0666666666666</v>
      </c>
      <c r="H121" s="36">
        <v>1930.8666666666668</v>
      </c>
      <c r="I121" s="36">
        <v>1940.3833333333337</v>
      </c>
      <c r="J121" s="36">
        <v>1954.2666666666669</v>
      </c>
      <c r="K121" s="31">
        <v>1926.5</v>
      </c>
      <c r="L121" s="31">
        <v>1903.1</v>
      </c>
      <c r="M121" s="31">
        <v>49.500140000000002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162.15</v>
      </c>
      <c r="D122" s="36">
        <v>160.54999999999998</v>
      </c>
      <c r="E122" s="36">
        <v>158.09999999999997</v>
      </c>
      <c r="F122" s="36">
        <v>154.04999999999998</v>
      </c>
      <c r="G122" s="36">
        <v>151.59999999999997</v>
      </c>
      <c r="H122" s="36">
        <v>164.59999999999997</v>
      </c>
      <c r="I122" s="36">
        <v>167.04999999999995</v>
      </c>
      <c r="J122" s="36">
        <v>171.09999999999997</v>
      </c>
      <c r="K122" s="31">
        <v>163</v>
      </c>
      <c r="L122" s="31">
        <v>156.5</v>
      </c>
      <c r="M122" s="31">
        <v>122.20252000000001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2563.9</v>
      </c>
      <c r="D123" s="36">
        <v>2564.7000000000003</v>
      </c>
      <c r="E123" s="36">
        <v>2541.2000000000007</v>
      </c>
      <c r="F123" s="36">
        <v>2518.5000000000005</v>
      </c>
      <c r="G123" s="36">
        <v>2495.0000000000009</v>
      </c>
      <c r="H123" s="36">
        <v>2587.4000000000005</v>
      </c>
      <c r="I123" s="36">
        <v>2610.8999999999996</v>
      </c>
      <c r="J123" s="36">
        <v>2633.6000000000004</v>
      </c>
      <c r="K123" s="31">
        <v>2588.1999999999998</v>
      </c>
      <c r="L123" s="31">
        <v>2542</v>
      </c>
      <c r="M123" s="31">
        <v>2.05905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426.75</v>
      </c>
      <c r="D124" s="36">
        <v>428.01666666666671</v>
      </c>
      <c r="E124" s="36">
        <v>421.33333333333343</v>
      </c>
      <c r="F124" s="36">
        <v>415.91666666666674</v>
      </c>
      <c r="G124" s="36">
        <v>409.23333333333346</v>
      </c>
      <c r="H124" s="36">
        <v>433.43333333333339</v>
      </c>
      <c r="I124" s="36">
        <v>440.11666666666667</v>
      </c>
      <c r="J124" s="36">
        <v>445.53333333333336</v>
      </c>
      <c r="K124" s="31">
        <v>434.7</v>
      </c>
      <c r="L124" s="31">
        <v>422.6</v>
      </c>
      <c r="M124" s="31">
        <v>17.965199999999999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527.20000000000005</v>
      </c>
      <c r="D125" s="36">
        <v>526.51666666666665</v>
      </c>
      <c r="E125" s="36">
        <v>522.73333333333335</v>
      </c>
      <c r="F125" s="36">
        <v>518.26666666666665</v>
      </c>
      <c r="G125" s="36">
        <v>514.48333333333335</v>
      </c>
      <c r="H125" s="36">
        <v>530.98333333333335</v>
      </c>
      <c r="I125" s="36">
        <v>534.76666666666665</v>
      </c>
      <c r="J125" s="36">
        <v>539.23333333333335</v>
      </c>
      <c r="K125" s="31">
        <v>530.29999999999995</v>
      </c>
      <c r="L125" s="31">
        <v>522.04999999999995</v>
      </c>
      <c r="M125" s="31">
        <v>15.73264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826.9</v>
      </c>
      <c r="D126" s="36">
        <v>823.41666666666663</v>
      </c>
      <c r="E126" s="36">
        <v>810.08333333333326</v>
      </c>
      <c r="F126" s="36">
        <v>793.26666666666665</v>
      </c>
      <c r="G126" s="36">
        <v>779.93333333333328</v>
      </c>
      <c r="H126" s="36">
        <v>840.23333333333323</v>
      </c>
      <c r="I126" s="36">
        <v>853.56666666666649</v>
      </c>
      <c r="J126" s="36">
        <v>870.38333333333321</v>
      </c>
      <c r="K126" s="31">
        <v>836.75</v>
      </c>
      <c r="L126" s="31">
        <v>806.6</v>
      </c>
      <c r="M126" s="31">
        <v>74.036209999999997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3518.05</v>
      </c>
      <c r="D127" s="36">
        <v>3526.1666666666665</v>
      </c>
      <c r="E127" s="36">
        <v>3492.3833333333332</v>
      </c>
      <c r="F127" s="36">
        <v>3466.7166666666667</v>
      </c>
      <c r="G127" s="36">
        <v>3432.9333333333334</v>
      </c>
      <c r="H127" s="36">
        <v>3551.833333333333</v>
      </c>
      <c r="I127" s="36">
        <v>3585.6166666666668</v>
      </c>
      <c r="J127" s="36">
        <v>3611.2833333333328</v>
      </c>
      <c r="K127" s="31">
        <v>3559.95</v>
      </c>
      <c r="L127" s="31">
        <v>3500.5</v>
      </c>
      <c r="M127" s="31">
        <v>33.711210000000001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6253.15</v>
      </c>
      <c r="D128" s="36">
        <v>6270.5</v>
      </c>
      <c r="E128" s="36">
        <v>6216</v>
      </c>
      <c r="F128" s="36">
        <v>6178.85</v>
      </c>
      <c r="G128" s="36">
        <v>6124.35</v>
      </c>
      <c r="H128" s="36">
        <v>6307.65</v>
      </c>
      <c r="I128" s="36">
        <v>6362.15</v>
      </c>
      <c r="J128" s="36">
        <v>6399.2999999999993</v>
      </c>
      <c r="K128" s="31">
        <v>6325</v>
      </c>
      <c r="L128" s="31">
        <v>6233.35</v>
      </c>
      <c r="M128" s="31">
        <v>3.3551099999999998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5175.55</v>
      </c>
      <c r="D129" s="36">
        <v>5193.8</v>
      </c>
      <c r="E129" s="36">
        <v>5148.05</v>
      </c>
      <c r="F129" s="36">
        <v>5120.55</v>
      </c>
      <c r="G129" s="36">
        <v>5074.8</v>
      </c>
      <c r="H129" s="36">
        <v>5221.3</v>
      </c>
      <c r="I129" s="36">
        <v>5267.05</v>
      </c>
      <c r="J129" s="36">
        <v>5294.55</v>
      </c>
      <c r="K129" s="31">
        <v>5239.55</v>
      </c>
      <c r="L129" s="31">
        <v>5166.3</v>
      </c>
      <c r="M129" s="31">
        <v>1.00034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1339.95</v>
      </c>
      <c r="D130" s="36">
        <v>1326.8999999999999</v>
      </c>
      <c r="E130" s="36">
        <v>1308.0499999999997</v>
      </c>
      <c r="F130" s="36">
        <v>1276.1499999999999</v>
      </c>
      <c r="G130" s="36">
        <v>1257.2999999999997</v>
      </c>
      <c r="H130" s="36">
        <v>1358.7999999999997</v>
      </c>
      <c r="I130" s="36">
        <v>1377.6499999999996</v>
      </c>
      <c r="J130" s="36">
        <v>1409.5499999999997</v>
      </c>
      <c r="K130" s="31">
        <v>1345.75</v>
      </c>
      <c r="L130" s="31">
        <v>1295</v>
      </c>
      <c r="M130" s="31">
        <v>35.191540000000003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1734.45</v>
      </c>
      <c r="D131" s="36">
        <v>1720.9333333333334</v>
      </c>
      <c r="E131" s="36">
        <v>1701.9166666666667</v>
      </c>
      <c r="F131" s="36">
        <v>1669.3833333333334</v>
      </c>
      <c r="G131" s="36">
        <v>1650.3666666666668</v>
      </c>
      <c r="H131" s="36">
        <v>1753.4666666666667</v>
      </c>
      <c r="I131" s="36">
        <v>1772.4833333333331</v>
      </c>
      <c r="J131" s="36">
        <v>1805.0166666666667</v>
      </c>
      <c r="K131" s="31">
        <v>1739.95</v>
      </c>
      <c r="L131" s="31">
        <v>1688.4</v>
      </c>
      <c r="M131" s="31">
        <v>29.639379999999999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273.25</v>
      </c>
      <c r="D132" s="36">
        <v>275.28333333333336</v>
      </c>
      <c r="E132" s="36">
        <v>269.2166666666667</v>
      </c>
      <c r="F132" s="36">
        <v>265.18333333333334</v>
      </c>
      <c r="G132" s="36">
        <v>259.11666666666667</v>
      </c>
      <c r="H132" s="36">
        <v>279.31666666666672</v>
      </c>
      <c r="I132" s="36">
        <v>285.38333333333344</v>
      </c>
      <c r="J132" s="36">
        <v>289.41666666666674</v>
      </c>
      <c r="K132" s="31">
        <v>281.35000000000002</v>
      </c>
      <c r="L132" s="31">
        <v>271.25</v>
      </c>
      <c r="M132" s="31">
        <v>75.445499999999996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1999.2</v>
      </c>
      <c r="D133" s="36">
        <v>1993.05</v>
      </c>
      <c r="E133" s="36">
        <v>1972.1499999999999</v>
      </c>
      <c r="F133" s="36">
        <v>1945.1</v>
      </c>
      <c r="G133" s="36">
        <v>1924.1999999999998</v>
      </c>
      <c r="H133" s="36">
        <v>2020.1</v>
      </c>
      <c r="I133" s="36">
        <v>2041</v>
      </c>
      <c r="J133" s="36">
        <v>2068.0500000000002</v>
      </c>
      <c r="K133" s="31">
        <v>2013.95</v>
      </c>
      <c r="L133" s="31">
        <v>1966</v>
      </c>
      <c r="M133" s="31">
        <v>2.24038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546.04999999999995</v>
      </c>
      <c r="D134" s="36">
        <v>542.15</v>
      </c>
      <c r="E134" s="36">
        <v>536.5</v>
      </c>
      <c r="F134" s="36">
        <v>526.95000000000005</v>
      </c>
      <c r="G134" s="36">
        <v>521.30000000000007</v>
      </c>
      <c r="H134" s="36">
        <v>551.69999999999993</v>
      </c>
      <c r="I134" s="36">
        <v>557.3499999999998</v>
      </c>
      <c r="J134" s="36">
        <v>566.89999999999986</v>
      </c>
      <c r="K134" s="31">
        <v>547.79999999999995</v>
      </c>
      <c r="L134" s="31">
        <v>532.6</v>
      </c>
      <c r="M134" s="31">
        <v>18.17606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10271.6</v>
      </c>
      <c r="D135" s="36">
        <v>10256.516666666668</v>
      </c>
      <c r="E135" s="36">
        <v>10202.083333333336</v>
      </c>
      <c r="F135" s="36">
        <v>10132.566666666668</v>
      </c>
      <c r="G135" s="36">
        <v>10078.133333333335</v>
      </c>
      <c r="H135" s="36">
        <v>10326.033333333336</v>
      </c>
      <c r="I135" s="36">
        <v>10380.466666666667</v>
      </c>
      <c r="J135" s="36">
        <v>10449.983333333337</v>
      </c>
      <c r="K135" s="31">
        <v>10310.950000000001</v>
      </c>
      <c r="L135" s="31">
        <v>10187</v>
      </c>
      <c r="M135" s="31">
        <v>5.8423400000000001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684.8</v>
      </c>
      <c r="D136" s="36">
        <v>684.2833333333333</v>
      </c>
      <c r="E136" s="36">
        <v>679.76666666666665</v>
      </c>
      <c r="F136" s="36">
        <v>674.73333333333335</v>
      </c>
      <c r="G136" s="36">
        <v>670.2166666666667</v>
      </c>
      <c r="H136" s="36">
        <v>689.31666666666661</v>
      </c>
      <c r="I136" s="36">
        <v>693.83333333333326</v>
      </c>
      <c r="J136" s="36">
        <v>698.86666666666656</v>
      </c>
      <c r="K136" s="31">
        <v>688.8</v>
      </c>
      <c r="L136" s="31">
        <v>679.25</v>
      </c>
      <c r="M136" s="31">
        <v>5.5632400000000004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1093.8</v>
      </c>
      <c r="D137" s="36">
        <v>1093.5333333333333</v>
      </c>
      <c r="E137" s="36">
        <v>1083.2666666666667</v>
      </c>
      <c r="F137" s="36">
        <v>1072.7333333333333</v>
      </c>
      <c r="G137" s="36">
        <v>1062.4666666666667</v>
      </c>
      <c r="H137" s="36">
        <v>1104.0666666666666</v>
      </c>
      <c r="I137" s="36">
        <v>1114.333333333333</v>
      </c>
      <c r="J137" s="36">
        <v>1124.8666666666666</v>
      </c>
      <c r="K137" s="31">
        <v>1103.8</v>
      </c>
      <c r="L137" s="31">
        <v>1083</v>
      </c>
      <c r="M137" s="31">
        <v>6.8552600000000004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951.2</v>
      </c>
      <c r="D138" s="36">
        <v>951.88333333333333</v>
      </c>
      <c r="E138" s="36">
        <v>938.31666666666661</v>
      </c>
      <c r="F138" s="36">
        <v>925.43333333333328</v>
      </c>
      <c r="G138" s="36">
        <v>911.86666666666656</v>
      </c>
      <c r="H138" s="36">
        <v>964.76666666666665</v>
      </c>
      <c r="I138" s="36">
        <v>978.33333333333348</v>
      </c>
      <c r="J138" s="36">
        <v>991.2166666666667</v>
      </c>
      <c r="K138" s="31">
        <v>965.45</v>
      </c>
      <c r="L138" s="31">
        <v>939</v>
      </c>
      <c r="M138" s="31">
        <v>4.5526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97.65</v>
      </c>
      <c r="D139" s="36">
        <v>97.133333333333326</v>
      </c>
      <c r="E139" s="36">
        <v>96.266666666666652</v>
      </c>
      <c r="F139" s="36">
        <v>94.883333333333326</v>
      </c>
      <c r="G139" s="36">
        <v>94.016666666666652</v>
      </c>
      <c r="H139" s="36">
        <v>98.516666666666652</v>
      </c>
      <c r="I139" s="36">
        <v>99.383333333333326</v>
      </c>
      <c r="J139" s="36">
        <v>100.76666666666665</v>
      </c>
      <c r="K139" s="31">
        <v>98</v>
      </c>
      <c r="L139" s="31">
        <v>95.75</v>
      </c>
      <c r="M139" s="31">
        <v>118.95632999999999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2728.55</v>
      </c>
      <c r="D140" s="36">
        <v>2724.6</v>
      </c>
      <c r="E140" s="36">
        <v>2709.6</v>
      </c>
      <c r="F140" s="36">
        <v>2690.65</v>
      </c>
      <c r="G140" s="36">
        <v>2675.65</v>
      </c>
      <c r="H140" s="36">
        <v>2743.5499999999997</v>
      </c>
      <c r="I140" s="36">
        <v>2758.5499999999997</v>
      </c>
      <c r="J140" s="36">
        <v>2777.4999999999995</v>
      </c>
      <c r="K140" s="31">
        <v>2739.6</v>
      </c>
      <c r="L140" s="31">
        <v>2705.65</v>
      </c>
      <c r="M140" s="31">
        <v>5.67882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125861.35</v>
      </c>
      <c r="D141" s="36">
        <v>124497.31666666667</v>
      </c>
      <c r="E141" s="36">
        <v>122364.03333333333</v>
      </c>
      <c r="F141" s="36">
        <v>118866.71666666666</v>
      </c>
      <c r="G141" s="36">
        <v>116733.43333333332</v>
      </c>
      <c r="H141" s="36">
        <v>127994.63333333333</v>
      </c>
      <c r="I141" s="36">
        <v>130127.91666666669</v>
      </c>
      <c r="J141" s="36">
        <v>133625.23333333334</v>
      </c>
      <c r="K141" s="31">
        <v>126630.6</v>
      </c>
      <c r="L141" s="31">
        <v>121000</v>
      </c>
      <c r="M141" s="31">
        <v>0.13239999999999999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61.1</v>
      </c>
      <c r="D142" s="36">
        <v>60.983333333333327</v>
      </c>
      <c r="E142" s="36">
        <v>60.216666666666654</v>
      </c>
      <c r="F142" s="36">
        <v>59.333333333333329</v>
      </c>
      <c r="G142" s="36">
        <v>58.566666666666656</v>
      </c>
      <c r="H142" s="36">
        <v>61.866666666666653</v>
      </c>
      <c r="I142" s="36">
        <v>62.633333333333319</v>
      </c>
      <c r="J142" s="36">
        <v>63.516666666666652</v>
      </c>
      <c r="K142" s="31">
        <v>61.75</v>
      </c>
      <c r="L142" s="31">
        <v>60.1</v>
      </c>
      <c r="M142" s="31">
        <v>74.66337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1492</v>
      </c>
      <c r="D143" s="36">
        <v>1490.5166666666667</v>
      </c>
      <c r="E143" s="36">
        <v>1479.5333333333333</v>
      </c>
      <c r="F143" s="36">
        <v>1467.0666666666666</v>
      </c>
      <c r="G143" s="36">
        <v>1456.0833333333333</v>
      </c>
      <c r="H143" s="36">
        <v>1502.9833333333333</v>
      </c>
      <c r="I143" s="36">
        <v>1513.9666666666665</v>
      </c>
      <c r="J143" s="36">
        <v>1526.4333333333334</v>
      </c>
      <c r="K143" s="31">
        <v>1501.5</v>
      </c>
      <c r="L143" s="31">
        <v>1478.05</v>
      </c>
      <c r="M143" s="31">
        <v>4.57822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5149.1000000000004</v>
      </c>
      <c r="D144" s="36">
        <v>5154.1000000000004</v>
      </c>
      <c r="E144" s="36">
        <v>5117.6000000000004</v>
      </c>
      <c r="F144" s="36">
        <v>5086.1000000000004</v>
      </c>
      <c r="G144" s="36">
        <v>5049.6000000000004</v>
      </c>
      <c r="H144" s="36">
        <v>5185.6000000000004</v>
      </c>
      <c r="I144" s="36">
        <v>5222.1000000000004</v>
      </c>
      <c r="J144" s="36">
        <v>5253.6</v>
      </c>
      <c r="K144" s="31">
        <v>5190.6000000000004</v>
      </c>
      <c r="L144" s="31">
        <v>5122.6000000000004</v>
      </c>
      <c r="M144" s="31">
        <v>1.87646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3840.55</v>
      </c>
      <c r="D145" s="36">
        <v>3841.7833333333333</v>
      </c>
      <c r="E145" s="36">
        <v>3814.7666666666664</v>
      </c>
      <c r="F145" s="36">
        <v>3788.9833333333331</v>
      </c>
      <c r="G145" s="36">
        <v>3761.9666666666662</v>
      </c>
      <c r="H145" s="36">
        <v>3867.5666666666666</v>
      </c>
      <c r="I145" s="36">
        <v>3894.5833333333339</v>
      </c>
      <c r="J145" s="36">
        <v>3920.3666666666668</v>
      </c>
      <c r="K145" s="31">
        <v>3868.8</v>
      </c>
      <c r="L145" s="31">
        <v>3816</v>
      </c>
      <c r="M145" s="31">
        <v>0.98787999999999998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26249.9</v>
      </c>
      <c r="D146" s="36">
        <v>26133.033333333336</v>
      </c>
      <c r="E146" s="36">
        <v>25892.066666666673</v>
      </c>
      <c r="F146" s="36">
        <v>25534.233333333337</v>
      </c>
      <c r="G146" s="36">
        <v>25293.266666666674</v>
      </c>
      <c r="H146" s="36">
        <v>26490.866666666672</v>
      </c>
      <c r="I146" s="36">
        <v>26731.833333333339</v>
      </c>
      <c r="J146" s="36">
        <v>27089.666666666672</v>
      </c>
      <c r="K146" s="31">
        <v>26374</v>
      </c>
      <c r="L146" s="31">
        <v>25775.200000000001</v>
      </c>
      <c r="M146" s="31">
        <v>1.57772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64.95</v>
      </c>
      <c r="D147" s="36">
        <v>64.916666666666671</v>
      </c>
      <c r="E147" s="36">
        <v>63.733333333333348</v>
      </c>
      <c r="F147" s="36">
        <v>62.51666666666668</v>
      </c>
      <c r="G147" s="36">
        <v>61.333333333333357</v>
      </c>
      <c r="H147" s="36">
        <v>66.13333333333334</v>
      </c>
      <c r="I147" s="36">
        <v>67.316666666666649</v>
      </c>
      <c r="J147" s="36">
        <v>68.533333333333331</v>
      </c>
      <c r="K147" s="31">
        <v>66.099999999999994</v>
      </c>
      <c r="L147" s="31">
        <v>63.7</v>
      </c>
      <c r="M147" s="31">
        <v>259.66207000000003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207.15</v>
      </c>
      <c r="D148" s="36">
        <v>205.26666666666665</v>
      </c>
      <c r="E148" s="36">
        <v>203.08333333333331</v>
      </c>
      <c r="F148" s="36">
        <v>199.01666666666665</v>
      </c>
      <c r="G148" s="36">
        <v>196.83333333333331</v>
      </c>
      <c r="H148" s="36">
        <v>209.33333333333331</v>
      </c>
      <c r="I148" s="36">
        <v>211.51666666666665</v>
      </c>
      <c r="J148" s="36">
        <v>215.58333333333331</v>
      </c>
      <c r="K148" s="31">
        <v>207.45</v>
      </c>
      <c r="L148" s="31">
        <v>201.2</v>
      </c>
      <c r="M148" s="31">
        <v>260.20758999999998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313.89999999999998</v>
      </c>
      <c r="D149" s="36">
        <v>312.38333333333333</v>
      </c>
      <c r="E149" s="36">
        <v>309.26666666666665</v>
      </c>
      <c r="F149" s="36">
        <v>304.63333333333333</v>
      </c>
      <c r="G149" s="36">
        <v>301.51666666666665</v>
      </c>
      <c r="H149" s="36">
        <v>317.01666666666665</v>
      </c>
      <c r="I149" s="36">
        <v>320.13333333333333</v>
      </c>
      <c r="J149" s="36">
        <v>324.76666666666665</v>
      </c>
      <c r="K149" s="31">
        <v>315.5</v>
      </c>
      <c r="L149" s="31">
        <v>307.75</v>
      </c>
      <c r="M149" s="31">
        <v>375.91915999999998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172.45</v>
      </c>
      <c r="D150" s="36">
        <v>173.21666666666667</v>
      </c>
      <c r="E150" s="36">
        <v>170.88333333333333</v>
      </c>
      <c r="F150" s="36">
        <v>169.31666666666666</v>
      </c>
      <c r="G150" s="36">
        <v>166.98333333333332</v>
      </c>
      <c r="H150" s="36">
        <v>174.78333333333333</v>
      </c>
      <c r="I150" s="36">
        <v>177.11666666666665</v>
      </c>
      <c r="J150" s="36">
        <v>178.68333333333334</v>
      </c>
      <c r="K150" s="31">
        <v>175.55</v>
      </c>
      <c r="L150" s="31">
        <v>171.65</v>
      </c>
      <c r="M150" s="31">
        <v>32.646259999999998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1442.4</v>
      </c>
      <c r="D151" s="36">
        <v>1430.2666666666667</v>
      </c>
      <c r="E151" s="36">
        <v>1413.6833333333334</v>
      </c>
      <c r="F151" s="36">
        <v>1384.9666666666667</v>
      </c>
      <c r="G151" s="36">
        <v>1368.3833333333334</v>
      </c>
      <c r="H151" s="36">
        <v>1458.9833333333333</v>
      </c>
      <c r="I151" s="36">
        <v>1475.5666666666668</v>
      </c>
      <c r="J151" s="36">
        <v>1504.2833333333333</v>
      </c>
      <c r="K151" s="31">
        <v>1446.85</v>
      </c>
      <c r="L151" s="31">
        <v>1401.55</v>
      </c>
      <c r="M151" s="31">
        <v>11.49024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4197.55</v>
      </c>
      <c r="D152" s="36">
        <v>4194.5</v>
      </c>
      <c r="E152" s="36">
        <v>4178.05</v>
      </c>
      <c r="F152" s="36">
        <v>4158.55</v>
      </c>
      <c r="G152" s="36">
        <v>4142.1000000000004</v>
      </c>
      <c r="H152" s="36">
        <v>4214</v>
      </c>
      <c r="I152" s="36">
        <v>4230.4500000000007</v>
      </c>
      <c r="J152" s="36">
        <v>4249.95</v>
      </c>
      <c r="K152" s="31">
        <v>4210.95</v>
      </c>
      <c r="L152" s="31">
        <v>4175</v>
      </c>
      <c r="M152" s="31">
        <v>0.50195000000000001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382.7</v>
      </c>
      <c r="D153" s="36">
        <v>382.01666666666665</v>
      </c>
      <c r="E153" s="36">
        <v>374.98333333333329</v>
      </c>
      <c r="F153" s="36">
        <v>367.26666666666665</v>
      </c>
      <c r="G153" s="36">
        <v>360.23333333333329</v>
      </c>
      <c r="H153" s="36">
        <v>389.73333333333329</v>
      </c>
      <c r="I153" s="36">
        <v>396.76666666666659</v>
      </c>
      <c r="J153" s="36">
        <v>404.48333333333329</v>
      </c>
      <c r="K153" s="31">
        <v>389.05</v>
      </c>
      <c r="L153" s="31">
        <v>374.3</v>
      </c>
      <c r="M153" s="31">
        <v>53.495939999999997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208.3</v>
      </c>
      <c r="D154" s="36">
        <v>207.51666666666668</v>
      </c>
      <c r="E154" s="36">
        <v>206.13333333333335</v>
      </c>
      <c r="F154" s="36">
        <v>203.96666666666667</v>
      </c>
      <c r="G154" s="36">
        <v>202.58333333333334</v>
      </c>
      <c r="H154" s="36">
        <v>209.68333333333337</v>
      </c>
      <c r="I154" s="36">
        <v>211.06666666666669</v>
      </c>
      <c r="J154" s="36">
        <v>213.23333333333338</v>
      </c>
      <c r="K154" s="31">
        <v>208.9</v>
      </c>
      <c r="L154" s="31">
        <v>205.35</v>
      </c>
      <c r="M154" s="31">
        <v>220.10872000000001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38564.9</v>
      </c>
      <c r="D155" s="36">
        <v>38367.866666666669</v>
      </c>
      <c r="E155" s="36">
        <v>38058.133333333339</v>
      </c>
      <c r="F155" s="36">
        <v>37551.366666666669</v>
      </c>
      <c r="G155" s="36">
        <v>37241.633333333339</v>
      </c>
      <c r="H155" s="36">
        <v>38874.633333333339</v>
      </c>
      <c r="I155" s="36">
        <v>39184.366666666676</v>
      </c>
      <c r="J155" s="36">
        <v>39691.133333333339</v>
      </c>
      <c r="K155" s="31">
        <v>38677.599999999999</v>
      </c>
      <c r="L155" s="31">
        <v>37861.1</v>
      </c>
      <c r="M155" s="31">
        <v>0.33095999999999998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1556.3</v>
      </c>
      <c r="D156" s="36">
        <v>1561.4166666666667</v>
      </c>
      <c r="E156" s="36">
        <v>1523.9333333333334</v>
      </c>
      <c r="F156" s="36">
        <v>1491.5666666666666</v>
      </c>
      <c r="G156" s="36">
        <v>1454.0833333333333</v>
      </c>
      <c r="H156" s="36">
        <v>1593.7833333333335</v>
      </c>
      <c r="I156" s="36">
        <v>1631.2666666666667</v>
      </c>
      <c r="J156" s="36">
        <v>1663.6333333333337</v>
      </c>
      <c r="K156" s="31">
        <v>1598.9</v>
      </c>
      <c r="L156" s="31">
        <v>1529.05</v>
      </c>
      <c r="M156" s="31">
        <v>8.1797900000000006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634.04999999999995</v>
      </c>
      <c r="D157" s="36">
        <v>635.23333333333323</v>
      </c>
      <c r="E157" s="36">
        <v>629.96666666666647</v>
      </c>
      <c r="F157" s="36">
        <v>625.88333333333321</v>
      </c>
      <c r="G157" s="36">
        <v>620.61666666666645</v>
      </c>
      <c r="H157" s="36">
        <v>639.31666666666649</v>
      </c>
      <c r="I157" s="36">
        <v>644.58333333333314</v>
      </c>
      <c r="J157" s="36">
        <v>648.66666666666652</v>
      </c>
      <c r="K157" s="31">
        <v>640.5</v>
      </c>
      <c r="L157" s="31">
        <v>631.15</v>
      </c>
      <c r="M157" s="31">
        <v>18.09403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915.7</v>
      </c>
      <c r="D158" s="36">
        <v>917.48333333333323</v>
      </c>
      <c r="E158" s="36">
        <v>908.21666666666647</v>
      </c>
      <c r="F158" s="36">
        <v>900.73333333333323</v>
      </c>
      <c r="G158" s="36">
        <v>891.46666666666647</v>
      </c>
      <c r="H158" s="36">
        <v>924.96666666666647</v>
      </c>
      <c r="I158" s="36">
        <v>934.23333333333312</v>
      </c>
      <c r="J158" s="36">
        <v>941.71666666666647</v>
      </c>
      <c r="K158" s="31">
        <v>926.75</v>
      </c>
      <c r="L158" s="31">
        <v>910</v>
      </c>
      <c r="M158" s="31">
        <v>14.189360000000001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7519.05</v>
      </c>
      <c r="D159" s="36">
        <v>7483.3499999999995</v>
      </c>
      <c r="E159" s="36">
        <v>7406.6999999999989</v>
      </c>
      <c r="F159" s="36">
        <v>7294.3499999999995</v>
      </c>
      <c r="G159" s="36">
        <v>7217.6999999999989</v>
      </c>
      <c r="H159" s="36">
        <v>7595.6999999999989</v>
      </c>
      <c r="I159" s="36">
        <v>7672.3499999999985</v>
      </c>
      <c r="J159" s="36">
        <v>7784.6999999999989</v>
      </c>
      <c r="K159" s="31">
        <v>7560</v>
      </c>
      <c r="L159" s="31">
        <v>7371</v>
      </c>
      <c r="M159" s="31">
        <v>3.3561000000000001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222.4</v>
      </c>
      <c r="D160" s="36">
        <v>221.31666666666669</v>
      </c>
      <c r="E160" s="36">
        <v>218.78333333333339</v>
      </c>
      <c r="F160" s="36">
        <v>215.16666666666669</v>
      </c>
      <c r="G160" s="36">
        <v>212.63333333333338</v>
      </c>
      <c r="H160" s="36">
        <v>224.93333333333339</v>
      </c>
      <c r="I160" s="36">
        <v>227.4666666666667</v>
      </c>
      <c r="J160" s="36">
        <v>231.0833333333334</v>
      </c>
      <c r="K160" s="31">
        <v>223.85</v>
      </c>
      <c r="L160" s="31">
        <v>217.7</v>
      </c>
      <c r="M160" s="31">
        <v>92.353279999999998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384.9</v>
      </c>
      <c r="D161" s="36">
        <v>387.25</v>
      </c>
      <c r="E161" s="36">
        <v>381.45</v>
      </c>
      <c r="F161" s="36">
        <v>378</v>
      </c>
      <c r="G161" s="36">
        <v>372.2</v>
      </c>
      <c r="H161" s="36">
        <v>390.7</v>
      </c>
      <c r="I161" s="36">
        <v>396.49999999999994</v>
      </c>
      <c r="J161" s="36">
        <v>399.95</v>
      </c>
      <c r="K161" s="31">
        <v>393.05</v>
      </c>
      <c r="L161" s="31">
        <v>383.8</v>
      </c>
      <c r="M161" s="31">
        <v>123.71827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17128.3</v>
      </c>
      <c r="D162" s="36">
        <v>17279.066666666666</v>
      </c>
      <c r="E162" s="36">
        <v>16928.23333333333</v>
      </c>
      <c r="F162" s="36">
        <v>16728.166666666664</v>
      </c>
      <c r="G162" s="36">
        <v>16377.333333333328</v>
      </c>
      <c r="H162" s="36">
        <v>17479.133333333331</v>
      </c>
      <c r="I162" s="36">
        <v>17829.966666666667</v>
      </c>
      <c r="J162" s="36">
        <v>18030.033333333333</v>
      </c>
      <c r="K162" s="31">
        <v>17629.900000000001</v>
      </c>
      <c r="L162" s="31">
        <v>17079</v>
      </c>
      <c r="M162" s="31">
        <v>0.19864999999999999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2708.3</v>
      </c>
      <c r="D163" s="36">
        <v>2709.2666666666669</v>
      </c>
      <c r="E163" s="36">
        <v>2695.0833333333339</v>
      </c>
      <c r="F163" s="36">
        <v>2681.8666666666672</v>
      </c>
      <c r="G163" s="36">
        <v>2667.6833333333343</v>
      </c>
      <c r="H163" s="36">
        <v>2722.4833333333336</v>
      </c>
      <c r="I163" s="36">
        <v>2736.666666666667</v>
      </c>
      <c r="J163" s="36">
        <v>2749.8833333333332</v>
      </c>
      <c r="K163" s="31">
        <v>2723.45</v>
      </c>
      <c r="L163" s="31">
        <v>2696.05</v>
      </c>
      <c r="M163" s="31">
        <v>4.0964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3484.8</v>
      </c>
      <c r="D164" s="36">
        <v>3474.2333333333336</v>
      </c>
      <c r="E164" s="36">
        <v>3457.4666666666672</v>
      </c>
      <c r="F164" s="36">
        <v>3430.1333333333337</v>
      </c>
      <c r="G164" s="36">
        <v>3413.3666666666672</v>
      </c>
      <c r="H164" s="36">
        <v>3501.5666666666671</v>
      </c>
      <c r="I164" s="36">
        <v>3518.3333333333335</v>
      </c>
      <c r="J164" s="36">
        <v>3545.666666666667</v>
      </c>
      <c r="K164" s="31">
        <v>3491</v>
      </c>
      <c r="L164" s="31">
        <v>3446.9</v>
      </c>
      <c r="M164" s="31">
        <v>2.9168400000000001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95.5</v>
      </c>
      <c r="D165" s="36">
        <v>95.333333333333329</v>
      </c>
      <c r="E165" s="36">
        <v>92.966666666666654</v>
      </c>
      <c r="F165" s="36">
        <v>90.433333333333323</v>
      </c>
      <c r="G165" s="36">
        <v>88.066666666666649</v>
      </c>
      <c r="H165" s="36">
        <v>97.86666666666666</v>
      </c>
      <c r="I165" s="36">
        <v>100.23333333333333</v>
      </c>
      <c r="J165" s="36">
        <v>102.76666666666667</v>
      </c>
      <c r="K165" s="31">
        <v>97.7</v>
      </c>
      <c r="L165" s="31">
        <v>92.8</v>
      </c>
      <c r="M165" s="31">
        <v>1789.67353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784.15</v>
      </c>
      <c r="D166" s="36">
        <v>778.41666666666663</v>
      </c>
      <c r="E166" s="36">
        <v>768.83333333333326</v>
      </c>
      <c r="F166" s="36">
        <v>753.51666666666665</v>
      </c>
      <c r="G166" s="36">
        <v>743.93333333333328</v>
      </c>
      <c r="H166" s="36">
        <v>793.73333333333323</v>
      </c>
      <c r="I166" s="36">
        <v>803.31666666666649</v>
      </c>
      <c r="J166" s="36">
        <v>818.63333333333321</v>
      </c>
      <c r="K166" s="31">
        <v>788</v>
      </c>
      <c r="L166" s="31">
        <v>763.1</v>
      </c>
      <c r="M166" s="31">
        <v>9.6616599999999995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5458.95</v>
      </c>
      <c r="D167" s="36">
        <v>5462.5999999999995</v>
      </c>
      <c r="E167" s="36">
        <v>5431.3499999999985</v>
      </c>
      <c r="F167" s="36">
        <v>5403.7499999999991</v>
      </c>
      <c r="G167" s="36">
        <v>5372.4999999999982</v>
      </c>
      <c r="H167" s="36">
        <v>5490.1999999999989</v>
      </c>
      <c r="I167" s="36">
        <v>5521.4500000000007</v>
      </c>
      <c r="J167" s="36">
        <v>5549.0499999999993</v>
      </c>
      <c r="K167" s="31">
        <v>5493.85</v>
      </c>
      <c r="L167" s="31">
        <v>5435</v>
      </c>
      <c r="M167" s="31">
        <v>2.3372799999999998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430.2</v>
      </c>
      <c r="D168" s="36">
        <v>432.7166666666667</v>
      </c>
      <c r="E168" s="36">
        <v>427.48333333333341</v>
      </c>
      <c r="F168" s="36">
        <v>424.76666666666671</v>
      </c>
      <c r="G168" s="36">
        <v>419.53333333333342</v>
      </c>
      <c r="H168" s="36">
        <v>435.43333333333339</v>
      </c>
      <c r="I168" s="36">
        <v>440.66666666666674</v>
      </c>
      <c r="J168" s="36">
        <v>443.38333333333338</v>
      </c>
      <c r="K168" s="31">
        <v>437.95</v>
      </c>
      <c r="L168" s="31">
        <v>430</v>
      </c>
      <c r="M168" s="31">
        <v>8.2102900000000005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239.1</v>
      </c>
      <c r="D169" s="36">
        <v>237.71666666666667</v>
      </c>
      <c r="E169" s="36">
        <v>235.48333333333335</v>
      </c>
      <c r="F169" s="36">
        <v>231.86666666666667</v>
      </c>
      <c r="G169" s="36">
        <v>229.63333333333335</v>
      </c>
      <c r="H169" s="36">
        <v>241.33333333333334</v>
      </c>
      <c r="I169" s="36">
        <v>243.56666666666663</v>
      </c>
      <c r="J169" s="36">
        <v>247.18333333333334</v>
      </c>
      <c r="K169" s="31">
        <v>239.95</v>
      </c>
      <c r="L169" s="31">
        <v>234.1</v>
      </c>
      <c r="M169" s="31">
        <v>391.64339999999999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1150.8</v>
      </c>
      <c r="D170" s="36">
        <v>1149.0333333333333</v>
      </c>
      <c r="E170" s="36">
        <v>1134.0166666666667</v>
      </c>
      <c r="F170" s="36">
        <v>1117.2333333333333</v>
      </c>
      <c r="G170" s="36">
        <v>1102.2166666666667</v>
      </c>
      <c r="H170" s="36">
        <v>1165.8166666666666</v>
      </c>
      <c r="I170" s="36">
        <v>1180.833333333333</v>
      </c>
      <c r="J170" s="36">
        <v>1197.6166666666666</v>
      </c>
      <c r="K170" s="31">
        <v>1164.05</v>
      </c>
      <c r="L170" s="31">
        <v>1132.25</v>
      </c>
      <c r="M170" s="31">
        <v>5.4779499999999999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1015.9</v>
      </c>
      <c r="D171" s="36">
        <v>1017.7166666666667</v>
      </c>
      <c r="E171" s="36">
        <v>1007.4333333333334</v>
      </c>
      <c r="F171" s="36">
        <v>998.9666666666667</v>
      </c>
      <c r="G171" s="36">
        <v>988.68333333333339</v>
      </c>
      <c r="H171" s="36">
        <v>1026.1833333333334</v>
      </c>
      <c r="I171" s="36">
        <v>1036.4666666666667</v>
      </c>
      <c r="J171" s="36">
        <v>1044.9333333333334</v>
      </c>
      <c r="K171" s="31">
        <v>1028</v>
      </c>
      <c r="L171" s="31">
        <v>1009.25</v>
      </c>
      <c r="M171" s="31">
        <v>5.3642899999999996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410.25</v>
      </c>
      <c r="D172" s="36">
        <v>411.40000000000003</v>
      </c>
      <c r="E172" s="36">
        <v>405.90000000000009</v>
      </c>
      <c r="F172" s="36">
        <v>401.55000000000007</v>
      </c>
      <c r="G172" s="36">
        <v>396.05000000000013</v>
      </c>
      <c r="H172" s="36">
        <v>415.75000000000006</v>
      </c>
      <c r="I172" s="36">
        <v>421.24999999999994</v>
      </c>
      <c r="J172" s="36">
        <v>425.6</v>
      </c>
      <c r="K172" s="31">
        <v>416.9</v>
      </c>
      <c r="L172" s="31">
        <v>407.05</v>
      </c>
      <c r="M172" s="31">
        <v>80.286720000000003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2605.5500000000002</v>
      </c>
      <c r="D173" s="36">
        <v>2601.4666666666667</v>
      </c>
      <c r="E173" s="36">
        <v>2590.9333333333334</v>
      </c>
      <c r="F173" s="36">
        <v>2576.3166666666666</v>
      </c>
      <c r="G173" s="36">
        <v>2565.7833333333333</v>
      </c>
      <c r="H173" s="36">
        <v>2616.0833333333335</v>
      </c>
      <c r="I173" s="36">
        <v>2626.6166666666672</v>
      </c>
      <c r="J173" s="36">
        <v>2641.2333333333336</v>
      </c>
      <c r="K173" s="31">
        <v>2612</v>
      </c>
      <c r="L173" s="31">
        <v>2586.85</v>
      </c>
      <c r="M173" s="31">
        <v>61.513179999999998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122.85</v>
      </c>
      <c r="D174" s="36">
        <v>120.93333333333332</v>
      </c>
      <c r="E174" s="36">
        <v>118.01666666666665</v>
      </c>
      <c r="F174" s="36">
        <v>113.18333333333332</v>
      </c>
      <c r="G174" s="36">
        <v>110.26666666666665</v>
      </c>
      <c r="H174" s="36">
        <v>125.76666666666665</v>
      </c>
      <c r="I174" s="36">
        <v>128.68333333333331</v>
      </c>
      <c r="J174" s="36">
        <v>133.51666666666665</v>
      </c>
      <c r="K174" s="31">
        <v>123.85</v>
      </c>
      <c r="L174" s="31">
        <v>116.1</v>
      </c>
      <c r="M174" s="31">
        <v>1128.8681300000001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760.25</v>
      </c>
      <c r="D175" s="36">
        <v>760.41666666666663</v>
      </c>
      <c r="E175" s="36">
        <v>752.88333333333321</v>
      </c>
      <c r="F175" s="36">
        <v>745.51666666666654</v>
      </c>
      <c r="G175" s="36">
        <v>737.98333333333312</v>
      </c>
      <c r="H175" s="36">
        <v>767.7833333333333</v>
      </c>
      <c r="I175" s="36">
        <v>775.31666666666683</v>
      </c>
      <c r="J175" s="36">
        <v>782.68333333333339</v>
      </c>
      <c r="K175" s="31">
        <v>767.95</v>
      </c>
      <c r="L175" s="31">
        <v>753.05</v>
      </c>
      <c r="M175" s="31">
        <v>23.814440000000001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1435.3</v>
      </c>
      <c r="D176" s="36">
        <v>1433.1499999999999</v>
      </c>
      <c r="E176" s="36">
        <v>1421.3499999999997</v>
      </c>
      <c r="F176" s="36">
        <v>1407.3999999999999</v>
      </c>
      <c r="G176" s="36">
        <v>1395.5999999999997</v>
      </c>
      <c r="H176" s="36">
        <v>1447.0999999999997</v>
      </c>
      <c r="I176" s="36">
        <v>1458.8999999999999</v>
      </c>
      <c r="J176" s="36">
        <v>1472.8499999999997</v>
      </c>
      <c r="K176" s="31">
        <v>1444.95</v>
      </c>
      <c r="L176" s="31">
        <v>1419.2</v>
      </c>
      <c r="M176" s="31">
        <v>14.46654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651.4</v>
      </c>
      <c r="D177" s="36">
        <v>650.4</v>
      </c>
      <c r="E177" s="36">
        <v>647.5</v>
      </c>
      <c r="F177" s="36">
        <v>643.6</v>
      </c>
      <c r="G177" s="36">
        <v>640.70000000000005</v>
      </c>
      <c r="H177" s="36">
        <v>654.29999999999995</v>
      </c>
      <c r="I177" s="36">
        <v>657.19999999999982</v>
      </c>
      <c r="J177" s="36">
        <v>661.09999999999991</v>
      </c>
      <c r="K177" s="31">
        <v>653.29999999999995</v>
      </c>
      <c r="L177" s="31">
        <v>646.5</v>
      </c>
      <c r="M177" s="31">
        <v>169.82092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28601.5</v>
      </c>
      <c r="D178" s="36">
        <v>28660.783333333336</v>
      </c>
      <c r="E178" s="36">
        <v>28441.716666666674</v>
      </c>
      <c r="F178" s="36">
        <v>28281.933333333338</v>
      </c>
      <c r="G178" s="36">
        <v>28062.866666666676</v>
      </c>
      <c r="H178" s="36">
        <v>28820.566666666673</v>
      </c>
      <c r="I178" s="36">
        <v>29039.633333333331</v>
      </c>
      <c r="J178" s="36">
        <v>29199.416666666672</v>
      </c>
      <c r="K178" s="31">
        <v>28879.85</v>
      </c>
      <c r="L178" s="31">
        <v>28501</v>
      </c>
      <c r="M178" s="31">
        <v>9.5070000000000002E-2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2045.65</v>
      </c>
      <c r="D179" s="36">
        <v>2048.8500000000004</v>
      </c>
      <c r="E179" s="36">
        <v>2032.9000000000005</v>
      </c>
      <c r="F179" s="36">
        <v>2020.15</v>
      </c>
      <c r="G179" s="36">
        <v>2004.2000000000003</v>
      </c>
      <c r="H179" s="36">
        <v>2061.6000000000008</v>
      </c>
      <c r="I179" s="36">
        <v>2077.5500000000006</v>
      </c>
      <c r="J179" s="36">
        <v>2090.3000000000011</v>
      </c>
      <c r="K179" s="31">
        <v>2064.8000000000002</v>
      </c>
      <c r="L179" s="31">
        <v>2036.1</v>
      </c>
      <c r="M179" s="31">
        <v>6.5766900000000001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3959.85</v>
      </c>
      <c r="D180" s="36">
        <v>3978.9333333333329</v>
      </c>
      <c r="E180" s="36">
        <v>3926.1666666666661</v>
      </c>
      <c r="F180" s="36">
        <v>3892.4833333333331</v>
      </c>
      <c r="G180" s="36">
        <v>3839.7166666666662</v>
      </c>
      <c r="H180" s="36">
        <v>4012.6166666666659</v>
      </c>
      <c r="I180" s="36">
        <v>4065.3833333333332</v>
      </c>
      <c r="J180" s="36">
        <v>4099.0666666666657</v>
      </c>
      <c r="K180" s="31">
        <v>4031.7</v>
      </c>
      <c r="L180" s="31">
        <v>3945.25</v>
      </c>
      <c r="M180" s="31">
        <v>7.5535199999999998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631.79999999999995</v>
      </c>
      <c r="D181" s="36">
        <v>625.55000000000007</v>
      </c>
      <c r="E181" s="36">
        <v>614.25000000000011</v>
      </c>
      <c r="F181" s="36">
        <v>596.70000000000005</v>
      </c>
      <c r="G181" s="36">
        <v>585.40000000000009</v>
      </c>
      <c r="H181" s="36">
        <v>643.10000000000014</v>
      </c>
      <c r="I181" s="36">
        <v>654.40000000000009</v>
      </c>
      <c r="J181" s="36">
        <v>671.95000000000016</v>
      </c>
      <c r="K181" s="31">
        <v>636.85</v>
      </c>
      <c r="L181" s="31">
        <v>608</v>
      </c>
      <c r="M181" s="31">
        <v>74.066360000000003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2466.8000000000002</v>
      </c>
      <c r="D182" s="36">
        <v>2471.0333333333333</v>
      </c>
      <c r="E182" s="36">
        <v>2456.6166666666668</v>
      </c>
      <c r="F182" s="36">
        <v>2446.4333333333334</v>
      </c>
      <c r="G182" s="36">
        <v>2432.0166666666669</v>
      </c>
      <c r="H182" s="36">
        <v>2481.2166666666667</v>
      </c>
      <c r="I182" s="36">
        <v>2495.6333333333337</v>
      </c>
      <c r="J182" s="36">
        <v>2505.8166666666666</v>
      </c>
      <c r="K182" s="31">
        <v>2485.4499999999998</v>
      </c>
      <c r="L182" s="31">
        <v>2460.85</v>
      </c>
      <c r="M182" s="31">
        <v>2.77494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1262.1500000000001</v>
      </c>
      <c r="D183" s="36">
        <v>1258.7833333333335</v>
      </c>
      <c r="E183" s="36">
        <v>1252.916666666667</v>
      </c>
      <c r="F183" s="36">
        <v>1243.6833333333334</v>
      </c>
      <c r="G183" s="36">
        <v>1237.8166666666668</v>
      </c>
      <c r="H183" s="36">
        <v>1268.0166666666671</v>
      </c>
      <c r="I183" s="36">
        <v>1273.8833333333334</v>
      </c>
      <c r="J183" s="36">
        <v>1283.1166666666672</v>
      </c>
      <c r="K183" s="31">
        <v>1264.6500000000001</v>
      </c>
      <c r="L183" s="31">
        <v>1249.55</v>
      </c>
      <c r="M183" s="31">
        <v>20.43365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715.55</v>
      </c>
      <c r="D184" s="36">
        <v>711.18333333333339</v>
      </c>
      <c r="E184" s="36">
        <v>705.01666666666677</v>
      </c>
      <c r="F184" s="36">
        <v>694.48333333333335</v>
      </c>
      <c r="G184" s="36">
        <v>688.31666666666672</v>
      </c>
      <c r="H184" s="36">
        <v>721.71666666666681</v>
      </c>
      <c r="I184" s="36">
        <v>727.88333333333333</v>
      </c>
      <c r="J184" s="36">
        <v>738.41666666666686</v>
      </c>
      <c r="K184" s="31">
        <v>717.35</v>
      </c>
      <c r="L184" s="31">
        <v>700.65</v>
      </c>
      <c r="M184" s="31">
        <v>8.9572400000000005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699.6</v>
      </c>
      <c r="D185" s="36">
        <v>699.51666666666677</v>
      </c>
      <c r="E185" s="36">
        <v>695.33333333333348</v>
      </c>
      <c r="F185" s="36">
        <v>691.06666666666672</v>
      </c>
      <c r="G185" s="36">
        <v>686.88333333333344</v>
      </c>
      <c r="H185" s="36">
        <v>703.78333333333353</v>
      </c>
      <c r="I185" s="36">
        <v>707.9666666666667</v>
      </c>
      <c r="J185" s="36">
        <v>712.23333333333358</v>
      </c>
      <c r="K185" s="31">
        <v>703.7</v>
      </c>
      <c r="L185" s="31">
        <v>695.25</v>
      </c>
      <c r="M185" s="31">
        <v>10.85647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1086.5999999999999</v>
      </c>
      <c r="D186" s="36">
        <v>1086.8833333333332</v>
      </c>
      <c r="E186" s="36">
        <v>1078.7666666666664</v>
      </c>
      <c r="F186" s="36">
        <v>1070.9333333333332</v>
      </c>
      <c r="G186" s="36">
        <v>1062.8166666666664</v>
      </c>
      <c r="H186" s="36">
        <v>1094.7166666666665</v>
      </c>
      <c r="I186" s="36">
        <v>1102.8333333333333</v>
      </c>
      <c r="J186" s="36">
        <v>1110.6666666666665</v>
      </c>
      <c r="K186" s="31">
        <v>1095</v>
      </c>
      <c r="L186" s="31">
        <v>1079.05</v>
      </c>
      <c r="M186" s="31">
        <v>13.87134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1807.45</v>
      </c>
      <c r="D187" s="36">
        <v>1787.9666666666665</v>
      </c>
      <c r="E187" s="36">
        <v>1745.9333333333329</v>
      </c>
      <c r="F187" s="36">
        <v>1684.4166666666665</v>
      </c>
      <c r="G187" s="36">
        <v>1642.383333333333</v>
      </c>
      <c r="H187" s="36">
        <v>1849.4833333333329</v>
      </c>
      <c r="I187" s="36">
        <v>1891.5166666666662</v>
      </c>
      <c r="J187" s="36">
        <v>1953.0333333333328</v>
      </c>
      <c r="K187" s="31">
        <v>1830</v>
      </c>
      <c r="L187" s="31">
        <v>1726.45</v>
      </c>
      <c r="M187" s="31">
        <v>14.125450000000001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1041</v>
      </c>
      <c r="D188" s="36">
        <v>1038.7666666666667</v>
      </c>
      <c r="E188" s="36">
        <v>1027.5333333333333</v>
      </c>
      <c r="F188" s="36">
        <v>1014.0666666666666</v>
      </c>
      <c r="G188" s="36">
        <v>1002.8333333333333</v>
      </c>
      <c r="H188" s="36">
        <v>1052.2333333333333</v>
      </c>
      <c r="I188" s="36">
        <v>1063.4666666666665</v>
      </c>
      <c r="J188" s="36">
        <v>1076.9333333333334</v>
      </c>
      <c r="K188" s="31">
        <v>1050</v>
      </c>
      <c r="L188" s="31">
        <v>1025.3</v>
      </c>
      <c r="M188" s="31">
        <v>20.52402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8757.9500000000007</v>
      </c>
      <c r="D189" s="36">
        <v>8784.9833333333336</v>
      </c>
      <c r="E189" s="36">
        <v>8714.9666666666672</v>
      </c>
      <c r="F189" s="36">
        <v>8671.9833333333336</v>
      </c>
      <c r="G189" s="36">
        <v>8601.9666666666672</v>
      </c>
      <c r="H189" s="36">
        <v>8827.9666666666672</v>
      </c>
      <c r="I189" s="36">
        <v>8897.9833333333336</v>
      </c>
      <c r="J189" s="36">
        <v>8940.9666666666672</v>
      </c>
      <c r="K189" s="31">
        <v>8855</v>
      </c>
      <c r="L189" s="31">
        <v>8742</v>
      </c>
      <c r="M189" s="31">
        <v>0.52729000000000004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753.9</v>
      </c>
      <c r="D190" s="36">
        <v>750.29999999999984</v>
      </c>
      <c r="E190" s="36">
        <v>742.64999999999964</v>
      </c>
      <c r="F190" s="36">
        <v>731.39999999999975</v>
      </c>
      <c r="G190" s="36">
        <v>723.74999999999955</v>
      </c>
      <c r="H190" s="36">
        <v>761.54999999999973</v>
      </c>
      <c r="I190" s="36">
        <v>769.2</v>
      </c>
      <c r="J190" s="36">
        <v>780.44999999999982</v>
      </c>
      <c r="K190" s="31">
        <v>757.95</v>
      </c>
      <c r="L190" s="31">
        <v>739.05</v>
      </c>
      <c r="M190" s="31">
        <v>149.06199000000001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329.8</v>
      </c>
      <c r="D191" s="36">
        <v>328.26666666666665</v>
      </c>
      <c r="E191" s="36">
        <v>325.5333333333333</v>
      </c>
      <c r="F191" s="36">
        <v>321.26666666666665</v>
      </c>
      <c r="G191" s="36">
        <v>318.5333333333333</v>
      </c>
      <c r="H191" s="36">
        <v>332.5333333333333</v>
      </c>
      <c r="I191" s="36">
        <v>335.26666666666665</v>
      </c>
      <c r="J191" s="36">
        <v>339.5333333333333</v>
      </c>
      <c r="K191" s="31">
        <v>331</v>
      </c>
      <c r="L191" s="31">
        <v>324</v>
      </c>
      <c r="M191" s="31">
        <v>161.82025999999999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138.15</v>
      </c>
      <c r="D192" s="36">
        <v>137.91666666666666</v>
      </c>
      <c r="E192" s="36">
        <v>137.08333333333331</v>
      </c>
      <c r="F192" s="36">
        <v>136.01666666666665</v>
      </c>
      <c r="G192" s="36">
        <v>135.18333333333331</v>
      </c>
      <c r="H192" s="36">
        <v>138.98333333333332</v>
      </c>
      <c r="I192" s="36">
        <v>139.81666666666663</v>
      </c>
      <c r="J192" s="36">
        <v>140.88333333333333</v>
      </c>
      <c r="K192" s="31">
        <v>138.75</v>
      </c>
      <c r="L192" s="31">
        <v>136.85</v>
      </c>
      <c r="M192" s="31">
        <v>346.61176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3799.9</v>
      </c>
      <c r="D193" s="36">
        <v>3810</v>
      </c>
      <c r="E193" s="36">
        <v>3782</v>
      </c>
      <c r="F193" s="36">
        <v>3764.1</v>
      </c>
      <c r="G193" s="36">
        <v>3736.1</v>
      </c>
      <c r="H193" s="36">
        <v>3827.9</v>
      </c>
      <c r="I193" s="36">
        <v>3855.9</v>
      </c>
      <c r="J193" s="36">
        <v>3873.8</v>
      </c>
      <c r="K193" s="31">
        <v>3838</v>
      </c>
      <c r="L193" s="31">
        <v>3792.1</v>
      </c>
      <c r="M193" s="31">
        <v>16.828890000000001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1285.95</v>
      </c>
      <c r="D194" s="36">
        <v>1281.8333333333333</v>
      </c>
      <c r="E194" s="36">
        <v>1274.6666666666665</v>
      </c>
      <c r="F194" s="36">
        <v>1263.3833333333332</v>
      </c>
      <c r="G194" s="36">
        <v>1256.2166666666665</v>
      </c>
      <c r="H194" s="36">
        <v>1293.1166666666666</v>
      </c>
      <c r="I194" s="36">
        <v>1300.2833333333331</v>
      </c>
      <c r="J194" s="36">
        <v>1311.5666666666666</v>
      </c>
      <c r="K194" s="31">
        <v>1289</v>
      </c>
      <c r="L194" s="31">
        <v>1270.55</v>
      </c>
      <c r="M194" s="31">
        <v>22.849640000000001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3540.75</v>
      </c>
      <c r="D195" s="36">
        <v>3579.2666666666664</v>
      </c>
      <c r="E195" s="36">
        <v>3482.0333333333328</v>
      </c>
      <c r="F195" s="36">
        <v>3423.3166666666666</v>
      </c>
      <c r="G195" s="36">
        <v>3326.083333333333</v>
      </c>
      <c r="H195" s="36">
        <v>3637.9833333333327</v>
      </c>
      <c r="I195" s="36">
        <v>3735.2166666666662</v>
      </c>
      <c r="J195" s="36">
        <v>3793.9333333333325</v>
      </c>
      <c r="K195" s="31">
        <v>3676.5</v>
      </c>
      <c r="L195" s="31">
        <v>3520.55</v>
      </c>
      <c r="M195" s="31">
        <v>1.63768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3715.1</v>
      </c>
      <c r="D196" s="36">
        <v>3710.9333333333329</v>
      </c>
      <c r="E196" s="36">
        <v>3684.8666666666659</v>
      </c>
      <c r="F196" s="36">
        <v>3654.6333333333328</v>
      </c>
      <c r="G196" s="36">
        <v>3628.5666666666657</v>
      </c>
      <c r="H196" s="36">
        <v>3741.1666666666661</v>
      </c>
      <c r="I196" s="36">
        <v>3767.2333333333327</v>
      </c>
      <c r="J196" s="36">
        <v>3797.4666666666662</v>
      </c>
      <c r="K196" s="31">
        <v>3737</v>
      </c>
      <c r="L196" s="31">
        <v>3680.7</v>
      </c>
      <c r="M196" s="31">
        <v>10.33648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2255.6</v>
      </c>
      <c r="D197" s="36">
        <v>2260.6</v>
      </c>
      <c r="E197" s="36">
        <v>2243.0499999999997</v>
      </c>
      <c r="F197" s="36">
        <v>2230.5</v>
      </c>
      <c r="G197" s="36">
        <v>2212.9499999999998</v>
      </c>
      <c r="H197" s="36">
        <v>2273.1499999999996</v>
      </c>
      <c r="I197" s="36">
        <v>2290.6999999999998</v>
      </c>
      <c r="J197" s="36">
        <v>2303.2499999999995</v>
      </c>
      <c r="K197" s="31">
        <v>2278.15</v>
      </c>
      <c r="L197" s="31">
        <v>2248.0500000000002</v>
      </c>
      <c r="M197" s="31">
        <v>5.4914500000000004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919.2</v>
      </c>
      <c r="D198" s="36">
        <v>915.2833333333333</v>
      </c>
      <c r="E198" s="36">
        <v>903.01666666666665</v>
      </c>
      <c r="F198" s="36">
        <v>886.83333333333337</v>
      </c>
      <c r="G198" s="36">
        <v>874.56666666666672</v>
      </c>
      <c r="H198" s="36">
        <v>931.46666666666658</v>
      </c>
      <c r="I198" s="36">
        <v>943.73333333333323</v>
      </c>
      <c r="J198" s="36">
        <v>959.91666666666652</v>
      </c>
      <c r="K198" s="31">
        <v>927.55</v>
      </c>
      <c r="L198" s="31">
        <v>899.1</v>
      </c>
      <c r="M198" s="31">
        <v>4.44611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3026</v>
      </c>
      <c r="D199" s="36">
        <v>3024.6666666666665</v>
      </c>
      <c r="E199" s="36">
        <v>3004.333333333333</v>
      </c>
      <c r="F199" s="36">
        <v>2982.6666666666665</v>
      </c>
      <c r="G199" s="36">
        <v>2962.333333333333</v>
      </c>
      <c r="H199" s="36">
        <v>3046.333333333333</v>
      </c>
      <c r="I199" s="36">
        <v>3066.6666666666661</v>
      </c>
      <c r="J199" s="36">
        <v>3088.333333333333</v>
      </c>
      <c r="K199" s="31">
        <v>3045</v>
      </c>
      <c r="L199" s="31">
        <v>3003</v>
      </c>
      <c r="M199" s="31">
        <v>5.0370499999999998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35.9</v>
      </c>
      <c r="D200" s="36">
        <v>35.983333333333327</v>
      </c>
      <c r="E200" s="36">
        <v>35.766666666666652</v>
      </c>
      <c r="F200" s="36">
        <v>35.633333333333326</v>
      </c>
      <c r="G200" s="36">
        <v>35.41666666666665</v>
      </c>
      <c r="H200" s="36">
        <v>36.116666666666653</v>
      </c>
      <c r="I200" s="36">
        <v>36.333333333333336</v>
      </c>
      <c r="J200" s="36">
        <v>36.466666666666654</v>
      </c>
      <c r="K200" s="31">
        <v>36.200000000000003</v>
      </c>
      <c r="L200" s="31">
        <v>35.85</v>
      </c>
      <c r="M200" s="31">
        <v>52.743180000000002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90.95</v>
      </c>
      <c r="D201" s="36">
        <v>91.433333333333337</v>
      </c>
      <c r="E201" s="36">
        <v>90.166666666666671</v>
      </c>
      <c r="F201" s="36">
        <v>89.38333333333334</v>
      </c>
      <c r="G201" s="36">
        <v>88.116666666666674</v>
      </c>
      <c r="H201" s="36">
        <v>92.216666666666669</v>
      </c>
      <c r="I201" s="36">
        <v>93.48333333333332</v>
      </c>
      <c r="J201" s="36">
        <v>94.266666666666666</v>
      </c>
      <c r="K201" s="31">
        <v>92.7</v>
      </c>
      <c r="L201" s="31">
        <v>90.65</v>
      </c>
      <c r="M201" s="31">
        <v>24.03152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2004.55</v>
      </c>
      <c r="D202" s="36">
        <v>2007.3</v>
      </c>
      <c r="E202" s="36">
        <v>1992.6</v>
      </c>
      <c r="F202" s="36">
        <v>1980.6499999999999</v>
      </c>
      <c r="G202" s="36">
        <v>1965.9499999999998</v>
      </c>
      <c r="H202" s="36">
        <v>2019.25</v>
      </c>
      <c r="I202" s="36">
        <v>2033.9500000000003</v>
      </c>
      <c r="J202" s="36">
        <v>2045.9</v>
      </c>
      <c r="K202" s="31">
        <v>2022</v>
      </c>
      <c r="L202" s="31">
        <v>1995.35</v>
      </c>
      <c r="M202" s="31">
        <v>12.611689999999999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1751.25</v>
      </c>
      <c r="D203" s="36">
        <v>1744.6000000000001</v>
      </c>
      <c r="E203" s="36">
        <v>1712.2000000000003</v>
      </c>
      <c r="F203" s="36">
        <v>1673.15</v>
      </c>
      <c r="G203" s="36">
        <v>1640.7500000000002</v>
      </c>
      <c r="H203" s="36">
        <v>1783.6500000000003</v>
      </c>
      <c r="I203" s="36">
        <v>1816.0500000000004</v>
      </c>
      <c r="J203" s="36">
        <v>1855.1000000000004</v>
      </c>
      <c r="K203" s="31">
        <v>1777</v>
      </c>
      <c r="L203" s="31">
        <v>1705.55</v>
      </c>
      <c r="M203" s="31">
        <v>4.85581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10426.299999999999</v>
      </c>
      <c r="D204" s="36">
        <v>10417.783333333333</v>
      </c>
      <c r="E204" s="36">
        <v>10336.616666666665</v>
      </c>
      <c r="F204" s="36">
        <v>10246.933333333332</v>
      </c>
      <c r="G204" s="36">
        <v>10165.766666666665</v>
      </c>
      <c r="H204" s="36">
        <v>10507.466666666665</v>
      </c>
      <c r="I204" s="36">
        <v>10588.633333333333</v>
      </c>
      <c r="J204" s="36">
        <v>10678.316666666666</v>
      </c>
      <c r="K204" s="31">
        <v>10498.95</v>
      </c>
      <c r="L204" s="31">
        <v>10328.1</v>
      </c>
      <c r="M204" s="31">
        <v>4.2140599999999999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117.8</v>
      </c>
      <c r="D205" s="36">
        <v>118.76666666666667</v>
      </c>
      <c r="E205" s="36">
        <v>116.03333333333333</v>
      </c>
      <c r="F205" s="36">
        <v>114.26666666666667</v>
      </c>
      <c r="G205" s="36">
        <v>111.53333333333333</v>
      </c>
      <c r="H205" s="36">
        <v>120.53333333333333</v>
      </c>
      <c r="I205" s="36">
        <v>123.26666666666665</v>
      </c>
      <c r="J205" s="36">
        <v>125.03333333333333</v>
      </c>
      <c r="K205" s="31">
        <v>121.5</v>
      </c>
      <c r="L205" s="31">
        <v>117</v>
      </c>
      <c r="M205" s="31">
        <v>178.61878999999999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589.45000000000005</v>
      </c>
      <c r="D206" s="36">
        <v>587.48333333333335</v>
      </c>
      <c r="E206" s="36">
        <v>583.9666666666667</v>
      </c>
      <c r="F206" s="36">
        <v>578.48333333333335</v>
      </c>
      <c r="G206" s="36">
        <v>574.9666666666667</v>
      </c>
      <c r="H206" s="36">
        <v>592.9666666666667</v>
      </c>
      <c r="I206" s="36">
        <v>596.48333333333335</v>
      </c>
      <c r="J206" s="36">
        <v>601.9666666666667</v>
      </c>
      <c r="K206" s="31">
        <v>591</v>
      </c>
      <c r="L206" s="31">
        <v>582</v>
      </c>
      <c r="M206" s="31">
        <v>22.706810000000001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1237.8</v>
      </c>
      <c r="D207" s="36">
        <v>1235.7666666666667</v>
      </c>
      <c r="E207" s="36">
        <v>1224.0333333333333</v>
      </c>
      <c r="F207" s="36">
        <v>1210.2666666666667</v>
      </c>
      <c r="G207" s="36">
        <v>1198.5333333333333</v>
      </c>
      <c r="H207" s="36">
        <v>1249.5333333333333</v>
      </c>
      <c r="I207" s="36">
        <v>1261.2666666666664</v>
      </c>
      <c r="J207" s="36">
        <v>1275.0333333333333</v>
      </c>
      <c r="K207" s="31">
        <v>1247.5</v>
      </c>
      <c r="L207" s="31">
        <v>1222</v>
      </c>
      <c r="M207" s="31">
        <v>14.80983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257.55</v>
      </c>
      <c r="D208" s="36">
        <v>256.63333333333338</v>
      </c>
      <c r="E208" s="36">
        <v>253.91666666666674</v>
      </c>
      <c r="F208" s="36">
        <v>250.28333333333336</v>
      </c>
      <c r="G208" s="36">
        <v>247.56666666666672</v>
      </c>
      <c r="H208" s="36">
        <v>260.26666666666677</v>
      </c>
      <c r="I208" s="36">
        <v>262.98333333333335</v>
      </c>
      <c r="J208" s="36">
        <v>266.61666666666679</v>
      </c>
      <c r="K208" s="31">
        <v>259.35000000000002</v>
      </c>
      <c r="L208" s="31">
        <v>253</v>
      </c>
      <c r="M208" s="31">
        <v>154.41735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971.55</v>
      </c>
      <c r="D209" s="36">
        <v>976.18333333333339</v>
      </c>
      <c r="E209" s="36">
        <v>960.36666666666679</v>
      </c>
      <c r="F209" s="36">
        <v>949.18333333333339</v>
      </c>
      <c r="G209" s="36">
        <v>933.36666666666679</v>
      </c>
      <c r="H209" s="36">
        <v>987.36666666666679</v>
      </c>
      <c r="I209" s="36">
        <v>1003.1833333333334</v>
      </c>
      <c r="J209" s="36">
        <v>1014.3666666666668</v>
      </c>
      <c r="K209" s="31">
        <v>992</v>
      </c>
      <c r="L209" s="31">
        <v>965</v>
      </c>
      <c r="M209" s="31">
        <v>16.609950000000001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1361.35</v>
      </c>
      <c r="D210" s="36">
        <v>1359.7833333333331</v>
      </c>
      <c r="E210" s="36">
        <v>1354.7666666666662</v>
      </c>
      <c r="F210" s="36">
        <v>1348.1833333333332</v>
      </c>
      <c r="G210" s="36">
        <v>1343.1666666666663</v>
      </c>
      <c r="H210" s="36">
        <v>1366.3666666666661</v>
      </c>
      <c r="I210" s="36">
        <v>1371.383333333333</v>
      </c>
      <c r="J210" s="36">
        <v>1377.966666666666</v>
      </c>
      <c r="K210" s="31">
        <v>1364.8</v>
      </c>
      <c r="L210" s="31">
        <v>1353.2</v>
      </c>
      <c r="M210" s="31">
        <v>0.90893000000000002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469.45</v>
      </c>
      <c r="D211" s="36">
        <v>471.5</v>
      </c>
      <c r="E211" s="36">
        <v>465.6</v>
      </c>
      <c r="F211" s="36">
        <v>461.75</v>
      </c>
      <c r="G211" s="36">
        <v>455.85</v>
      </c>
      <c r="H211" s="36">
        <v>475.35</v>
      </c>
      <c r="I211" s="36">
        <v>481.25</v>
      </c>
      <c r="J211" s="36">
        <v>485.1</v>
      </c>
      <c r="K211" s="31">
        <v>477.4</v>
      </c>
      <c r="L211" s="31">
        <v>467.65</v>
      </c>
      <c r="M211" s="31">
        <v>84.199780000000004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20.85</v>
      </c>
      <c r="D212" s="36">
        <v>20.933333333333334</v>
      </c>
      <c r="E212" s="36">
        <v>20.716666666666669</v>
      </c>
      <c r="F212" s="36">
        <v>20.583333333333336</v>
      </c>
      <c r="G212" s="36">
        <v>20.366666666666671</v>
      </c>
      <c r="H212" s="36">
        <v>21.066666666666666</v>
      </c>
      <c r="I212" s="36">
        <v>21.283333333333328</v>
      </c>
      <c r="J212" s="36">
        <v>21.416666666666664</v>
      </c>
      <c r="K212" s="31">
        <v>21.15</v>
      </c>
      <c r="L212" s="31">
        <v>20.8</v>
      </c>
      <c r="M212" s="31">
        <v>1278.2605100000001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271.3</v>
      </c>
      <c r="D213" s="36">
        <v>268.45</v>
      </c>
      <c r="E213" s="36">
        <v>264</v>
      </c>
      <c r="F213" s="36">
        <v>256.7</v>
      </c>
      <c r="G213" s="36">
        <v>252.25</v>
      </c>
      <c r="H213" s="36">
        <v>275.75</v>
      </c>
      <c r="I213" s="36">
        <v>280.19999999999993</v>
      </c>
      <c r="J213" s="36">
        <v>287.5</v>
      </c>
      <c r="K213" s="31">
        <v>272.89999999999998</v>
      </c>
      <c r="L213" s="31">
        <v>261.14999999999998</v>
      </c>
      <c r="M213" s="31">
        <v>213.42904999999999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123.2</v>
      </c>
      <c r="D214" s="36">
        <v>123.09999999999998</v>
      </c>
      <c r="E214" s="36">
        <v>120.69999999999996</v>
      </c>
      <c r="F214" s="36">
        <v>118.19999999999997</v>
      </c>
      <c r="G214" s="36">
        <v>115.79999999999995</v>
      </c>
      <c r="H214" s="36">
        <v>125.59999999999997</v>
      </c>
      <c r="I214" s="36">
        <v>127.99999999999997</v>
      </c>
      <c r="J214" s="36">
        <v>130.49999999999997</v>
      </c>
      <c r="K214" s="31">
        <v>125.5</v>
      </c>
      <c r="L214" s="31">
        <v>120.6</v>
      </c>
      <c r="M214" s="31">
        <v>728.65479000000005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686.4</v>
      </c>
      <c r="D215" s="36">
        <v>686.7166666666667</v>
      </c>
      <c r="E215" s="36">
        <v>681.08333333333337</v>
      </c>
      <c r="F215" s="36">
        <v>675.76666666666665</v>
      </c>
      <c r="G215" s="36">
        <v>670.13333333333333</v>
      </c>
      <c r="H215" s="36">
        <v>692.03333333333342</v>
      </c>
      <c r="I215" s="36">
        <v>697.66666666666663</v>
      </c>
      <c r="J215" s="36">
        <v>702.98333333333346</v>
      </c>
      <c r="K215" s="31">
        <v>692.35</v>
      </c>
      <c r="L215" s="31">
        <v>681.4</v>
      </c>
      <c r="M215" s="31">
        <v>9.7227800000000002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6"/>
      <c r="B1" s="367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0" t="s">
        <v>16</v>
      </c>
      <c r="B9" s="362" t="s">
        <v>18</v>
      </c>
      <c r="C9" s="365" t="s">
        <v>20</v>
      </c>
      <c r="D9" s="365" t="s">
        <v>21</v>
      </c>
      <c r="E9" s="357" t="s">
        <v>22</v>
      </c>
      <c r="F9" s="358"/>
      <c r="G9" s="359"/>
      <c r="H9" s="357" t="s">
        <v>23</v>
      </c>
      <c r="I9" s="358"/>
      <c r="J9" s="359"/>
      <c r="K9" s="26"/>
      <c r="L9" s="27"/>
      <c r="M9" s="48"/>
      <c r="N9" s="1"/>
      <c r="O9" s="1"/>
    </row>
    <row r="10" spans="1:15" ht="42.75" customHeight="1">
      <c r="A10" s="361"/>
      <c r="B10" s="364"/>
      <c r="C10" s="364"/>
      <c r="D10" s="36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708.8</v>
      </c>
      <c r="D11" s="36">
        <v>698.61666666666679</v>
      </c>
      <c r="E11" s="36">
        <v>681.63333333333355</v>
      </c>
      <c r="F11" s="36">
        <v>654.46666666666681</v>
      </c>
      <c r="G11" s="36">
        <v>637.48333333333358</v>
      </c>
      <c r="H11" s="36">
        <v>725.78333333333353</v>
      </c>
      <c r="I11" s="36">
        <v>742.76666666666665</v>
      </c>
      <c r="J11" s="36">
        <v>769.93333333333351</v>
      </c>
      <c r="K11" s="31">
        <v>715.6</v>
      </c>
      <c r="L11" s="31">
        <v>671.45</v>
      </c>
      <c r="M11" s="31">
        <v>6.3880999999999997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35091.35</v>
      </c>
      <c r="D12" s="36">
        <v>35372.833333333336</v>
      </c>
      <c r="E12" s="36">
        <v>34552.26666666667</v>
      </c>
      <c r="F12" s="36">
        <v>34013.183333333334</v>
      </c>
      <c r="G12" s="36">
        <v>33192.616666666669</v>
      </c>
      <c r="H12" s="36">
        <v>35911.916666666672</v>
      </c>
      <c r="I12" s="36">
        <v>36732.483333333337</v>
      </c>
      <c r="J12" s="36">
        <v>37271.566666666673</v>
      </c>
      <c r="K12" s="31">
        <v>36193.4</v>
      </c>
      <c r="L12" s="31">
        <v>34833.75</v>
      </c>
      <c r="M12" s="31">
        <v>0.24253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493.4</v>
      </c>
      <c r="D13" s="36">
        <v>494.15000000000003</v>
      </c>
      <c r="E13" s="36">
        <v>484.05000000000007</v>
      </c>
      <c r="F13" s="36">
        <v>474.70000000000005</v>
      </c>
      <c r="G13" s="36">
        <v>464.60000000000008</v>
      </c>
      <c r="H13" s="36">
        <v>503.50000000000006</v>
      </c>
      <c r="I13" s="36">
        <v>513.60000000000014</v>
      </c>
      <c r="J13" s="36">
        <v>522.95000000000005</v>
      </c>
      <c r="K13" s="31">
        <v>504.25</v>
      </c>
      <c r="L13" s="31">
        <v>484.8</v>
      </c>
      <c r="M13" s="31">
        <v>8.0033899999999996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639.65</v>
      </c>
      <c r="D14" s="36">
        <v>642.83333333333337</v>
      </c>
      <c r="E14" s="36">
        <v>634.91666666666674</v>
      </c>
      <c r="F14" s="36">
        <v>630.18333333333339</v>
      </c>
      <c r="G14" s="36">
        <v>622.26666666666677</v>
      </c>
      <c r="H14" s="36">
        <v>647.56666666666672</v>
      </c>
      <c r="I14" s="36">
        <v>655.48333333333346</v>
      </c>
      <c r="J14" s="36">
        <v>660.2166666666667</v>
      </c>
      <c r="K14" s="31">
        <v>650.75</v>
      </c>
      <c r="L14" s="31">
        <v>638.1</v>
      </c>
      <c r="M14" s="31">
        <v>25.516400000000001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1501.7</v>
      </c>
      <c r="D15" s="36">
        <v>1503.5666666666666</v>
      </c>
      <c r="E15" s="36">
        <v>1488.1333333333332</v>
      </c>
      <c r="F15" s="36">
        <v>1474.5666666666666</v>
      </c>
      <c r="G15" s="36">
        <v>1459.1333333333332</v>
      </c>
      <c r="H15" s="36">
        <v>1517.1333333333332</v>
      </c>
      <c r="I15" s="36">
        <v>1532.5666666666666</v>
      </c>
      <c r="J15" s="36">
        <v>1546.1333333333332</v>
      </c>
      <c r="K15" s="31">
        <v>1519</v>
      </c>
      <c r="L15" s="31">
        <v>1490</v>
      </c>
      <c r="M15" s="31">
        <v>3.3482699999999999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4642.95</v>
      </c>
      <c r="D16" s="36">
        <v>4676.7833333333328</v>
      </c>
      <c r="E16" s="36">
        <v>4588.1666666666661</v>
      </c>
      <c r="F16" s="36">
        <v>4533.3833333333332</v>
      </c>
      <c r="G16" s="36">
        <v>4444.7666666666664</v>
      </c>
      <c r="H16" s="36">
        <v>4731.5666666666657</v>
      </c>
      <c r="I16" s="36">
        <v>4820.1833333333325</v>
      </c>
      <c r="J16" s="36">
        <v>4874.9666666666653</v>
      </c>
      <c r="K16" s="31">
        <v>4765.3999999999996</v>
      </c>
      <c r="L16" s="31">
        <v>4622</v>
      </c>
      <c r="M16" s="31">
        <v>4.78064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22623.7</v>
      </c>
      <c r="D17" s="36">
        <v>22613.350000000002</v>
      </c>
      <c r="E17" s="36">
        <v>22510.350000000006</v>
      </c>
      <c r="F17" s="36">
        <v>22397.000000000004</v>
      </c>
      <c r="G17" s="36">
        <v>22294.000000000007</v>
      </c>
      <c r="H17" s="36">
        <v>22726.700000000004</v>
      </c>
      <c r="I17" s="36">
        <v>22829.699999999997</v>
      </c>
      <c r="J17" s="36">
        <v>22943.050000000003</v>
      </c>
      <c r="K17" s="31">
        <v>22716.35</v>
      </c>
      <c r="L17" s="31">
        <v>22500</v>
      </c>
      <c r="M17" s="31">
        <v>0.11577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2170.6999999999998</v>
      </c>
      <c r="D18" s="36">
        <v>2170.1833333333329</v>
      </c>
      <c r="E18" s="36">
        <v>2158.6166666666659</v>
      </c>
      <c r="F18" s="36">
        <v>2146.5333333333328</v>
      </c>
      <c r="G18" s="36">
        <v>2134.9666666666658</v>
      </c>
      <c r="H18" s="36">
        <v>2182.266666666666</v>
      </c>
      <c r="I18" s="36">
        <v>2193.8333333333326</v>
      </c>
      <c r="J18" s="36">
        <v>2205.9166666666661</v>
      </c>
      <c r="K18" s="31">
        <v>2181.75</v>
      </c>
      <c r="L18" s="31">
        <v>2158.1</v>
      </c>
      <c r="M18" s="31">
        <v>3.39907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2809.9</v>
      </c>
      <c r="D19" s="36">
        <v>2825.7833333333333</v>
      </c>
      <c r="E19" s="36">
        <v>2784.2166666666667</v>
      </c>
      <c r="F19" s="36">
        <v>2758.5333333333333</v>
      </c>
      <c r="G19" s="36">
        <v>2716.9666666666667</v>
      </c>
      <c r="H19" s="36">
        <v>2851.4666666666667</v>
      </c>
      <c r="I19" s="36">
        <v>2893.0333333333333</v>
      </c>
      <c r="J19" s="36">
        <v>2918.7166666666667</v>
      </c>
      <c r="K19" s="31">
        <v>2867.35</v>
      </c>
      <c r="L19" s="31">
        <v>2800.1</v>
      </c>
      <c r="M19" s="31">
        <v>41.029119999999999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1561</v>
      </c>
      <c r="D20" s="36">
        <v>1574.8</v>
      </c>
      <c r="E20" s="36">
        <v>1541.1999999999998</v>
      </c>
      <c r="F20" s="36">
        <v>1521.3999999999999</v>
      </c>
      <c r="G20" s="36">
        <v>1487.7999999999997</v>
      </c>
      <c r="H20" s="36">
        <v>1594.6</v>
      </c>
      <c r="I20" s="36">
        <v>1628.1999999999998</v>
      </c>
      <c r="J20" s="36">
        <v>1648</v>
      </c>
      <c r="K20" s="31">
        <v>1608.4</v>
      </c>
      <c r="L20" s="31">
        <v>1555</v>
      </c>
      <c r="M20" s="31">
        <v>11.564690000000001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1016.95</v>
      </c>
      <c r="D21" s="36">
        <v>1020.9333333333334</v>
      </c>
      <c r="E21" s="36">
        <v>1010.6666666666667</v>
      </c>
      <c r="F21" s="36">
        <v>1004.3833333333333</v>
      </c>
      <c r="G21" s="36">
        <v>994.11666666666667</v>
      </c>
      <c r="H21" s="36">
        <v>1027.2166666666667</v>
      </c>
      <c r="I21" s="36">
        <v>1037.4833333333331</v>
      </c>
      <c r="J21" s="36">
        <v>1043.7666666666669</v>
      </c>
      <c r="K21" s="31">
        <v>1031.2</v>
      </c>
      <c r="L21" s="31">
        <v>1014.65</v>
      </c>
      <c r="M21" s="31">
        <v>48.656030000000001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523.4</v>
      </c>
      <c r="D22" s="36">
        <v>521.13333333333333</v>
      </c>
      <c r="E22" s="36">
        <v>515.26666666666665</v>
      </c>
      <c r="F22" s="36">
        <v>507.13333333333333</v>
      </c>
      <c r="G22" s="36">
        <v>501.26666666666665</v>
      </c>
      <c r="H22" s="36">
        <v>529.26666666666665</v>
      </c>
      <c r="I22" s="36">
        <v>535.13333333333321</v>
      </c>
      <c r="J22" s="36">
        <v>543.26666666666665</v>
      </c>
      <c r="K22" s="31">
        <v>527</v>
      </c>
      <c r="L22" s="31">
        <v>513</v>
      </c>
      <c r="M22" s="31">
        <v>13.889060000000001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980.35</v>
      </c>
      <c r="D23" s="36">
        <v>989.4</v>
      </c>
      <c r="E23" s="36">
        <v>966.94999999999993</v>
      </c>
      <c r="F23" s="36">
        <v>953.55</v>
      </c>
      <c r="G23" s="36">
        <v>931.09999999999991</v>
      </c>
      <c r="H23" s="36">
        <v>1002.8</v>
      </c>
      <c r="I23" s="36">
        <v>1025.25</v>
      </c>
      <c r="J23" s="36">
        <v>1038.6500000000001</v>
      </c>
      <c r="K23" s="31">
        <v>1011.85</v>
      </c>
      <c r="L23" s="31">
        <v>976</v>
      </c>
      <c r="M23" s="31">
        <v>24.06672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354.1</v>
      </c>
      <c r="D24" s="36">
        <v>355.8</v>
      </c>
      <c r="E24" s="36">
        <v>351.3</v>
      </c>
      <c r="F24" s="36">
        <v>348.5</v>
      </c>
      <c r="G24" s="36">
        <v>344</v>
      </c>
      <c r="H24" s="36">
        <v>358.6</v>
      </c>
      <c r="I24" s="36">
        <v>363.1</v>
      </c>
      <c r="J24" s="36">
        <v>365.90000000000003</v>
      </c>
      <c r="K24" s="31">
        <v>360.3</v>
      </c>
      <c r="L24" s="31">
        <v>353</v>
      </c>
      <c r="M24" s="31">
        <v>13.7761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161.65</v>
      </c>
      <c r="D25" s="36">
        <v>161.78333333333333</v>
      </c>
      <c r="E25" s="36">
        <v>160.66666666666666</v>
      </c>
      <c r="F25" s="36">
        <v>159.68333333333334</v>
      </c>
      <c r="G25" s="36">
        <v>158.56666666666666</v>
      </c>
      <c r="H25" s="36">
        <v>162.76666666666665</v>
      </c>
      <c r="I25" s="36">
        <v>163.88333333333333</v>
      </c>
      <c r="J25" s="36">
        <v>164.86666666666665</v>
      </c>
      <c r="K25" s="31">
        <v>162.9</v>
      </c>
      <c r="L25" s="31">
        <v>160.80000000000001</v>
      </c>
      <c r="M25" s="31">
        <v>64.011290000000002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219.95</v>
      </c>
      <c r="D26" s="36">
        <v>220.11666666666667</v>
      </c>
      <c r="E26" s="36">
        <v>218.33333333333334</v>
      </c>
      <c r="F26" s="36">
        <v>216.71666666666667</v>
      </c>
      <c r="G26" s="36">
        <v>214.93333333333334</v>
      </c>
      <c r="H26" s="36">
        <v>221.73333333333335</v>
      </c>
      <c r="I26" s="36">
        <v>223.51666666666665</v>
      </c>
      <c r="J26" s="36">
        <v>225.13333333333335</v>
      </c>
      <c r="K26" s="31">
        <v>221.9</v>
      </c>
      <c r="L26" s="31">
        <v>218.5</v>
      </c>
      <c r="M26" s="31">
        <v>17.00947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351.15</v>
      </c>
      <c r="D27" s="36">
        <v>353.86666666666662</v>
      </c>
      <c r="E27" s="36">
        <v>347.73333333333323</v>
      </c>
      <c r="F27" s="36">
        <v>344.31666666666661</v>
      </c>
      <c r="G27" s="36">
        <v>338.18333333333322</v>
      </c>
      <c r="H27" s="36">
        <v>357.28333333333325</v>
      </c>
      <c r="I27" s="36">
        <v>363.41666666666657</v>
      </c>
      <c r="J27" s="36">
        <v>366.83333333333326</v>
      </c>
      <c r="K27" s="31">
        <v>360</v>
      </c>
      <c r="L27" s="31">
        <v>350.45</v>
      </c>
      <c r="M27" s="31">
        <v>2.7044000000000001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878.1</v>
      </c>
      <c r="D28" s="36">
        <v>880.0333333333333</v>
      </c>
      <c r="E28" s="36">
        <v>868.06666666666661</v>
      </c>
      <c r="F28" s="36">
        <v>858.0333333333333</v>
      </c>
      <c r="G28" s="36">
        <v>846.06666666666661</v>
      </c>
      <c r="H28" s="36">
        <v>890.06666666666661</v>
      </c>
      <c r="I28" s="36">
        <v>902.0333333333333</v>
      </c>
      <c r="J28" s="36">
        <v>912.06666666666661</v>
      </c>
      <c r="K28" s="31">
        <v>892</v>
      </c>
      <c r="L28" s="31">
        <v>870</v>
      </c>
      <c r="M28" s="31">
        <v>1.2979799999999999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1252.45</v>
      </c>
      <c r="D29" s="36">
        <v>1240.4333333333332</v>
      </c>
      <c r="E29" s="36">
        <v>1215.8666666666663</v>
      </c>
      <c r="F29" s="36">
        <v>1179.2833333333331</v>
      </c>
      <c r="G29" s="36">
        <v>1154.7166666666662</v>
      </c>
      <c r="H29" s="36">
        <v>1277.0166666666664</v>
      </c>
      <c r="I29" s="36">
        <v>1301.5833333333335</v>
      </c>
      <c r="J29" s="36">
        <v>1338.1666666666665</v>
      </c>
      <c r="K29" s="31">
        <v>1265</v>
      </c>
      <c r="L29" s="31">
        <v>1203.8499999999999</v>
      </c>
      <c r="M29" s="31">
        <v>4.6398200000000003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3679.1</v>
      </c>
      <c r="D30" s="36">
        <v>3656.4333333333329</v>
      </c>
      <c r="E30" s="36">
        <v>3618.8666666666659</v>
      </c>
      <c r="F30" s="36">
        <v>3558.6333333333328</v>
      </c>
      <c r="G30" s="36">
        <v>3521.0666666666657</v>
      </c>
      <c r="H30" s="36">
        <v>3716.6666666666661</v>
      </c>
      <c r="I30" s="36">
        <v>3754.2333333333327</v>
      </c>
      <c r="J30" s="36">
        <v>3814.4666666666662</v>
      </c>
      <c r="K30" s="31">
        <v>3694</v>
      </c>
      <c r="L30" s="31">
        <v>3596.2</v>
      </c>
      <c r="M30" s="31">
        <v>0.79823999999999995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1994.25</v>
      </c>
      <c r="D31" s="36">
        <v>1997.7166666666665</v>
      </c>
      <c r="E31" s="36">
        <v>1977.633333333333</v>
      </c>
      <c r="F31" s="36">
        <v>1961.0166666666664</v>
      </c>
      <c r="G31" s="36">
        <v>1940.9333333333329</v>
      </c>
      <c r="H31" s="36">
        <v>2014.333333333333</v>
      </c>
      <c r="I31" s="36">
        <v>2034.4166666666665</v>
      </c>
      <c r="J31" s="36">
        <v>2051.0333333333328</v>
      </c>
      <c r="K31" s="31">
        <v>2017.8</v>
      </c>
      <c r="L31" s="31">
        <v>1981.1</v>
      </c>
      <c r="M31" s="31">
        <v>0.91080000000000005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755.25</v>
      </c>
      <c r="D32" s="36">
        <v>759.7833333333333</v>
      </c>
      <c r="E32" s="36">
        <v>741.96666666666658</v>
      </c>
      <c r="F32" s="36">
        <v>728.68333333333328</v>
      </c>
      <c r="G32" s="36">
        <v>710.86666666666656</v>
      </c>
      <c r="H32" s="36">
        <v>773.06666666666661</v>
      </c>
      <c r="I32" s="36">
        <v>790.88333333333321</v>
      </c>
      <c r="J32" s="36">
        <v>804.16666666666663</v>
      </c>
      <c r="K32" s="31">
        <v>777.6</v>
      </c>
      <c r="L32" s="31">
        <v>746.5</v>
      </c>
      <c r="M32" s="31">
        <v>0.76173999999999997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5126.3500000000004</v>
      </c>
      <c r="D33" s="36">
        <v>5095.8499999999995</v>
      </c>
      <c r="E33" s="36">
        <v>5048.6999999999989</v>
      </c>
      <c r="F33" s="36">
        <v>4971.0499999999993</v>
      </c>
      <c r="G33" s="36">
        <v>4923.8999999999987</v>
      </c>
      <c r="H33" s="36">
        <v>5173.4999999999991</v>
      </c>
      <c r="I33" s="36">
        <v>5220.6499999999987</v>
      </c>
      <c r="J33" s="36">
        <v>5298.2999999999993</v>
      </c>
      <c r="K33" s="31">
        <v>5143</v>
      </c>
      <c r="L33" s="31">
        <v>5018.2</v>
      </c>
      <c r="M33" s="31">
        <v>4.4747599999999998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2443.35</v>
      </c>
      <c r="D34" s="36">
        <v>2476.7833333333333</v>
      </c>
      <c r="E34" s="36">
        <v>2396.6166666666668</v>
      </c>
      <c r="F34" s="36">
        <v>2349.8833333333337</v>
      </c>
      <c r="G34" s="36">
        <v>2269.7166666666672</v>
      </c>
      <c r="H34" s="36">
        <v>2523.5166666666664</v>
      </c>
      <c r="I34" s="36">
        <v>2603.6833333333334</v>
      </c>
      <c r="J34" s="36">
        <v>2650.4166666666661</v>
      </c>
      <c r="K34" s="31">
        <v>2556.9499999999998</v>
      </c>
      <c r="L34" s="31">
        <v>2430.0500000000002</v>
      </c>
      <c r="M34" s="31">
        <v>1.65238</v>
      </c>
      <c r="N34" s="1"/>
      <c r="O34" s="1"/>
    </row>
    <row r="35" spans="1:15" ht="12.75" customHeight="1">
      <c r="A35" s="33">
        <v>25</v>
      </c>
      <c r="B35" s="53" t="s">
        <v>880</v>
      </c>
      <c r="C35" s="31">
        <v>820.45</v>
      </c>
      <c r="D35" s="36">
        <v>816.48333333333323</v>
      </c>
      <c r="E35" s="36">
        <v>808.96666666666647</v>
      </c>
      <c r="F35" s="36">
        <v>797.48333333333323</v>
      </c>
      <c r="G35" s="36">
        <v>789.96666666666647</v>
      </c>
      <c r="H35" s="36">
        <v>827.96666666666647</v>
      </c>
      <c r="I35" s="36">
        <v>835.48333333333312</v>
      </c>
      <c r="J35" s="36">
        <v>846.96666666666647</v>
      </c>
      <c r="K35" s="31">
        <v>824</v>
      </c>
      <c r="L35" s="31">
        <v>805</v>
      </c>
      <c r="M35" s="31">
        <v>16.81465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3101.55</v>
      </c>
      <c r="D36" s="36">
        <v>3121.5333333333333</v>
      </c>
      <c r="E36" s="36">
        <v>3073.0666666666666</v>
      </c>
      <c r="F36" s="36">
        <v>3044.5833333333335</v>
      </c>
      <c r="G36" s="36">
        <v>2996.1166666666668</v>
      </c>
      <c r="H36" s="36">
        <v>3150.0166666666664</v>
      </c>
      <c r="I36" s="36">
        <v>3198.4833333333327</v>
      </c>
      <c r="J36" s="36">
        <v>3226.9666666666662</v>
      </c>
      <c r="K36" s="31">
        <v>3170</v>
      </c>
      <c r="L36" s="31">
        <v>3093.05</v>
      </c>
      <c r="M36" s="31">
        <v>0.57477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514.25</v>
      </c>
      <c r="D37" s="36">
        <v>515.41666666666663</v>
      </c>
      <c r="E37" s="36">
        <v>510.88333333333321</v>
      </c>
      <c r="F37" s="36">
        <v>507.51666666666654</v>
      </c>
      <c r="G37" s="36">
        <v>502.98333333333312</v>
      </c>
      <c r="H37" s="36">
        <v>518.7833333333333</v>
      </c>
      <c r="I37" s="36">
        <v>523.31666666666683</v>
      </c>
      <c r="J37" s="36">
        <v>526.68333333333339</v>
      </c>
      <c r="K37" s="31">
        <v>519.95000000000005</v>
      </c>
      <c r="L37" s="31">
        <v>512.04999999999995</v>
      </c>
      <c r="M37" s="31">
        <v>19.456939999999999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3419.1</v>
      </c>
      <c r="D38" s="36">
        <v>3389.1166666666663</v>
      </c>
      <c r="E38" s="36">
        <v>3333.2833333333328</v>
      </c>
      <c r="F38" s="36">
        <v>3247.4666666666667</v>
      </c>
      <c r="G38" s="36">
        <v>3191.6333333333332</v>
      </c>
      <c r="H38" s="36">
        <v>3474.9333333333325</v>
      </c>
      <c r="I38" s="36">
        <v>3530.7666666666655</v>
      </c>
      <c r="J38" s="36">
        <v>3616.5833333333321</v>
      </c>
      <c r="K38" s="31">
        <v>3444.95</v>
      </c>
      <c r="L38" s="31">
        <v>3303.3</v>
      </c>
      <c r="M38" s="31">
        <v>3.9200699999999999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1021.9</v>
      </c>
      <c r="D39" s="36">
        <v>1019.7833333333333</v>
      </c>
      <c r="E39" s="36">
        <v>1012.1166666666666</v>
      </c>
      <c r="F39" s="36">
        <v>1002.3333333333333</v>
      </c>
      <c r="G39" s="36">
        <v>994.66666666666652</v>
      </c>
      <c r="H39" s="36">
        <v>1029.5666666666666</v>
      </c>
      <c r="I39" s="36">
        <v>1037.2333333333333</v>
      </c>
      <c r="J39" s="36">
        <v>1047.0166666666667</v>
      </c>
      <c r="K39" s="31">
        <v>1027.45</v>
      </c>
      <c r="L39" s="31">
        <v>1010</v>
      </c>
      <c r="M39" s="31">
        <v>0.95267999999999997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5993.3</v>
      </c>
      <c r="D40" s="36">
        <v>5930.6166666666659</v>
      </c>
      <c r="E40" s="36">
        <v>5813.2333333333318</v>
      </c>
      <c r="F40" s="36">
        <v>5633.1666666666661</v>
      </c>
      <c r="G40" s="36">
        <v>5515.7833333333319</v>
      </c>
      <c r="H40" s="36">
        <v>6110.6833333333316</v>
      </c>
      <c r="I40" s="36">
        <v>6228.0666666666648</v>
      </c>
      <c r="J40" s="36">
        <v>6408.1333333333314</v>
      </c>
      <c r="K40" s="31">
        <v>6048</v>
      </c>
      <c r="L40" s="31">
        <v>5750.55</v>
      </c>
      <c r="M40" s="31">
        <v>3.4767100000000002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1543.85</v>
      </c>
      <c r="D41" s="36">
        <v>1559.0833333333333</v>
      </c>
      <c r="E41" s="36">
        <v>1524.7666666666664</v>
      </c>
      <c r="F41" s="36">
        <v>1505.6833333333332</v>
      </c>
      <c r="G41" s="36">
        <v>1471.3666666666663</v>
      </c>
      <c r="H41" s="36">
        <v>1578.1666666666665</v>
      </c>
      <c r="I41" s="36">
        <v>1612.4833333333336</v>
      </c>
      <c r="J41" s="36">
        <v>1631.5666666666666</v>
      </c>
      <c r="K41" s="31">
        <v>1593.4</v>
      </c>
      <c r="L41" s="31">
        <v>1540</v>
      </c>
      <c r="M41" s="31">
        <v>5.6876699999999998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5760.5</v>
      </c>
      <c r="D42" s="36">
        <v>5735.083333333333</v>
      </c>
      <c r="E42" s="36">
        <v>5700.1666666666661</v>
      </c>
      <c r="F42" s="36">
        <v>5639.833333333333</v>
      </c>
      <c r="G42" s="36">
        <v>5604.9166666666661</v>
      </c>
      <c r="H42" s="36">
        <v>5795.4166666666661</v>
      </c>
      <c r="I42" s="36">
        <v>5830.3333333333321</v>
      </c>
      <c r="J42" s="36">
        <v>5890.6666666666661</v>
      </c>
      <c r="K42" s="31">
        <v>5770</v>
      </c>
      <c r="L42" s="31">
        <v>5674.75</v>
      </c>
      <c r="M42" s="31">
        <v>5.6814900000000002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438.9</v>
      </c>
      <c r="D43" s="36">
        <v>439.0333333333333</v>
      </c>
      <c r="E43" s="36">
        <v>436.11666666666662</v>
      </c>
      <c r="F43" s="36">
        <v>433.33333333333331</v>
      </c>
      <c r="G43" s="36">
        <v>430.41666666666663</v>
      </c>
      <c r="H43" s="36">
        <v>441.81666666666661</v>
      </c>
      <c r="I43" s="36">
        <v>444.73333333333335</v>
      </c>
      <c r="J43" s="36">
        <v>447.51666666666659</v>
      </c>
      <c r="K43" s="31">
        <v>441.95</v>
      </c>
      <c r="L43" s="31">
        <v>436.25</v>
      </c>
      <c r="M43" s="31">
        <v>32.17689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319.85000000000002</v>
      </c>
      <c r="D44" s="36">
        <v>322.25000000000006</v>
      </c>
      <c r="E44" s="36">
        <v>316.7000000000001</v>
      </c>
      <c r="F44" s="36">
        <v>313.55000000000007</v>
      </c>
      <c r="G44" s="36">
        <v>308.00000000000011</v>
      </c>
      <c r="H44" s="36">
        <v>325.40000000000009</v>
      </c>
      <c r="I44" s="36">
        <v>330.95000000000005</v>
      </c>
      <c r="J44" s="36">
        <v>334.10000000000008</v>
      </c>
      <c r="K44" s="31">
        <v>327.8</v>
      </c>
      <c r="L44" s="31">
        <v>319.10000000000002</v>
      </c>
      <c r="M44" s="31">
        <v>1.9938199999999999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650.54999999999995</v>
      </c>
      <c r="D45" s="36">
        <v>652.9</v>
      </c>
      <c r="E45" s="36">
        <v>645.79999999999995</v>
      </c>
      <c r="F45" s="36">
        <v>641.04999999999995</v>
      </c>
      <c r="G45" s="36">
        <v>633.94999999999993</v>
      </c>
      <c r="H45" s="36">
        <v>657.65</v>
      </c>
      <c r="I45" s="36">
        <v>664.75000000000011</v>
      </c>
      <c r="J45" s="36">
        <v>669.5</v>
      </c>
      <c r="K45" s="31">
        <v>660</v>
      </c>
      <c r="L45" s="31">
        <v>648.15</v>
      </c>
      <c r="M45" s="31">
        <v>3.7215199999999999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566.9</v>
      </c>
      <c r="D46" s="36">
        <v>569.81666666666672</v>
      </c>
      <c r="E46" s="36">
        <v>558.13333333333344</v>
      </c>
      <c r="F46" s="36">
        <v>549.36666666666667</v>
      </c>
      <c r="G46" s="36">
        <v>537.68333333333339</v>
      </c>
      <c r="H46" s="36">
        <v>578.58333333333348</v>
      </c>
      <c r="I46" s="36">
        <v>590.26666666666665</v>
      </c>
      <c r="J46" s="36">
        <v>599.03333333333353</v>
      </c>
      <c r="K46" s="31">
        <v>581.5</v>
      </c>
      <c r="L46" s="31">
        <v>561.04999999999995</v>
      </c>
      <c r="M46" s="31">
        <v>1.87504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175.3</v>
      </c>
      <c r="D47" s="36">
        <v>175.21666666666667</v>
      </c>
      <c r="E47" s="36">
        <v>174.23333333333335</v>
      </c>
      <c r="F47" s="36">
        <v>173.16666666666669</v>
      </c>
      <c r="G47" s="36">
        <v>172.18333333333337</v>
      </c>
      <c r="H47" s="36">
        <v>176.28333333333333</v>
      </c>
      <c r="I47" s="36">
        <v>177.26666666666662</v>
      </c>
      <c r="J47" s="36">
        <v>178.33333333333331</v>
      </c>
      <c r="K47" s="31">
        <v>176.2</v>
      </c>
      <c r="L47" s="31">
        <v>174.15</v>
      </c>
      <c r="M47" s="31">
        <v>104.80244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3397.25</v>
      </c>
      <c r="D48" s="36">
        <v>3396.75</v>
      </c>
      <c r="E48" s="36">
        <v>3373.55</v>
      </c>
      <c r="F48" s="36">
        <v>3349.8500000000004</v>
      </c>
      <c r="G48" s="36">
        <v>3326.6500000000005</v>
      </c>
      <c r="H48" s="36">
        <v>3420.45</v>
      </c>
      <c r="I48" s="36">
        <v>3443.6499999999996</v>
      </c>
      <c r="J48" s="36">
        <v>3467.3499999999995</v>
      </c>
      <c r="K48" s="31">
        <v>3419.95</v>
      </c>
      <c r="L48" s="31">
        <v>3373.05</v>
      </c>
      <c r="M48" s="31">
        <v>7.7925000000000004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404.7</v>
      </c>
      <c r="D49" s="36">
        <v>404</v>
      </c>
      <c r="E49" s="36">
        <v>401.7</v>
      </c>
      <c r="F49" s="36">
        <v>398.7</v>
      </c>
      <c r="G49" s="36">
        <v>396.4</v>
      </c>
      <c r="H49" s="36">
        <v>407</v>
      </c>
      <c r="I49" s="36">
        <v>409.29999999999995</v>
      </c>
      <c r="J49" s="36">
        <v>412.3</v>
      </c>
      <c r="K49" s="31">
        <v>406.3</v>
      </c>
      <c r="L49" s="31">
        <v>401</v>
      </c>
      <c r="M49" s="31">
        <v>1.80264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1889.55</v>
      </c>
      <c r="D50" s="36">
        <v>1896.3</v>
      </c>
      <c r="E50" s="36">
        <v>1871.3999999999999</v>
      </c>
      <c r="F50" s="36">
        <v>1853.25</v>
      </c>
      <c r="G50" s="36">
        <v>1828.35</v>
      </c>
      <c r="H50" s="36">
        <v>1914.4499999999998</v>
      </c>
      <c r="I50" s="36">
        <v>1939.35</v>
      </c>
      <c r="J50" s="36">
        <v>1957.4999999999998</v>
      </c>
      <c r="K50" s="31">
        <v>1921.2</v>
      </c>
      <c r="L50" s="31">
        <v>1878.15</v>
      </c>
      <c r="M50" s="31">
        <v>8.4421499999999998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7069</v>
      </c>
      <c r="D51" s="36">
        <v>7043</v>
      </c>
      <c r="E51" s="36">
        <v>7011</v>
      </c>
      <c r="F51" s="36">
        <v>6953</v>
      </c>
      <c r="G51" s="36">
        <v>6921</v>
      </c>
      <c r="H51" s="36">
        <v>7101</v>
      </c>
      <c r="I51" s="36">
        <v>7133</v>
      </c>
      <c r="J51" s="36">
        <v>7191</v>
      </c>
      <c r="K51" s="31">
        <v>7075</v>
      </c>
      <c r="L51" s="31">
        <v>6985</v>
      </c>
      <c r="M51" s="31">
        <v>0.42832999999999999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788.65</v>
      </c>
      <c r="D52" s="36">
        <v>785.18333333333339</v>
      </c>
      <c r="E52" s="36">
        <v>771.51666666666677</v>
      </c>
      <c r="F52" s="36">
        <v>754.38333333333333</v>
      </c>
      <c r="G52" s="36">
        <v>740.7166666666667</v>
      </c>
      <c r="H52" s="36">
        <v>802.31666666666683</v>
      </c>
      <c r="I52" s="36">
        <v>815.98333333333335</v>
      </c>
      <c r="J52" s="36">
        <v>833.1166666666669</v>
      </c>
      <c r="K52" s="31">
        <v>798.85</v>
      </c>
      <c r="L52" s="31">
        <v>768.05</v>
      </c>
      <c r="M52" s="31">
        <v>32.809959999999997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1089.7</v>
      </c>
      <c r="D53" s="36">
        <v>1077.6333333333334</v>
      </c>
      <c r="E53" s="36">
        <v>1061.1166666666668</v>
      </c>
      <c r="F53" s="36">
        <v>1032.5333333333333</v>
      </c>
      <c r="G53" s="36">
        <v>1016.0166666666667</v>
      </c>
      <c r="H53" s="36">
        <v>1106.2166666666669</v>
      </c>
      <c r="I53" s="36">
        <v>1122.7333333333338</v>
      </c>
      <c r="J53" s="36">
        <v>1151.3166666666671</v>
      </c>
      <c r="K53" s="31">
        <v>1094.1500000000001</v>
      </c>
      <c r="L53" s="31">
        <v>1049.05</v>
      </c>
      <c r="M53" s="31">
        <v>23.446870000000001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401.25</v>
      </c>
      <c r="D54" s="36">
        <v>402.31666666666666</v>
      </c>
      <c r="E54" s="36">
        <v>397.73333333333335</v>
      </c>
      <c r="F54" s="36">
        <v>394.2166666666667</v>
      </c>
      <c r="G54" s="36">
        <v>389.63333333333338</v>
      </c>
      <c r="H54" s="36">
        <v>405.83333333333331</v>
      </c>
      <c r="I54" s="36">
        <v>410.41666666666669</v>
      </c>
      <c r="J54" s="36">
        <v>413.93333333333328</v>
      </c>
      <c r="K54" s="31">
        <v>406.9</v>
      </c>
      <c r="L54" s="31">
        <v>398.8</v>
      </c>
      <c r="M54" s="31">
        <v>1.54298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4044.65</v>
      </c>
      <c r="D55" s="36">
        <v>4039.35</v>
      </c>
      <c r="E55" s="36">
        <v>4020.2999999999997</v>
      </c>
      <c r="F55" s="36">
        <v>3995.95</v>
      </c>
      <c r="G55" s="36">
        <v>3976.8999999999996</v>
      </c>
      <c r="H55" s="36">
        <v>4063.7</v>
      </c>
      <c r="I55" s="36">
        <v>4082.75</v>
      </c>
      <c r="J55" s="36">
        <v>4107.1000000000004</v>
      </c>
      <c r="K55" s="31">
        <v>4058.4</v>
      </c>
      <c r="L55" s="31">
        <v>4015</v>
      </c>
      <c r="M55" s="31">
        <v>4.0386600000000001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1107.8499999999999</v>
      </c>
      <c r="D56" s="36">
        <v>1106.2833333333333</v>
      </c>
      <c r="E56" s="36">
        <v>1099.5666666666666</v>
      </c>
      <c r="F56" s="36">
        <v>1091.2833333333333</v>
      </c>
      <c r="G56" s="36">
        <v>1084.5666666666666</v>
      </c>
      <c r="H56" s="36">
        <v>1114.5666666666666</v>
      </c>
      <c r="I56" s="36">
        <v>1121.2833333333333</v>
      </c>
      <c r="J56" s="36">
        <v>1129.5666666666666</v>
      </c>
      <c r="K56" s="31">
        <v>1113</v>
      </c>
      <c r="L56" s="31">
        <v>1098</v>
      </c>
      <c r="M56" s="31">
        <v>140.97667000000001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6703.3</v>
      </c>
      <c r="D57" s="36">
        <v>6702.6500000000005</v>
      </c>
      <c r="E57" s="36">
        <v>6666.6500000000015</v>
      </c>
      <c r="F57" s="36">
        <v>6630.0000000000009</v>
      </c>
      <c r="G57" s="36">
        <v>6594.0000000000018</v>
      </c>
      <c r="H57" s="36">
        <v>6739.3000000000011</v>
      </c>
      <c r="I57" s="36">
        <v>6775.2999999999993</v>
      </c>
      <c r="J57" s="36">
        <v>6811.9500000000007</v>
      </c>
      <c r="K57" s="31">
        <v>6738.65</v>
      </c>
      <c r="L57" s="31">
        <v>6666</v>
      </c>
      <c r="M57" s="31">
        <v>4.0622800000000003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7258.65</v>
      </c>
      <c r="D58" s="36">
        <v>7249.55</v>
      </c>
      <c r="E58" s="36">
        <v>7209.1</v>
      </c>
      <c r="F58" s="36">
        <v>7159.55</v>
      </c>
      <c r="G58" s="36">
        <v>7119.1</v>
      </c>
      <c r="H58" s="36">
        <v>7299.1</v>
      </c>
      <c r="I58" s="36">
        <v>7339.5499999999993</v>
      </c>
      <c r="J58" s="36">
        <v>7389.1</v>
      </c>
      <c r="K58" s="31">
        <v>7290</v>
      </c>
      <c r="L58" s="31">
        <v>7200</v>
      </c>
      <c r="M58" s="31">
        <v>18.560639999999999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1681.2</v>
      </c>
      <c r="D59" s="36">
        <v>1682.3999999999999</v>
      </c>
      <c r="E59" s="36">
        <v>1665.9999999999998</v>
      </c>
      <c r="F59" s="36">
        <v>1650.8</v>
      </c>
      <c r="G59" s="36">
        <v>1634.3999999999999</v>
      </c>
      <c r="H59" s="36">
        <v>1697.5999999999997</v>
      </c>
      <c r="I59" s="36">
        <v>1713.9999999999998</v>
      </c>
      <c r="J59" s="36">
        <v>1729.1999999999996</v>
      </c>
      <c r="K59" s="31">
        <v>1698.8</v>
      </c>
      <c r="L59" s="31">
        <v>1667.2</v>
      </c>
      <c r="M59" s="31">
        <v>13.60425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7713.25</v>
      </c>
      <c r="D60" s="36">
        <v>7859.5</v>
      </c>
      <c r="E60" s="36">
        <v>7530.55</v>
      </c>
      <c r="F60" s="36">
        <v>7347.85</v>
      </c>
      <c r="G60" s="36">
        <v>7018.9000000000005</v>
      </c>
      <c r="H60" s="36">
        <v>8042.2</v>
      </c>
      <c r="I60" s="36">
        <v>8371.1500000000015</v>
      </c>
      <c r="J60" s="36">
        <v>8553.8499999999985</v>
      </c>
      <c r="K60" s="31">
        <v>8188.45</v>
      </c>
      <c r="L60" s="31">
        <v>7676.8</v>
      </c>
      <c r="M60" s="31">
        <v>0.87309999999999999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2608.1999999999998</v>
      </c>
      <c r="D61" s="36">
        <v>2623.0833333333335</v>
      </c>
      <c r="E61" s="36">
        <v>2576.2166666666672</v>
      </c>
      <c r="F61" s="36">
        <v>2544.2333333333336</v>
      </c>
      <c r="G61" s="36">
        <v>2497.3666666666672</v>
      </c>
      <c r="H61" s="36">
        <v>2655.0666666666671</v>
      </c>
      <c r="I61" s="36">
        <v>2701.9333333333329</v>
      </c>
      <c r="J61" s="36">
        <v>2733.916666666667</v>
      </c>
      <c r="K61" s="31">
        <v>2669.95</v>
      </c>
      <c r="L61" s="31">
        <v>2591.1</v>
      </c>
      <c r="M61" s="31">
        <v>2.2393800000000001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2522.4499999999998</v>
      </c>
      <c r="D62" s="36">
        <v>2523.9333333333329</v>
      </c>
      <c r="E62" s="36">
        <v>2496.1666666666661</v>
      </c>
      <c r="F62" s="36">
        <v>2469.8833333333332</v>
      </c>
      <c r="G62" s="36">
        <v>2442.1166666666663</v>
      </c>
      <c r="H62" s="36">
        <v>2550.2166666666658</v>
      </c>
      <c r="I62" s="36">
        <v>2577.9833333333331</v>
      </c>
      <c r="J62" s="36">
        <v>2604.2666666666655</v>
      </c>
      <c r="K62" s="31">
        <v>2551.6999999999998</v>
      </c>
      <c r="L62" s="31">
        <v>2497.65</v>
      </c>
      <c r="M62" s="31">
        <v>2.7438400000000001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401.35</v>
      </c>
      <c r="D63" s="36">
        <v>399.81666666666666</v>
      </c>
      <c r="E63" s="36">
        <v>396.5333333333333</v>
      </c>
      <c r="F63" s="36">
        <v>391.71666666666664</v>
      </c>
      <c r="G63" s="36">
        <v>388.43333333333328</v>
      </c>
      <c r="H63" s="36">
        <v>404.63333333333333</v>
      </c>
      <c r="I63" s="36">
        <v>407.91666666666674</v>
      </c>
      <c r="J63" s="36">
        <v>412.73333333333335</v>
      </c>
      <c r="K63" s="31">
        <v>403.1</v>
      </c>
      <c r="L63" s="31">
        <v>395</v>
      </c>
      <c r="M63" s="31">
        <v>52.030059999999999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239.35</v>
      </c>
      <c r="D64" s="36">
        <v>238.31666666666663</v>
      </c>
      <c r="E64" s="36">
        <v>235.93333333333328</v>
      </c>
      <c r="F64" s="36">
        <v>232.51666666666665</v>
      </c>
      <c r="G64" s="36">
        <v>230.1333333333333</v>
      </c>
      <c r="H64" s="36">
        <v>241.73333333333326</v>
      </c>
      <c r="I64" s="36">
        <v>244.11666666666665</v>
      </c>
      <c r="J64" s="36">
        <v>247.53333333333325</v>
      </c>
      <c r="K64" s="31">
        <v>240.7</v>
      </c>
      <c r="L64" s="31">
        <v>234.9</v>
      </c>
      <c r="M64" s="31">
        <v>125.91185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232.95</v>
      </c>
      <c r="D65" s="36">
        <v>233.48333333333335</v>
      </c>
      <c r="E65" s="36">
        <v>231.01666666666671</v>
      </c>
      <c r="F65" s="36">
        <v>229.08333333333337</v>
      </c>
      <c r="G65" s="36">
        <v>226.61666666666673</v>
      </c>
      <c r="H65" s="36">
        <v>235.41666666666669</v>
      </c>
      <c r="I65" s="36">
        <v>237.88333333333333</v>
      </c>
      <c r="J65" s="36">
        <v>239.81666666666666</v>
      </c>
      <c r="K65" s="31">
        <v>235.95</v>
      </c>
      <c r="L65" s="31">
        <v>231.55</v>
      </c>
      <c r="M65" s="31">
        <v>350.86844000000002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113.5</v>
      </c>
      <c r="D66" s="36">
        <v>112.66666666666667</v>
      </c>
      <c r="E66" s="36">
        <v>111.23333333333335</v>
      </c>
      <c r="F66" s="36">
        <v>108.96666666666668</v>
      </c>
      <c r="G66" s="36">
        <v>107.53333333333336</v>
      </c>
      <c r="H66" s="36">
        <v>114.93333333333334</v>
      </c>
      <c r="I66" s="36">
        <v>116.36666666666665</v>
      </c>
      <c r="J66" s="36">
        <v>118.63333333333333</v>
      </c>
      <c r="K66" s="31">
        <v>114.1</v>
      </c>
      <c r="L66" s="31">
        <v>110.4</v>
      </c>
      <c r="M66" s="31">
        <v>274.28059999999999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45.35</v>
      </c>
      <c r="D67" s="36">
        <v>45.65</v>
      </c>
      <c r="E67" s="36">
        <v>44.9</v>
      </c>
      <c r="F67" s="36">
        <v>44.45</v>
      </c>
      <c r="G67" s="36">
        <v>43.7</v>
      </c>
      <c r="H67" s="36">
        <v>46.099999999999994</v>
      </c>
      <c r="I67" s="36">
        <v>46.849999999999994</v>
      </c>
      <c r="J67" s="36">
        <v>47.29999999999999</v>
      </c>
      <c r="K67" s="31">
        <v>46.4</v>
      </c>
      <c r="L67" s="31">
        <v>45.2</v>
      </c>
      <c r="M67" s="31">
        <v>299.59053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3073.5</v>
      </c>
      <c r="D68" s="36">
        <v>3111.85</v>
      </c>
      <c r="E68" s="36">
        <v>3025.7</v>
      </c>
      <c r="F68" s="36">
        <v>2977.9</v>
      </c>
      <c r="G68" s="36">
        <v>2891.75</v>
      </c>
      <c r="H68" s="36">
        <v>3159.6499999999996</v>
      </c>
      <c r="I68" s="36">
        <v>3245.8</v>
      </c>
      <c r="J68" s="36">
        <v>3293.5999999999995</v>
      </c>
      <c r="K68" s="31">
        <v>3198</v>
      </c>
      <c r="L68" s="31">
        <v>3064.05</v>
      </c>
      <c r="M68" s="31">
        <v>1.10819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1638.65</v>
      </c>
      <c r="D69" s="36">
        <v>1639.5333333333335</v>
      </c>
      <c r="E69" s="36">
        <v>1627.116666666667</v>
      </c>
      <c r="F69" s="36">
        <v>1615.5833333333335</v>
      </c>
      <c r="G69" s="36">
        <v>1603.166666666667</v>
      </c>
      <c r="H69" s="36">
        <v>1651.0666666666671</v>
      </c>
      <c r="I69" s="36">
        <v>1663.4833333333336</v>
      </c>
      <c r="J69" s="36">
        <v>1675.0166666666671</v>
      </c>
      <c r="K69" s="31">
        <v>1651.95</v>
      </c>
      <c r="L69" s="31">
        <v>1628</v>
      </c>
      <c r="M69" s="31">
        <v>2.8671899999999999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5557.35</v>
      </c>
      <c r="D70" s="36">
        <v>5625.7</v>
      </c>
      <c r="E70" s="36">
        <v>5471.45</v>
      </c>
      <c r="F70" s="36">
        <v>5385.55</v>
      </c>
      <c r="G70" s="36">
        <v>5231.3</v>
      </c>
      <c r="H70" s="36">
        <v>5711.5999999999995</v>
      </c>
      <c r="I70" s="36">
        <v>5865.8499999999995</v>
      </c>
      <c r="J70" s="36">
        <v>5951.7499999999991</v>
      </c>
      <c r="K70" s="31">
        <v>5779.95</v>
      </c>
      <c r="L70" s="31">
        <v>5539.8</v>
      </c>
      <c r="M70" s="31">
        <v>0.25911000000000001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2824.1</v>
      </c>
      <c r="D71" s="36">
        <v>2846.15</v>
      </c>
      <c r="E71" s="36">
        <v>2779.3</v>
      </c>
      <c r="F71" s="36">
        <v>2734.5</v>
      </c>
      <c r="G71" s="36">
        <v>2667.65</v>
      </c>
      <c r="H71" s="36">
        <v>2890.9500000000003</v>
      </c>
      <c r="I71" s="36">
        <v>2957.7999999999997</v>
      </c>
      <c r="J71" s="36">
        <v>3002.6000000000004</v>
      </c>
      <c r="K71" s="31">
        <v>2913</v>
      </c>
      <c r="L71" s="31">
        <v>2801.35</v>
      </c>
      <c r="M71" s="31">
        <v>2.4887800000000002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596.1</v>
      </c>
      <c r="D72" s="36">
        <v>592.65</v>
      </c>
      <c r="E72" s="36">
        <v>587.75</v>
      </c>
      <c r="F72" s="36">
        <v>579.4</v>
      </c>
      <c r="G72" s="36">
        <v>574.5</v>
      </c>
      <c r="H72" s="36">
        <v>601</v>
      </c>
      <c r="I72" s="36">
        <v>605.89999999999986</v>
      </c>
      <c r="J72" s="36">
        <v>614.25</v>
      </c>
      <c r="K72" s="31">
        <v>597.54999999999995</v>
      </c>
      <c r="L72" s="31">
        <v>584.29999999999995</v>
      </c>
      <c r="M72" s="31">
        <v>9.1348900000000004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1697.55</v>
      </c>
      <c r="D73" s="36">
        <v>1716.5833333333333</v>
      </c>
      <c r="E73" s="36">
        <v>1670.1666666666665</v>
      </c>
      <c r="F73" s="36">
        <v>1642.7833333333333</v>
      </c>
      <c r="G73" s="36">
        <v>1596.3666666666666</v>
      </c>
      <c r="H73" s="36">
        <v>1743.9666666666665</v>
      </c>
      <c r="I73" s="36">
        <v>1790.383333333333</v>
      </c>
      <c r="J73" s="36">
        <v>1817.7666666666664</v>
      </c>
      <c r="K73" s="31">
        <v>1763</v>
      </c>
      <c r="L73" s="31">
        <v>1689.2</v>
      </c>
      <c r="M73" s="31">
        <v>20.303640000000001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182.7</v>
      </c>
      <c r="D74" s="36">
        <v>182.58333333333334</v>
      </c>
      <c r="E74" s="36">
        <v>180.91666666666669</v>
      </c>
      <c r="F74" s="36">
        <v>179.13333333333335</v>
      </c>
      <c r="G74" s="36">
        <v>177.4666666666667</v>
      </c>
      <c r="H74" s="36">
        <v>184.36666666666667</v>
      </c>
      <c r="I74" s="36">
        <v>186.03333333333336</v>
      </c>
      <c r="J74" s="36">
        <v>187.81666666666666</v>
      </c>
      <c r="K74" s="31">
        <v>184.25</v>
      </c>
      <c r="L74" s="31">
        <v>180.8</v>
      </c>
      <c r="M74" s="31">
        <v>204.53485000000001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1245.6500000000001</v>
      </c>
      <c r="D75" s="36">
        <v>1239.45</v>
      </c>
      <c r="E75" s="36">
        <v>1229</v>
      </c>
      <c r="F75" s="36">
        <v>1212.3499999999999</v>
      </c>
      <c r="G75" s="36">
        <v>1201.8999999999999</v>
      </c>
      <c r="H75" s="36">
        <v>1256.1000000000001</v>
      </c>
      <c r="I75" s="36">
        <v>1266.5500000000004</v>
      </c>
      <c r="J75" s="36">
        <v>1283.2000000000003</v>
      </c>
      <c r="K75" s="31">
        <v>1249.9000000000001</v>
      </c>
      <c r="L75" s="31">
        <v>1222.8</v>
      </c>
      <c r="M75" s="31">
        <v>18.036210000000001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192.6</v>
      </c>
      <c r="D76" s="36">
        <v>189.51666666666665</v>
      </c>
      <c r="E76" s="36">
        <v>185.08333333333331</v>
      </c>
      <c r="F76" s="36">
        <v>177.56666666666666</v>
      </c>
      <c r="G76" s="36">
        <v>173.13333333333333</v>
      </c>
      <c r="H76" s="36">
        <v>197.0333333333333</v>
      </c>
      <c r="I76" s="36">
        <v>201.46666666666664</v>
      </c>
      <c r="J76" s="36">
        <v>208.98333333333329</v>
      </c>
      <c r="K76" s="31">
        <v>193.95</v>
      </c>
      <c r="L76" s="31">
        <v>182</v>
      </c>
      <c r="M76" s="31">
        <v>804.28777000000002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465.8</v>
      </c>
      <c r="D77" s="36">
        <v>463.8</v>
      </c>
      <c r="E77" s="36">
        <v>456.75</v>
      </c>
      <c r="F77" s="36">
        <v>447.7</v>
      </c>
      <c r="G77" s="36">
        <v>440.65</v>
      </c>
      <c r="H77" s="36">
        <v>472.85</v>
      </c>
      <c r="I77" s="36">
        <v>479.90000000000009</v>
      </c>
      <c r="J77" s="36">
        <v>488.95000000000005</v>
      </c>
      <c r="K77" s="31">
        <v>470.85</v>
      </c>
      <c r="L77" s="31">
        <v>454.75</v>
      </c>
      <c r="M77" s="31">
        <v>225.91668000000001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1036.7</v>
      </c>
      <c r="D78" s="36">
        <v>1033.6166666666668</v>
      </c>
      <c r="E78" s="36">
        <v>1025.2833333333335</v>
      </c>
      <c r="F78" s="36">
        <v>1013.8666666666668</v>
      </c>
      <c r="G78" s="36">
        <v>1005.5333333333335</v>
      </c>
      <c r="H78" s="36">
        <v>1045.0333333333335</v>
      </c>
      <c r="I78" s="36">
        <v>1053.3666666666666</v>
      </c>
      <c r="J78" s="36">
        <v>1064.7833333333335</v>
      </c>
      <c r="K78" s="31">
        <v>1041.95</v>
      </c>
      <c r="L78" s="31">
        <v>1022.2</v>
      </c>
      <c r="M78" s="31">
        <v>52.883279999999999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558.6</v>
      </c>
      <c r="D79" s="36">
        <v>558.06666666666661</v>
      </c>
      <c r="E79" s="36">
        <v>553.63333333333321</v>
      </c>
      <c r="F79" s="36">
        <v>548.66666666666663</v>
      </c>
      <c r="G79" s="36">
        <v>544.23333333333323</v>
      </c>
      <c r="H79" s="36">
        <v>563.03333333333319</v>
      </c>
      <c r="I79" s="36">
        <v>567.46666666666658</v>
      </c>
      <c r="J79" s="36">
        <v>572.43333333333317</v>
      </c>
      <c r="K79" s="31">
        <v>562.5</v>
      </c>
      <c r="L79" s="31">
        <v>553.1</v>
      </c>
      <c r="M79" s="31">
        <v>2.7608600000000001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247.35</v>
      </c>
      <c r="D80" s="36">
        <v>248.54999999999998</v>
      </c>
      <c r="E80" s="36">
        <v>243.79999999999995</v>
      </c>
      <c r="F80" s="36">
        <v>240.24999999999997</v>
      </c>
      <c r="G80" s="36">
        <v>235.49999999999994</v>
      </c>
      <c r="H80" s="36">
        <v>252.09999999999997</v>
      </c>
      <c r="I80" s="36">
        <v>256.85000000000002</v>
      </c>
      <c r="J80" s="36">
        <v>260.39999999999998</v>
      </c>
      <c r="K80" s="31">
        <v>253.3</v>
      </c>
      <c r="L80" s="31">
        <v>245</v>
      </c>
      <c r="M80" s="31">
        <v>73.520660000000007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1440.1</v>
      </c>
      <c r="D81" s="36">
        <v>1436.8833333333332</v>
      </c>
      <c r="E81" s="36">
        <v>1425.5666666666664</v>
      </c>
      <c r="F81" s="36">
        <v>1411.0333333333331</v>
      </c>
      <c r="G81" s="36">
        <v>1399.7166666666662</v>
      </c>
      <c r="H81" s="36">
        <v>1451.4166666666665</v>
      </c>
      <c r="I81" s="36">
        <v>1462.7333333333331</v>
      </c>
      <c r="J81" s="36">
        <v>1477.2666666666667</v>
      </c>
      <c r="K81" s="31">
        <v>1448.2</v>
      </c>
      <c r="L81" s="31">
        <v>1422.35</v>
      </c>
      <c r="M81" s="31">
        <v>0.65920999999999996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721.25</v>
      </c>
      <c r="D82" s="36">
        <v>724.48333333333323</v>
      </c>
      <c r="E82" s="36">
        <v>711.96666666666647</v>
      </c>
      <c r="F82" s="36">
        <v>702.68333333333328</v>
      </c>
      <c r="G82" s="36">
        <v>690.16666666666652</v>
      </c>
      <c r="H82" s="36">
        <v>733.76666666666642</v>
      </c>
      <c r="I82" s="36">
        <v>746.28333333333308</v>
      </c>
      <c r="J82" s="36">
        <v>755.56666666666638</v>
      </c>
      <c r="K82" s="31">
        <v>737</v>
      </c>
      <c r="L82" s="31">
        <v>715.2</v>
      </c>
      <c r="M82" s="31">
        <v>16.111930000000001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330.45</v>
      </c>
      <c r="D83" s="36">
        <v>324.21666666666664</v>
      </c>
      <c r="E83" s="36">
        <v>313.48333333333329</v>
      </c>
      <c r="F83" s="36">
        <v>296.51666666666665</v>
      </c>
      <c r="G83" s="36">
        <v>285.7833333333333</v>
      </c>
      <c r="H83" s="36">
        <v>341.18333333333328</v>
      </c>
      <c r="I83" s="36">
        <v>351.91666666666663</v>
      </c>
      <c r="J83" s="36">
        <v>368.88333333333327</v>
      </c>
      <c r="K83" s="31">
        <v>334.95</v>
      </c>
      <c r="L83" s="31">
        <v>307.25</v>
      </c>
      <c r="M83" s="31">
        <v>136.81744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7280.05</v>
      </c>
      <c r="D84" s="36">
        <v>7271.5666666666666</v>
      </c>
      <c r="E84" s="36">
        <v>7218.4833333333336</v>
      </c>
      <c r="F84" s="36">
        <v>7156.916666666667</v>
      </c>
      <c r="G84" s="36">
        <v>7103.8333333333339</v>
      </c>
      <c r="H84" s="36">
        <v>7333.1333333333332</v>
      </c>
      <c r="I84" s="36">
        <v>7386.2166666666672</v>
      </c>
      <c r="J84" s="36">
        <v>7447.7833333333328</v>
      </c>
      <c r="K84" s="31">
        <v>7324.65</v>
      </c>
      <c r="L84" s="31">
        <v>7210</v>
      </c>
      <c r="M84" s="31">
        <v>3.5490000000000001E-2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947.55</v>
      </c>
      <c r="D85" s="36">
        <v>950.35</v>
      </c>
      <c r="E85" s="36">
        <v>941.7</v>
      </c>
      <c r="F85" s="36">
        <v>935.85</v>
      </c>
      <c r="G85" s="36">
        <v>927.2</v>
      </c>
      <c r="H85" s="36">
        <v>956.2</v>
      </c>
      <c r="I85" s="36">
        <v>964.84999999999991</v>
      </c>
      <c r="J85" s="36">
        <v>970.7</v>
      </c>
      <c r="K85" s="31">
        <v>959</v>
      </c>
      <c r="L85" s="31">
        <v>944.5</v>
      </c>
      <c r="M85" s="31">
        <v>1.95838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1510.2</v>
      </c>
      <c r="D86" s="36">
        <v>1520.1499999999999</v>
      </c>
      <c r="E86" s="36">
        <v>1490.5999999999997</v>
      </c>
      <c r="F86" s="36">
        <v>1470.9999999999998</v>
      </c>
      <c r="G86" s="36">
        <v>1441.4499999999996</v>
      </c>
      <c r="H86" s="36">
        <v>1539.7499999999998</v>
      </c>
      <c r="I86" s="36">
        <v>1569.3</v>
      </c>
      <c r="J86" s="36">
        <v>1588.8999999999999</v>
      </c>
      <c r="K86" s="31">
        <v>1549.7</v>
      </c>
      <c r="L86" s="31">
        <v>1500.55</v>
      </c>
      <c r="M86" s="31">
        <v>2.86619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437.25</v>
      </c>
      <c r="D87" s="36">
        <v>437.23333333333335</v>
      </c>
      <c r="E87" s="36">
        <v>424.01666666666671</v>
      </c>
      <c r="F87" s="36">
        <v>410.78333333333336</v>
      </c>
      <c r="G87" s="36">
        <v>397.56666666666672</v>
      </c>
      <c r="H87" s="36">
        <v>450.4666666666667</v>
      </c>
      <c r="I87" s="36">
        <v>463.68333333333339</v>
      </c>
      <c r="J87" s="36">
        <v>476.91666666666669</v>
      </c>
      <c r="K87" s="31">
        <v>450.45</v>
      </c>
      <c r="L87" s="31">
        <v>424</v>
      </c>
      <c r="M87" s="31">
        <v>17.31953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22102.7</v>
      </c>
      <c r="D88" s="36">
        <v>22067.566666666666</v>
      </c>
      <c r="E88" s="36">
        <v>21895.133333333331</v>
      </c>
      <c r="F88" s="36">
        <v>21687.566666666666</v>
      </c>
      <c r="G88" s="36">
        <v>21515.133333333331</v>
      </c>
      <c r="H88" s="36">
        <v>22275.133333333331</v>
      </c>
      <c r="I88" s="36">
        <v>22447.566666666666</v>
      </c>
      <c r="J88" s="36">
        <v>22655.133333333331</v>
      </c>
      <c r="K88" s="31">
        <v>22240</v>
      </c>
      <c r="L88" s="31">
        <v>21860</v>
      </c>
      <c r="M88" s="31">
        <v>0.21912999999999999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898.75</v>
      </c>
      <c r="D89" s="36">
        <v>892.31666666666661</v>
      </c>
      <c r="E89" s="36">
        <v>882.63333333333321</v>
      </c>
      <c r="F89" s="36">
        <v>866.51666666666665</v>
      </c>
      <c r="G89" s="36">
        <v>856.83333333333326</v>
      </c>
      <c r="H89" s="36">
        <v>908.43333333333317</v>
      </c>
      <c r="I89" s="36">
        <v>918.11666666666656</v>
      </c>
      <c r="J89" s="36">
        <v>934.23333333333312</v>
      </c>
      <c r="K89" s="31">
        <v>902</v>
      </c>
      <c r="L89" s="31">
        <v>876.2</v>
      </c>
      <c r="M89" s="31">
        <v>4.1809599999999998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19.45</v>
      </c>
      <c r="D90" s="36">
        <v>19.583333333333332</v>
      </c>
      <c r="E90" s="36">
        <v>19.166666666666664</v>
      </c>
      <c r="F90" s="36">
        <v>18.883333333333333</v>
      </c>
      <c r="G90" s="36">
        <v>18.466666666666665</v>
      </c>
      <c r="H90" s="36">
        <v>19.866666666666664</v>
      </c>
      <c r="I90" s="36">
        <v>20.283333333333328</v>
      </c>
      <c r="J90" s="36">
        <v>20.566666666666663</v>
      </c>
      <c r="K90" s="31">
        <v>20</v>
      </c>
      <c r="L90" s="31">
        <v>19.3</v>
      </c>
      <c r="M90" s="31">
        <v>97.24982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5282</v>
      </c>
      <c r="D91" s="36">
        <v>5269.1333333333332</v>
      </c>
      <c r="E91" s="36">
        <v>5199.6166666666668</v>
      </c>
      <c r="F91" s="36">
        <v>5117.2333333333336</v>
      </c>
      <c r="G91" s="36">
        <v>5047.7166666666672</v>
      </c>
      <c r="H91" s="36">
        <v>5351.5166666666664</v>
      </c>
      <c r="I91" s="36">
        <v>5421.0333333333328</v>
      </c>
      <c r="J91" s="36">
        <v>5503.4166666666661</v>
      </c>
      <c r="K91" s="31">
        <v>5338.65</v>
      </c>
      <c r="L91" s="31">
        <v>5186.75</v>
      </c>
      <c r="M91" s="31">
        <v>6.5536700000000003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2243.3000000000002</v>
      </c>
      <c r="D92" s="36">
        <v>2259.4333333333334</v>
      </c>
      <c r="E92" s="36">
        <v>2217.8666666666668</v>
      </c>
      <c r="F92" s="36">
        <v>2192.4333333333334</v>
      </c>
      <c r="G92" s="36">
        <v>2150.8666666666668</v>
      </c>
      <c r="H92" s="36">
        <v>2284.8666666666668</v>
      </c>
      <c r="I92" s="36">
        <v>2326.4333333333334</v>
      </c>
      <c r="J92" s="36">
        <v>2351.8666666666668</v>
      </c>
      <c r="K92" s="31">
        <v>2301</v>
      </c>
      <c r="L92" s="31">
        <v>2234</v>
      </c>
      <c r="M92" s="31">
        <v>5.3533099999999996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1962.35</v>
      </c>
      <c r="D93" s="36">
        <v>1980.7</v>
      </c>
      <c r="E93" s="36">
        <v>1931.65</v>
      </c>
      <c r="F93" s="36">
        <v>1900.95</v>
      </c>
      <c r="G93" s="36">
        <v>1851.9</v>
      </c>
      <c r="H93" s="36">
        <v>2011.4</v>
      </c>
      <c r="I93" s="36">
        <v>2060.4499999999998</v>
      </c>
      <c r="J93" s="36">
        <v>2091.15</v>
      </c>
      <c r="K93" s="31">
        <v>2029.75</v>
      </c>
      <c r="L93" s="31">
        <v>1950</v>
      </c>
      <c r="M93" s="31">
        <v>1.6248400000000001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277.85000000000002</v>
      </c>
      <c r="D94" s="36">
        <v>278.83333333333337</v>
      </c>
      <c r="E94" s="36">
        <v>276.36666666666673</v>
      </c>
      <c r="F94" s="36">
        <v>274.88333333333338</v>
      </c>
      <c r="G94" s="36">
        <v>272.41666666666674</v>
      </c>
      <c r="H94" s="36">
        <v>280.31666666666672</v>
      </c>
      <c r="I94" s="36">
        <v>282.78333333333342</v>
      </c>
      <c r="J94" s="36">
        <v>284.26666666666671</v>
      </c>
      <c r="K94" s="31">
        <v>281.3</v>
      </c>
      <c r="L94" s="31">
        <v>277.35000000000002</v>
      </c>
      <c r="M94" s="31">
        <v>3.1215099999999998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776.95</v>
      </c>
      <c r="D95" s="36">
        <v>780.51666666666677</v>
      </c>
      <c r="E95" s="36">
        <v>770.58333333333348</v>
      </c>
      <c r="F95" s="36">
        <v>764.2166666666667</v>
      </c>
      <c r="G95" s="36">
        <v>754.28333333333342</v>
      </c>
      <c r="H95" s="36">
        <v>786.88333333333355</v>
      </c>
      <c r="I95" s="36">
        <v>796.81666666666672</v>
      </c>
      <c r="J95" s="36">
        <v>803.18333333333362</v>
      </c>
      <c r="K95" s="31">
        <v>790.45</v>
      </c>
      <c r="L95" s="31">
        <v>774.15</v>
      </c>
      <c r="M95" s="31">
        <v>8.8907600000000002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441.1</v>
      </c>
      <c r="D96" s="36">
        <v>442.39999999999992</v>
      </c>
      <c r="E96" s="36">
        <v>438.09999999999985</v>
      </c>
      <c r="F96" s="36">
        <v>435.09999999999991</v>
      </c>
      <c r="G96" s="36">
        <v>430.79999999999984</v>
      </c>
      <c r="H96" s="36">
        <v>445.39999999999986</v>
      </c>
      <c r="I96" s="36">
        <v>449.69999999999993</v>
      </c>
      <c r="J96" s="36">
        <v>452.69999999999987</v>
      </c>
      <c r="K96" s="31">
        <v>446.7</v>
      </c>
      <c r="L96" s="31">
        <v>439.4</v>
      </c>
      <c r="M96" s="31">
        <v>142.30016000000001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771.55</v>
      </c>
      <c r="D97" s="36">
        <v>773.1</v>
      </c>
      <c r="E97" s="36">
        <v>766.2</v>
      </c>
      <c r="F97" s="36">
        <v>760.85</v>
      </c>
      <c r="G97" s="36">
        <v>753.95</v>
      </c>
      <c r="H97" s="36">
        <v>778.45</v>
      </c>
      <c r="I97" s="36">
        <v>785.34999999999991</v>
      </c>
      <c r="J97" s="36">
        <v>790.7</v>
      </c>
      <c r="K97" s="31">
        <v>780</v>
      </c>
      <c r="L97" s="31">
        <v>767.75</v>
      </c>
      <c r="M97" s="31">
        <v>0.50212999999999997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1096.95</v>
      </c>
      <c r="D98" s="36">
        <v>1104.3833333333332</v>
      </c>
      <c r="E98" s="36">
        <v>1083.7666666666664</v>
      </c>
      <c r="F98" s="36">
        <v>1070.5833333333333</v>
      </c>
      <c r="G98" s="36">
        <v>1049.9666666666665</v>
      </c>
      <c r="H98" s="36">
        <v>1117.5666666666664</v>
      </c>
      <c r="I98" s="36">
        <v>1138.1833333333332</v>
      </c>
      <c r="J98" s="36">
        <v>1151.3666666666663</v>
      </c>
      <c r="K98" s="31">
        <v>1125</v>
      </c>
      <c r="L98" s="31">
        <v>1091.2</v>
      </c>
      <c r="M98" s="31">
        <v>1.54399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179.95</v>
      </c>
      <c r="D99" s="36">
        <v>182.31666666666669</v>
      </c>
      <c r="E99" s="36">
        <v>175.83333333333337</v>
      </c>
      <c r="F99" s="36">
        <v>171.71666666666667</v>
      </c>
      <c r="G99" s="36">
        <v>165.23333333333335</v>
      </c>
      <c r="H99" s="36">
        <v>186.43333333333339</v>
      </c>
      <c r="I99" s="36">
        <v>192.91666666666669</v>
      </c>
      <c r="J99" s="36">
        <v>197.03333333333342</v>
      </c>
      <c r="K99" s="31">
        <v>188.8</v>
      </c>
      <c r="L99" s="31">
        <v>178.2</v>
      </c>
      <c r="M99" s="31">
        <v>219.97511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626.25</v>
      </c>
      <c r="D100" s="36">
        <v>629.0333333333333</v>
      </c>
      <c r="E100" s="36">
        <v>619.81666666666661</v>
      </c>
      <c r="F100" s="36">
        <v>613.38333333333333</v>
      </c>
      <c r="G100" s="36">
        <v>604.16666666666663</v>
      </c>
      <c r="H100" s="36">
        <v>635.46666666666658</v>
      </c>
      <c r="I100" s="36">
        <v>644.68333333333328</v>
      </c>
      <c r="J100" s="36">
        <v>651.11666666666656</v>
      </c>
      <c r="K100" s="31">
        <v>638.25</v>
      </c>
      <c r="L100" s="31">
        <v>622.6</v>
      </c>
      <c r="M100" s="31">
        <v>3.1309399999999998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2384.75</v>
      </c>
      <c r="D101" s="36">
        <v>2382.9833333333336</v>
      </c>
      <c r="E101" s="36">
        <v>2368.3666666666672</v>
      </c>
      <c r="F101" s="36">
        <v>2351.9833333333336</v>
      </c>
      <c r="G101" s="36">
        <v>2337.3666666666672</v>
      </c>
      <c r="H101" s="36">
        <v>2399.3666666666672</v>
      </c>
      <c r="I101" s="36">
        <v>2413.983333333334</v>
      </c>
      <c r="J101" s="36">
        <v>2430.3666666666672</v>
      </c>
      <c r="K101" s="31">
        <v>2397.6</v>
      </c>
      <c r="L101" s="31">
        <v>2366.6</v>
      </c>
      <c r="M101" s="31">
        <v>0.62909000000000004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50.15</v>
      </c>
      <c r="D102" s="36">
        <v>50.216666666666669</v>
      </c>
      <c r="E102" s="36">
        <v>49.033333333333339</v>
      </c>
      <c r="F102" s="36">
        <v>47.916666666666671</v>
      </c>
      <c r="G102" s="36">
        <v>46.733333333333341</v>
      </c>
      <c r="H102" s="36">
        <v>51.333333333333336</v>
      </c>
      <c r="I102" s="36">
        <v>52.516666666666673</v>
      </c>
      <c r="J102" s="36">
        <v>53.633333333333333</v>
      </c>
      <c r="K102" s="31">
        <v>51.4</v>
      </c>
      <c r="L102" s="31">
        <v>49.1</v>
      </c>
      <c r="M102" s="31">
        <v>355.66708999999997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1833.75</v>
      </c>
      <c r="D103" s="36">
        <v>1841.1666666666667</v>
      </c>
      <c r="E103" s="36">
        <v>1816.3333333333335</v>
      </c>
      <c r="F103" s="36">
        <v>1798.9166666666667</v>
      </c>
      <c r="G103" s="36">
        <v>1774.0833333333335</v>
      </c>
      <c r="H103" s="36">
        <v>1858.5833333333335</v>
      </c>
      <c r="I103" s="36">
        <v>1883.416666666667</v>
      </c>
      <c r="J103" s="36">
        <v>1900.8333333333335</v>
      </c>
      <c r="K103" s="31">
        <v>1866</v>
      </c>
      <c r="L103" s="31">
        <v>1823.75</v>
      </c>
      <c r="M103" s="31">
        <v>6.1986299999999996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769.8</v>
      </c>
      <c r="D104" s="36">
        <v>778.01666666666677</v>
      </c>
      <c r="E104" s="36">
        <v>757.03333333333353</v>
      </c>
      <c r="F104" s="36">
        <v>744.26666666666677</v>
      </c>
      <c r="G104" s="36">
        <v>723.28333333333353</v>
      </c>
      <c r="H104" s="36">
        <v>790.78333333333353</v>
      </c>
      <c r="I104" s="36">
        <v>811.76666666666688</v>
      </c>
      <c r="J104" s="36">
        <v>824.53333333333353</v>
      </c>
      <c r="K104" s="31">
        <v>799</v>
      </c>
      <c r="L104" s="31">
        <v>765.25</v>
      </c>
      <c r="M104" s="31">
        <v>2.3365999999999998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1222.05</v>
      </c>
      <c r="D105" s="36">
        <v>1226.3333333333333</v>
      </c>
      <c r="E105" s="36">
        <v>1213.7166666666665</v>
      </c>
      <c r="F105" s="36">
        <v>1205.3833333333332</v>
      </c>
      <c r="G105" s="36">
        <v>1192.7666666666664</v>
      </c>
      <c r="H105" s="36">
        <v>1234.6666666666665</v>
      </c>
      <c r="I105" s="36">
        <v>1247.2833333333333</v>
      </c>
      <c r="J105" s="36">
        <v>1255.6166666666666</v>
      </c>
      <c r="K105" s="31">
        <v>1238.95</v>
      </c>
      <c r="L105" s="31">
        <v>1218</v>
      </c>
      <c r="M105" s="31">
        <v>0.73455000000000004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7929.95</v>
      </c>
      <c r="D106" s="36">
        <v>7945.3166666666666</v>
      </c>
      <c r="E106" s="36">
        <v>7865.6333333333332</v>
      </c>
      <c r="F106" s="36">
        <v>7801.3166666666666</v>
      </c>
      <c r="G106" s="36">
        <v>7721.6333333333332</v>
      </c>
      <c r="H106" s="36">
        <v>8009.6333333333332</v>
      </c>
      <c r="I106" s="36">
        <v>8089.3166666666657</v>
      </c>
      <c r="J106" s="36">
        <v>8153.6333333333332</v>
      </c>
      <c r="K106" s="31">
        <v>8025</v>
      </c>
      <c r="L106" s="31">
        <v>7881</v>
      </c>
      <c r="M106" s="31">
        <v>0.25035000000000002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129.6</v>
      </c>
      <c r="D107" s="36">
        <v>130.36666666666665</v>
      </c>
      <c r="E107" s="36">
        <v>127.93333333333328</v>
      </c>
      <c r="F107" s="36">
        <v>126.26666666666662</v>
      </c>
      <c r="G107" s="36">
        <v>123.83333333333326</v>
      </c>
      <c r="H107" s="36">
        <v>132.0333333333333</v>
      </c>
      <c r="I107" s="36">
        <v>134.46666666666664</v>
      </c>
      <c r="J107" s="36">
        <v>136.13333333333333</v>
      </c>
      <c r="K107" s="31">
        <v>132.80000000000001</v>
      </c>
      <c r="L107" s="31">
        <v>128.69999999999999</v>
      </c>
      <c r="M107" s="31">
        <v>308.55198999999999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452.35</v>
      </c>
      <c r="D108" s="36">
        <v>455.26666666666665</v>
      </c>
      <c r="E108" s="36">
        <v>447.13333333333333</v>
      </c>
      <c r="F108" s="36">
        <v>441.91666666666669</v>
      </c>
      <c r="G108" s="36">
        <v>433.78333333333336</v>
      </c>
      <c r="H108" s="36">
        <v>460.48333333333329</v>
      </c>
      <c r="I108" s="36">
        <v>468.61666666666662</v>
      </c>
      <c r="J108" s="36">
        <v>473.83333333333326</v>
      </c>
      <c r="K108" s="31">
        <v>463.4</v>
      </c>
      <c r="L108" s="31">
        <v>450.05</v>
      </c>
      <c r="M108" s="31">
        <v>13.174379999999999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679</v>
      </c>
      <c r="D109" s="36">
        <v>670.30000000000007</v>
      </c>
      <c r="E109" s="36">
        <v>656.10000000000014</v>
      </c>
      <c r="F109" s="36">
        <v>633.20000000000005</v>
      </c>
      <c r="G109" s="36">
        <v>619.00000000000011</v>
      </c>
      <c r="H109" s="36">
        <v>693.20000000000016</v>
      </c>
      <c r="I109" s="36">
        <v>707.4000000000002</v>
      </c>
      <c r="J109" s="36">
        <v>730.30000000000018</v>
      </c>
      <c r="K109" s="31">
        <v>684.5</v>
      </c>
      <c r="L109" s="31">
        <v>647.4</v>
      </c>
      <c r="M109" s="31">
        <v>3.6970000000000001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381.45</v>
      </c>
      <c r="D110" s="36">
        <v>377.51666666666671</v>
      </c>
      <c r="E110" s="36">
        <v>370.78333333333342</v>
      </c>
      <c r="F110" s="36">
        <v>360.11666666666673</v>
      </c>
      <c r="G110" s="36">
        <v>353.38333333333344</v>
      </c>
      <c r="H110" s="36">
        <v>388.18333333333339</v>
      </c>
      <c r="I110" s="36">
        <v>394.91666666666663</v>
      </c>
      <c r="J110" s="36">
        <v>405.58333333333337</v>
      </c>
      <c r="K110" s="31">
        <v>384.25</v>
      </c>
      <c r="L110" s="31">
        <v>366.85</v>
      </c>
      <c r="M110" s="31">
        <v>51.407209999999999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504.8</v>
      </c>
      <c r="D111" s="36">
        <v>506.58333333333331</v>
      </c>
      <c r="E111" s="36">
        <v>493.76666666666665</v>
      </c>
      <c r="F111" s="36">
        <v>482.73333333333335</v>
      </c>
      <c r="G111" s="36">
        <v>469.91666666666669</v>
      </c>
      <c r="H111" s="36">
        <v>517.61666666666656</v>
      </c>
      <c r="I111" s="36">
        <v>530.43333333333339</v>
      </c>
      <c r="J111" s="36">
        <v>541.46666666666658</v>
      </c>
      <c r="K111" s="31">
        <v>519.4</v>
      </c>
      <c r="L111" s="31">
        <v>495.55</v>
      </c>
      <c r="M111" s="31">
        <v>1.1202399999999999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1012.1</v>
      </c>
      <c r="D112" s="36">
        <v>1011.1166666666668</v>
      </c>
      <c r="E112" s="36">
        <v>997.28333333333353</v>
      </c>
      <c r="F112" s="36">
        <v>982.4666666666667</v>
      </c>
      <c r="G112" s="36">
        <v>968.63333333333344</v>
      </c>
      <c r="H112" s="36">
        <v>1025.9333333333336</v>
      </c>
      <c r="I112" s="36">
        <v>1039.7666666666669</v>
      </c>
      <c r="J112" s="36">
        <v>1054.5833333333337</v>
      </c>
      <c r="K112" s="31">
        <v>1024.95</v>
      </c>
      <c r="L112" s="31">
        <v>996.3</v>
      </c>
      <c r="M112" s="31">
        <v>1.5772999999999999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1235.7</v>
      </c>
      <c r="D113" s="36">
        <v>1247.6333333333334</v>
      </c>
      <c r="E113" s="36">
        <v>1216.3666666666668</v>
      </c>
      <c r="F113" s="36">
        <v>1197.0333333333333</v>
      </c>
      <c r="G113" s="36">
        <v>1165.7666666666667</v>
      </c>
      <c r="H113" s="36">
        <v>1266.9666666666669</v>
      </c>
      <c r="I113" s="36">
        <v>1298.2333333333338</v>
      </c>
      <c r="J113" s="36">
        <v>1317.5666666666671</v>
      </c>
      <c r="K113" s="31">
        <v>1278.9000000000001</v>
      </c>
      <c r="L113" s="31">
        <v>1228.3</v>
      </c>
      <c r="M113" s="31">
        <v>31.536339999999999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475</v>
      </c>
      <c r="D114" s="36">
        <v>474.7</v>
      </c>
      <c r="E114" s="36">
        <v>469.9</v>
      </c>
      <c r="F114" s="36">
        <v>464.8</v>
      </c>
      <c r="G114" s="36">
        <v>460</v>
      </c>
      <c r="H114" s="36">
        <v>479.79999999999995</v>
      </c>
      <c r="I114" s="36">
        <v>484.6</v>
      </c>
      <c r="J114" s="36">
        <v>489.69999999999993</v>
      </c>
      <c r="K114" s="31">
        <v>479.5</v>
      </c>
      <c r="L114" s="31">
        <v>469.6</v>
      </c>
      <c r="M114" s="31">
        <v>3.9384100000000002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1260.8</v>
      </c>
      <c r="D115" s="36">
        <v>1254.7833333333333</v>
      </c>
      <c r="E115" s="36">
        <v>1245.7666666666667</v>
      </c>
      <c r="F115" s="36">
        <v>1230.7333333333333</v>
      </c>
      <c r="G115" s="36">
        <v>1221.7166666666667</v>
      </c>
      <c r="H115" s="36">
        <v>1269.8166666666666</v>
      </c>
      <c r="I115" s="36">
        <v>1278.833333333333</v>
      </c>
      <c r="J115" s="36">
        <v>1293.8666666666666</v>
      </c>
      <c r="K115" s="31">
        <v>1263.8</v>
      </c>
      <c r="L115" s="31">
        <v>1239.75</v>
      </c>
      <c r="M115" s="31">
        <v>25.92699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148.9</v>
      </c>
      <c r="D116" s="36">
        <v>149.08333333333334</v>
      </c>
      <c r="E116" s="36">
        <v>147.51666666666668</v>
      </c>
      <c r="F116" s="36">
        <v>146.13333333333333</v>
      </c>
      <c r="G116" s="36">
        <v>144.56666666666666</v>
      </c>
      <c r="H116" s="36">
        <v>150.4666666666667</v>
      </c>
      <c r="I116" s="36">
        <v>152.03333333333336</v>
      </c>
      <c r="J116" s="36">
        <v>153.41666666666671</v>
      </c>
      <c r="K116" s="31">
        <v>150.65</v>
      </c>
      <c r="L116" s="31">
        <v>147.69999999999999</v>
      </c>
      <c r="M116" s="31">
        <v>40.72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1535.25</v>
      </c>
      <c r="D117" s="36">
        <v>1541.2333333333333</v>
      </c>
      <c r="E117" s="36">
        <v>1520.7166666666667</v>
      </c>
      <c r="F117" s="36">
        <v>1506.1833333333334</v>
      </c>
      <c r="G117" s="36">
        <v>1485.6666666666667</v>
      </c>
      <c r="H117" s="36">
        <v>1555.7666666666667</v>
      </c>
      <c r="I117" s="36">
        <v>1576.2833333333335</v>
      </c>
      <c r="J117" s="36">
        <v>1590.8166666666666</v>
      </c>
      <c r="K117" s="31">
        <v>1561.75</v>
      </c>
      <c r="L117" s="31">
        <v>1526.7</v>
      </c>
      <c r="M117" s="31">
        <v>1.35025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380.95</v>
      </c>
      <c r="D118" s="36">
        <v>376.41666666666669</v>
      </c>
      <c r="E118" s="36">
        <v>370.33333333333337</v>
      </c>
      <c r="F118" s="36">
        <v>359.7166666666667</v>
      </c>
      <c r="G118" s="36">
        <v>353.63333333333338</v>
      </c>
      <c r="H118" s="36">
        <v>387.03333333333336</v>
      </c>
      <c r="I118" s="36">
        <v>393.11666666666673</v>
      </c>
      <c r="J118" s="36">
        <v>403.73333333333335</v>
      </c>
      <c r="K118" s="31">
        <v>382.5</v>
      </c>
      <c r="L118" s="31">
        <v>365.8</v>
      </c>
      <c r="M118" s="31">
        <v>283.10021999999998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1345.05</v>
      </c>
      <c r="D119" s="36">
        <v>1352.8333333333333</v>
      </c>
      <c r="E119" s="36">
        <v>1329.2666666666664</v>
      </c>
      <c r="F119" s="36">
        <v>1313.4833333333331</v>
      </c>
      <c r="G119" s="36">
        <v>1289.9166666666663</v>
      </c>
      <c r="H119" s="36">
        <v>1368.6166666666666</v>
      </c>
      <c r="I119" s="36">
        <v>1392.1833333333336</v>
      </c>
      <c r="J119" s="36">
        <v>1407.9666666666667</v>
      </c>
      <c r="K119" s="31">
        <v>1376.4</v>
      </c>
      <c r="L119" s="31">
        <v>1337.05</v>
      </c>
      <c r="M119" s="31">
        <v>17.4087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6272.35</v>
      </c>
      <c r="D120" s="36">
        <v>6279.1333333333341</v>
      </c>
      <c r="E120" s="36">
        <v>6233.2666666666682</v>
      </c>
      <c r="F120" s="36">
        <v>6194.1833333333343</v>
      </c>
      <c r="G120" s="36">
        <v>6148.3166666666684</v>
      </c>
      <c r="H120" s="36">
        <v>6318.2166666666681</v>
      </c>
      <c r="I120" s="36">
        <v>6364.0833333333348</v>
      </c>
      <c r="J120" s="36">
        <v>6403.1666666666679</v>
      </c>
      <c r="K120" s="31">
        <v>6325</v>
      </c>
      <c r="L120" s="31">
        <v>6240.05</v>
      </c>
      <c r="M120" s="31">
        <v>3.2090999999999998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2528.85</v>
      </c>
      <c r="D121" s="36">
        <v>2509.3000000000002</v>
      </c>
      <c r="E121" s="36">
        <v>2474.6000000000004</v>
      </c>
      <c r="F121" s="36">
        <v>2420.3500000000004</v>
      </c>
      <c r="G121" s="36">
        <v>2385.6500000000005</v>
      </c>
      <c r="H121" s="36">
        <v>2563.5500000000002</v>
      </c>
      <c r="I121" s="36">
        <v>2598.25</v>
      </c>
      <c r="J121" s="36">
        <v>2652.5</v>
      </c>
      <c r="K121" s="31">
        <v>2544</v>
      </c>
      <c r="L121" s="31">
        <v>2455.0500000000002</v>
      </c>
      <c r="M121" s="31">
        <v>9.3106399999999994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2663.5</v>
      </c>
      <c r="D122" s="36">
        <v>2666.5666666666666</v>
      </c>
      <c r="E122" s="36">
        <v>2646.9333333333334</v>
      </c>
      <c r="F122" s="36">
        <v>2630.3666666666668</v>
      </c>
      <c r="G122" s="36">
        <v>2610.7333333333336</v>
      </c>
      <c r="H122" s="36">
        <v>2683.1333333333332</v>
      </c>
      <c r="I122" s="36">
        <v>2702.7666666666664</v>
      </c>
      <c r="J122" s="36">
        <v>2719.333333333333</v>
      </c>
      <c r="K122" s="31">
        <v>2686.2</v>
      </c>
      <c r="L122" s="31">
        <v>2650</v>
      </c>
      <c r="M122" s="31">
        <v>2.0745200000000001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856.9</v>
      </c>
      <c r="D123" s="36">
        <v>852.11666666666667</v>
      </c>
      <c r="E123" s="36">
        <v>842.7833333333333</v>
      </c>
      <c r="F123" s="36">
        <v>828.66666666666663</v>
      </c>
      <c r="G123" s="36">
        <v>819.33333333333326</v>
      </c>
      <c r="H123" s="36">
        <v>866.23333333333335</v>
      </c>
      <c r="I123" s="36">
        <v>875.56666666666661</v>
      </c>
      <c r="J123" s="36">
        <v>889.68333333333339</v>
      </c>
      <c r="K123" s="31">
        <v>861.45</v>
      </c>
      <c r="L123" s="31">
        <v>838</v>
      </c>
      <c r="M123" s="31">
        <v>17.87246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1239.75</v>
      </c>
      <c r="D124" s="36">
        <v>1242.0666666666666</v>
      </c>
      <c r="E124" s="36">
        <v>1227.6833333333332</v>
      </c>
      <c r="F124" s="36">
        <v>1215.6166666666666</v>
      </c>
      <c r="G124" s="36">
        <v>1201.2333333333331</v>
      </c>
      <c r="H124" s="36">
        <v>1254.1333333333332</v>
      </c>
      <c r="I124" s="36">
        <v>1268.5166666666664</v>
      </c>
      <c r="J124" s="36">
        <v>1280.5833333333333</v>
      </c>
      <c r="K124" s="31">
        <v>1256.45</v>
      </c>
      <c r="L124" s="31">
        <v>1230</v>
      </c>
      <c r="M124" s="31">
        <v>4.8399599999999996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5330.15</v>
      </c>
      <c r="D125" s="36">
        <v>5343.333333333333</v>
      </c>
      <c r="E125" s="36">
        <v>5298.7666666666664</v>
      </c>
      <c r="F125" s="36">
        <v>5267.3833333333332</v>
      </c>
      <c r="G125" s="36">
        <v>5222.8166666666666</v>
      </c>
      <c r="H125" s="36">
        <v>5374.7166666666662</v>
      </c>
      <c r="I125" s="36">
        <v>5419.2833333333338</v>
      </c>
      <c r="J125" s="36">
        <v>5450.6666666666661</v>
      </c>
      <c r="K125" s="31">
        <v>5387.9</v>
      </c>
      <c r="L125" s="31">
        <v>5311.95</v>
      </c>
      <c r="M125" s="31">
        <v>9.604E-2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1586.8</v>
      </c>
      <c r="D126" s="36">
        <v>1591.7666666666667</v>
      </c>
      <c r="E126" s="36">
        <v>1571.5333333333333</v>
      </c>
      <c r="F126" s="36">
        <v>1556.2666666666667</v>
      </c>
      <c r="G126" s="36">
        <v>1536.0333333333333</v>
      </c>
      <c r="H126" s="36">
        <v>1607.0333333333333</v>
      </c>
      <c r="I126" s="36">
        <v>1627.2666666666664</v>
      </c>
      <c r="J126" s="36">
        <v>1642.5333333333333</v>
      </c>
      <c r="K126" s="31">
        <v>1612</v>
      </c>
      <c r="L126" s="31">
        <v>1576.5</v>
      </c>
      <c r="M126" s="31">
        <v>2.8388599999999999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4264.3</v>
      </c>
      <c r="D127" s="36">
        <v>4283.4666666666662</v>
      </c>
      <c r="E127" s="36">
        <v>4231.9333333333325</v>
      </c>
      <c r="F127" s="36">
        <v>4199.5666666666666</v>
      </c>
      <c r="G127" s="36">
        <v>4148.0333333333328</v>
      </c>
      <c r="H127" s="36">
        <v>4315.8333333333321</v>
      </c>
      <c r="I127" s="36">
        <v>4367.3666666666668</v>
      </c>
      <c r="J127" s="36">
        <v>4399.7333333333318</v>
      </c>
      <c r="K127" s="31">
        <v>4335</v>
      </c>
      <c r="L127" s="31">
        <v>4251.1000000000004</v>
      </c>
      <c r="M127" s="31">
        <v>0.17455999999999999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297.5</v>
      </c>
      <c r="D128" s="36">
        <v>298.78333333333336</v>
      </c>
      <c r="E128" s="36">
        <v>295.7166666666667</v>
      </c>
      <c r="F128" s="36">
        <v>293.93333333333334</v>
      </c>
      <c r="G128" s="36">
        <v>290.86666666666667</v>
      </c>
      <c r="H128" s="36">
        <v>300.56666666666672</v>
      </c>
      <c r="I128" s="36">
        <v>303.63333333333344</v>
      </c>
      <c r="J128" s="36">
        <v>305.41666666666674</v>
      </c>
      <c r="K128" s="31">
        <v>301.85000000000002</v>
      </c>
      <c r="L128" s="31">
        <v>297</v>
      </c>
      <c r="M128" s="31">
        <v>13.406409999999999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403.2</v>
      </c>
      <c r="D129" s="36">
        <v>401.75</v>
      </c>
      <c r="E129" s="36">
        <v>398.6</v>
      </c>
      <c r="F129" s="36">
        <v>394</v>
      </c>
      <c r="G129" s="36">
        <v>390.85</v>
      </c>
      <c r="H129" s="36">
        <v>406.35</v>
      </c>
      <c r="I129" s="36">
        <v>409.5</v>
      </c>
      <c r="J129" s="36">
        <v>414.1</v>
      </c>
      <c r="K129" s="31">
        <v>404.9</v>
      </c>
      <c r="L129" s="31">
        <v>397.15</v>
      </c>
      <c r="M129" s="31">
        <v>2.2319900000000001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1940.75</v>
      </c>
      <c r="D130" s="36">
        <v>1960.6166666666668</v>
      </c>
      <c r="E130" s="36">
        <v>1913.6333333333337</v>
      </c>
      <c r="F130" s="36">
        <v>1886.5166666666669</v>
      </c>
      <c r="G130" s="36">
        <v>1839.5333333333338</v>
      </c>
      <c r="H130" s="36">
        <v>1987.7333333333336</v>
      </c>
      <c r="I130" s="36">
        <v>2034.7166666666667</v>
      </c>
      <c r="J130" s="36">
        <v>2061.8333333333335</v>
      </c>
      <c r="K130" s="31">
        <v>2007.6</v>
      </c>
      <c r="L130" s="31">
        <v>1933.5</v>
      </c>
      <c r="M130" s="31">
        <v>11.369059999999999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2269.35</v>
      </c>
      <c r="D131" s="36">
        <v>2301.8000000000002</v>
      </c>
      <c r="E131" s="36">
        <v>2227.6000000000004</v>
      </c>
      <c r="F131" s="36">
        <v>2185.8500000000004</v>
      </c>
      <c r="G131" s="36">
        <v>2111.6500000000005</v>
      </c>
      <c r="H131" s="36">
        <v>2343.5500000000002</v>
      </c>
      <c r="I131" s="36">
        <v>2417.75</v>
      </c>
      <c r="J131" s="36">
        <v>2459.5</v>
      </c>
      <c r="K131" s="31">
        <v>2376</v>
      </c>
      <c r="L131" s="31">
        <v>2260.0500000000002</v>
      </c>
      <c r="M131" s="31">
        <v>1.8471299999999999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543.1</v>
      </c>
      <c r="D132" s="36">
        <v>541.06666666666661</v>
      </c>
      <c r="E132" s="36">
        <v>536.38333333333321</v>
      </c>
      <c r="F132" s="36">
        <v>529.66666666666663</v>
      </c>
      <c r="G132" s="36">
        <v>524.98333333333323</v>
      </c>
      <c r="H132" s="36">
        <v>547.78333333333319</v>
      </c>
      <c r="I132" s="36">
        <v>552.46666666666658</v>
      </c>
      <c r="J132" s="36">
        <v>559.18333333333317</v>
      </c>
      <c r="K132" s="31">
        <v>545.75</v>
      </c>
      <c r="L132" s="31">
        <v>534.35</v>
      </c>
      <c r="M132" s="31">
        <v>35.128019999999999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2290.1</v>
      </c>
      <c r="D133" s="36">
        <v>2306.9</v>
      </c>
      <c r="E133" s="36">
        <v>2265.15</v>
      </c>
      <c r="F133" s="36">
        <v>2240.1999999999998</v>
      </c>
      <c r="G133" s="36">
        <v>2198.4499999999998</v>
      </c>
      <c r="H133" s="36">
        <v>2331.8500000000004</v>
      </c>
      <c r="I133" s="36">
        <v>2373.6000000000004</v>
      </c>
      <c r="J133" s="36">
        <v>2398.5500000000006</v>
      </c>
      <c r="K133" s="31">
        <v>2348.65</v>
      </c>
      <c r="L133" s="31">
        <v>2281.9499999999998</v>
      </c>
      <c r="M133" s="31">
        <v>5.8380799999999997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1881.75</v>
      </c>
      <c r="D134" s="36">
        <v>1885.9666666666665</v>
      </c>
      <c r="E134" s="36">
        <v>1869.7833333333328</v>
      </c>
      <c r="F134" s="36">
        <v>1857.8166666666664</v>
      </c>
      <c r="G134" s="36">
        <v>1841.6333333333328</v>
      </c>
      <c r="H134" s="36">
        <v>1897.9333333333329</v>
      </c>
      <c r="I134" s="36">
        <v>1914.1166666666668</v>
      </c>
      <c r="J134" s="36">
        <v>1926.083333333333</v>
      </c>
      <c r="K134" s="31">
        <v>1902.15</v>
      </c>
      <c r="L134" s="31">
        <v>1874</v>
      </c>
      <c r="M134" s="31">
        <v>1.03122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1042.7</v>
      </c>
      <c r="D135" s="36">
        <v>1049.9833333333333</v>
      </c>
      <c r="E135" s="36">
        <v>1031.0166666666667</v>
      </c>
      <c r="F135" s="36">
        <v>1019.3333333333333</v>
      </c>
      <c r="G135" s="36">
        <v>1000.3666666666666</v>
      </c>
      <c r="H135" s="36">
        <v>1061.6666666666667</v>
      </c>
      <c r="I135" s="36">
        <v>1080.6333333333334</v>
      </c>
      <c r="J135" s="36">
        <v>1092.3166666666668</v>
      </c>
      <c r="K135" s="31">
        <v>1068.95</v>
      </c>
      <c r="L135" s="31">
        <v>1038.3</v>
      </c>
      <c r="M135" s="31">
        <v>0.55728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675.8</v>
      </c>
      <c r="D136" s="36">
        <v>677.41666666666663</v>
      </c>
      <c r="E136" s="36">
        <v>665.18333333333328</v>
      </c>
      <c r="F136" s="36">
        <v>654.56666666666661</v>
      </c>
      <c r="G136" s="36">
        <v>642.33333333333326</v>
      </c>
      <c r="H136" s="36">
        <v>688.0333333333333</v>
      </c>
      <c r="I136" s="36">
        <v>700.26666666666665</v>
      </c>
      <c r="J136" s="36">
        <v>710.88333333333333</v>
      </c>
      <c r="K136" s="31">
        <v>689.65</v>
      </c>
      <c r="L136" s="31">
        <v>666.8</v>
      </c>
      <c r="M136" s="31">
        <v>8.2996200000000009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2432.9499999999998</v>
      </c>
      <c r="D137" s="36">
        <v>2445.3000000000002</v>
      </c>
      <c r="E137" s="36">
        <v>2413.2000000000003</v>
      </c>
      <c r="F137" s="36">
        <v>2393.4500000000003</v>
      </c>
      <c r="G137" s="36">
        <v>2361.3500000000004</v>
      </c>
      <c r="H137" s="36">
        <v>2465.0500000000002</v>
      </c>
      <c r="I137" s="36">
        <v>2497.1500000000005</v>
      </c>
      <c r="J137" s="36">
        <v>2516.9</v>
      </c>
      <c r="K137" s="31">
        <v>2477.4</v>
      </c>
      <c r="L137" s="31">
        <v>2425.5500000000002</v>
      </c>
      <c r="M137" s="31">
        <v>4.0943199999999997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384.2</v>
      </c>
      <c r="D138" s="36">
        <v>383.90000000000003</v>
      </c>
      <c r="E138" s="36">
        <v>377.80000000000007</v>
      </c>
      <c r="F138" s="36">
        <v>371.40000000000003</v>
      </c>
      <c r="G138" s="36">
        <v>365.30000000000007</v>
      </c>
      <c r="H138" s="36">
        <v>390.30000000000007</v>
      </c>
      <c r="I138" s="36">
        <v>396.40000000000009</v>
      </c>
      <c r="J138" s="36">
        <v>402.80000000000007</v>
      </c>
      <c r="K138" s="31">
        <v>390</v>
      </c>
      <c r="L138" s="31">
        <v>377.5</v>
      </c>
      <c r="M138" s="31">
        <v>9.2427899999999994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143.69999999999999</v>
      </c>
      <c r="D139" s="36">
        <v>145.13333333333333</v>
      </c>
      <c r="E139" s="36">
        <v>140.26666666666665</v>
      </c>
      <c r="F139" s="36">
        <v>136.83333333333331</v>
      </c>
      <c r="G139" s="36">
        <v>131.96666666666664</v>
      </c>
      <c r="H139" s="36">
        <v>148.56666666666666</v>
      </c>
      <c r="I139" s="36">
        <v>153.43333333333334</v>
      </c>
      <c r="J139" s="36">
        <v>156.86666666666667</v>
      </c>
      <c r="K139" s="31">
        <v>150</v>
      </c>
      <c r="L139" s="31">
        <v>141.69999999999999</v>
      </c>
      <c r="M139" s="31">
        <v>123.19795999999999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193.15</v>
      </c>
      <c r="D140" s="36">
        <v>193.08333333333334</v>
      </c>
      <c r="E140" s="36">
        <v>191.16666666666669</v>
      </c>
      <c r="F140" s="36">
        <v>189.18333333333334</v>
      </c>
      <c r="G140" s="36">
        <v>187.26666666666668</v>
      </c>
      <c r="H140" s="36">
        <v>195.06666666666669</v>
      </c>
      <c r="I140" s="36">
        <v>196.98333333333338</v>
      </c>
      <c r="J140" s="36">
        <v>198.9666666666667</v>
      </c>
      <c r="K140" s="31">
        <v>195</v>
      </c>
      <c r="L140" s="31">
        <v>191.1</v>
      </c>
      <c r="M140" s="31">
        <v>23.854189999999999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3939.95</v>
      </c>
      <c r="D141" s="36">
        <v>3917.7666666666664</v>
      </c>
      <c r="E141" s="36">
        <v>3883.5333333333328</v>
      </c>
      <c r="F141" s="36">
        <v>3827.1166666666663</v>
      </c>
      <c r="G141" s="36">
        <v>3792.8833333333328</v>
      </c>
      <c r="H141" s="36">
        <v>3974.1833333333329</v>
      </c>
      <c r="I141" s="36">
        <v>4008.4166666666665</v>
      </c>
      <c r="J141" s="36">
        <v>4064.833333333333</v>
      </c>
      <c r="K141" s="31">
        <v>3952</v>
      </c>
      <c r="L141" s="31">
        <v>3861.35</v>
      </c>
      <c r="M141" s="31">
        <v>6.6831100000000001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6464.55</v>
      </c>
      <c r="D142" s="36">
        <v>6459.8499999999995</v>
      </c>
      <c r="E142" s="36">
        <v>6419.6999999999989</v>
      </c>
      <c r="F142" s="36">
        <v>6374.8499999999995</v>
      </c>
      <c r="G142" s="36">
        <v>6334.6999999999989</v>
      </c>
      <c r="H142" s="36">
        <v>6504.6999999999989</v>
      </c>
      <c r="I142" s="36">
        <v>6544.8499999999985</v>
      </c>
      <c r="J142" s="36">
        <v>6589.6999999999989</v>
      </c>
      <c r="K142" s="31">
        <v>6500</v>
      </c>
      <c r="L142" s="31">
        <v>6415</v>
      </c>
      <c r="M142" s="31">
        <v>2.16073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728.65</v>
      </c>
      <c r="D143" s="36">
        <v>724.55000000000007</v>
      </c>
      <c r="E143" s="36">
        <v>719.20000000000016</v>
      </c>
      <c r="F143" s="36">
        <v>709.75000000000011</v>
      </c>
      <c r="G143" s="36">
        <v>704.4000000000002</v>
      </c>
      <c r="H143" s="36">
        <v>734.00000000000011</v>
      </c>
      <c r="I143" s="36">
        <v>739.35</v>
      </c>
      <c r="J143" s="36">
        <v>748.80000000000007</v>
      </c>
      <c r="K143" s="31">
        <v>729.9</v>
      </c>
      <c r="L143" s="31">
        <v>715.1</v>
      </c>
      <c r="M143" s="31">
        <v>54.260280000000002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2563.9</v>
      </c>
      <c r="D144" s="36">
        <v>2564.7000000000003</v>
      </c>
      <c r="E144" s="36">
        <v>2541.2000000000007</v>
      </c>
      <c r="F144" s="36">
        <v>2518.5000000000005</v>
      </c>
      <c r="G144" s="36">
        <v>2495.0000000000009</v>
      </c>
      <c r="H144" s="36">
        <v>2587.4000000000005</v>
      </c>
      <c r="I144" s="36">
        <v>2610.8999999999996</v>
      </c>
      <c r="J144" s="36">
        <v>2633.6000000000004</v>
      </c>
      <c r="K144" s="31">
        <v>2588.1999999999998</v>
      </c>
      <c r="L144" s="31">
        <v>2542</v>
      </c>
      <c r="M144" s="31">
        <v>2.05905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5858.55</v>
      </c>
      <c r="D145" s="36">
        <v>5806.75</v>
      </c>
      <c r="E145" s="36">
        <v>5722.7</v>
      </c>
      <c r="F145" s="36">
        <v>5586.8499999999995</v>
      </c>
      <c r="G145" s="36">
        <v>5502.7999999999993</v>
      </c>
      <c r="H145" s="36">
        <v>5942.6</v>
      </c>
      <c r="I145" s="36">
        <v>6026.65</v>
      </c>
      <c r="J145" s="36">
        <v>6162.5000000000009</v>
      </c>
      <c r="K145" s="31">
        <v>5890.8</v>
      </c>
      <c r="L145" s="31">
        <v>5670.9</v>
      </c>
      <c r="M145" s="31">
        <v>9.7770899999999994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570.15</v>
      </c>
      <c r="D146" s="36">
        <v>568.25</v>
      </c>
      <c r="E146" s="36">
        <v>564.5</v>
      </c>
      <c r="F146" s="36">
        <v>558.85</v>
      </c>
      <c r="G146" s="36">
        <v>555.1</v>
      </c>
      <c r="H146" s="36">
        <v>573.9</v>
      </c>
      <c r="I146" s="36">
        <v>577.65</v>
      </c>
      <c r="J146" s="36">
        <v>583.29999999999995</v>
      </c>
      <c r="K146" s="31">
        <v>572</v>
      </c>
      <c r="L146" s="31">
        <v>562.6</v>
      </c>
      <c r="M146" s="31">
        <v>3.2504599999999999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38.75</v>
      </c>
      <c r="D147" s="36">
        <v>38.816666666666663</v>
      </c>
      <c r="E147" s="36">
        <v>38.533333333333324</v>
      </c>
      <c r="F147" s="36">
        <v>38.316666666666663</v>
      </c>
      <c r="G147" s="36">
        <v>38.033333333333324</v>
      </c>
      <c r="H147" s="36">
        <v>39.033333333333324</v>
      </c>
      <c r="I147" s="36">
        <v>39.316666666666656</v>
      </c>
      <c r="J147" s="36">
        <v>39.533333333333324</v>
      </c>
      <c r="K147" s="31">
        <v>39.1</v>
      </c>
      <c r="L147" s="31">
        <v>38.6</v>
      </c>
      <c r="M147" s="31">
        <v>120.72548999999999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2634.35</v>
      </c>
      <c r="D148" s="36">
        <v>2633.7333333333331</v>
      </c>
      <c r="E148" s="36">
        <v>2587.0166666666664</v>
      </c>
      <c r="F148" s="36">
        <v>2539.6833333333334</v>
      </c>
      <c r="G148" s="36">
        <v>2492.9666666666667</v>
      </c>
      <c r="H148" s="36">
        <v>2681.0666666666662</v>
      </c>
      <c r="I148" s="36">
        <v>2727.7833333333324</v>
      </c>
      <c r="J148" s="36">
        <v>2775.1166666666659</v>
      </c>
      <c r="K148" s="31">
        <v>2680.45</v>
      </c>
      <c r="L148" s="31">
        <v>2586.4</v>
      </c>
      <c r="M148" s="31">
        <v>1.44303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4091.9</v>
      </c>
      <c r="D149" s="36">
        <v>4100.9333333333334</v>
      </c>
      <c r="E149" s="36">
        <v>4071.8666666666668</v>
      </c>
      <c r="F149" s="36">
        <v>4051.8333333333335</v>
      </c>
      <c r="G149" s="36">
        <v>4022.7666666666669</v>
      </c>
      <c r="H149" s="36">
        <v>4120.9666666666672</v>
      </c>
      <c r="I149" s="36">
        <v>4150.0333333333347</v>
      </c>
      <c r="J149" s="36">
        <v>4170.0666666666666</v>
      </c>
      <c r="K149" s="31">
        <v>4130</v>
      </c>
      <c r="L149" s="31">
        <v>4080.9</v>
      </c>
      <c r="M149" s="31">
        <v>4.5047499999999996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243.2</v>
      </c>
      <c r="D150" s="36">
        <v>243.23333333333335</v>
      </c>
      <c r="E150" s="36">
        <v>241.9666666666667</v>
      </c>
      <c r="F150" s="36">
        <v>240.73333333333335</v>
      </c>
      <c r="G150" s="36">
        <v>239.4666666666667</v>
      </c>
      <c r="H150" s="36">
        <v>244.4666666666667</v>
      </c>
      <c r="I150" s="36">
        <v>245.73333333333335</v>
      </c>
      <c r="J150" s="36">
        <v>246.9666666666667</v>
      </c>
      <c r="K150" s="31">
        <v>244.5</v>
      </c>
      <c r="L150" s="31">
        <v>242</v>
      </c>
      <c r="M150" s="31">
        <v>10.8903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528.85</v>
      </c>
      <c r="D151" s="36">
        <v>531.5</v>
      </c>
      <c r="E151" s="36">
        <v>524.35</v>
      </c>
      <c r="F151" s="36">
        <v>519.85</v>
      </c>
      <c r="G151" s="36">
        <v>512.70000000000005</v>
      </c>
      <c r="H151" s="36">
        <v>536</v>
      </c>
      <c r="I151" s="36">
        <v>543.15000000000009</v>
      </c>
      <c r="J151" s="36">
        <v>547.65</v>
      </c>
      <c r="K151" s="31">
        <v>538.65</v>
      </c>
      <c r="L151" s="31">
        <v>527</v>
      </c>
      <c r="M151" s="31">
        <v>0.78478000000000003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533</v>
      </c>
      <c r="D152" s="36">
        <v>524.26666666666665</v>
      </c>
      <c r="E152" s="36">
        <v>504.73333333333335</v>
      </c>
      <c r="F152" s="36">
        <v>476.4666666666667</v>
      </c>
      <c r="G152" s="36">
        <v>456.93333333333339</v>
      </c>
      <c r="H152" s="36">
        <v>552.5333333333333</v>
      </c>
      <c r="I152" s="36">
        <v>572.06666666666661</v>
      </c>
      <c r="J152" s="36">
        <v>600.33333333333326</v>
      </c>
      <c r="K152" s="31">
        <v>543.79999999999995</v>
      </c>
      <c r="L152" s="31">
        <v>496</v>
      </c>
      <c r="M152" s="31">
        <v>24.971209999999999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1870.45</v>
      </c>
      <c r="D153" s="36">
        <v>1846.8333333333333</v>
      </c>
      <c r="E153" s="36">
        <v>1813.6666666666665</v>
      </c>
      <c r="F153" s="36">
        <v>1756.8833333333332</v>
      </c>
      <c r="G153" s="36">
        <v>1723.7166666666665</v>
      </c>
      <c r="H153" s="36">
        <v>1903.6166666666666</v>
      </c>
      <c r="I153" s="36">
        <v>1936.7833333333331</v>
      </c>
      <c r="J153" s="36">
        <v>1993.5666666666666</v>
      </c>
      <c r="K153" s="31">
        <v>1880</v>
      </c>
      <c r="L153" s="31">
        <v>1790.05</v>
      </c>
      <c r="M153" s="31">
        <v>2.3587500000000001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172.5</v>
      </c>
      <c r="D154" s="36">
        <v>169.93333333333334</v>
      </c>
      <c r="E154" s="36">
        <v>164.61666666666667</v>
      </c>
      <c r="F154" s="36">
        <v>156.73333333333335</v>
      </c>
      <c r="G154" s="36">
        <v>151.41666666666669</v>
      </c>
      <c r="H154" s="36">
        <v>177.81666666666666</v>
      </c>
      <c r="I154" s="36">
        <v>183.13333333333333</v>
      </c>
      <c r="J154" s="36">
        <v>191.01666666666665</v>
      </c>
      <c r="K154" s="31">
        <v>175.25</v>
      </c>
      <c r="L154" s="31">
        <v>162.05000000000001</v>
      </c>
      <c r="M154" s="31">
        <v>319.19936999999999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197.2</v>
      </c>
      <c r="D155" s="36">
        <v>198.20000000000002</v>
      </c>
      <c r="E155" s="36">
        <v>195.65000000000003</v>
      </c>
      <c r="F155" s="36">
        <v>194.10000000000002</v>
      </c>
      <c r="G155" s="36">
        <v>191.55000000000004</v>
      </c>
      <c r="H155" s="36">
        <v>199.75000000000003</v>
      </c>
      <c r="I155" s="36">
        <v>202.30000000000004</v>
      </c>
      <c r="J155" s="36">
        <v>203.85000000000002</v>
      </c>
      <c r="K155" s="31">
        <v>200.75</v>
      </c>
      <c r="L155" s="31">
        <v>196.65</v>
      </c>
      <c r="M155" s="31">
        <v>4.0867699999999996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106.75</v>
      </c>
      <c r="D156" s="36">
        <v>107.2</v>
      </c>
      <c r="E156" s="36">
        <v>105.55000000000001</v>
      </c>
      <c r="F156" s="36">
        <v>104.35000000000001</v>
      </c>
      <c r="G156" s="36">
        <v>102.70000000000002</v>
      </c>
      <c r="H156" s="36">
        <v>108.4</v>
      </c>
      <c r="I156" s="36">
        <v>110.05000000000001</v>
      </c>
      <c r="J156" s="36">
        <v>111.25</v>
      </c>
      <c r="K156" s="31">
        <v>108.85</v>
      </c>
      <c r="L156" s="31">
        <v>106</v>
      </c>
      <c r="M156" s="31">
        <v>25.432289999999998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908.5</v>
      </c>
      <c r="D157" s="36">
        <v>909.19999999999993</v>
      </c>
      <c r="E157" s="36">
        <v>896.29999999999984</v>
      </c>
      <c r="F157" s="36">
        <v>884.09999999999991</v>
      </c>
      <c r="G157" s="36">
        <v>871.19999999999982</v>
      </c>
      <c r="H157" s="36">
        <v>921.39999999999986</v>
      </c>
      <c r="I157" s="36">
        <v>934.3</v>
      </c>
      <c r="J157" s="36">
        <v>946.49999999999989</v>
      </c>
      <c r="K157" s="31">
        <v>922.1</v>
      </c>
      <c r="L157" s="31">
        <v>897</v>
      </c>
      <c r="M157" s="31">
        <v>0.76853000000000005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2959.3</v>
      </c>
      <c r="D158" s="36">
        <v>2960.2333333333336</v>
      </c>
      <c r="E158" s="36">
        <v>2939.0666666666671</v>
      </c>
      <c r="F158" s="36">
        <v>2918.8333333333335</v>
      </c>
      <c r="G158" s="36">
        <v>2897.666666666667</v>
      </c>
      <c r="H158" s="36">
        <v>2980.4666666666672</v>
      </c>
      <c r="I158" s="36">
        <v>3001.6333333333332</v>
      </c>
      <c r="J158" s="36">
        <v>3021.8666666666672</v>
      </c>
      <c r="K158" s="31">
        <v>2981.4</v>
      </c>
      <c r="L158" s="31">
        <v>2940</v>
      </c>
      <c r="M158" s="31">
        <v>4.1522300000000003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307.60000000000002</v>
      </c>
      <c r="D159" s="36">
        <v>305.51666666666665</v>
      </c>
      <c r="E159" s="36">
        <v>302.13333333333333</v>
      </c>
      <c r="F159" s="36">
        <v>296.66666666666669</v>
      </c>
      <c r="G159" s="36">
        <v>293.28333333333336</v>
      </c>
      <c r="H159" s="36">
        <v>310.98333333333329</v>
      </c>
      <c r="I159" s="36">
        <v>314.36666666666662</v>
      </c>
      <c r="J159" s="36">
        <v>319.83333333333326</v>
      </c>
      <c r="K159" s="31">
        <v>308.89999999999998</v>
      </c>
      <c r="L159" s="31">
        <v>300.05</v>
      </c>
      <c r="M159" s="31">
        <v>33.698160000000001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393.05</v>
      </c>
      <c r="D160" s="36">
        <v>394.63333333333338</v>
      </c>
      <c r="E160" s="36">
        <v>390.56666666666678</v>
      </c>
      <c r="F160" s="36">
        <v>388.08333333333337</v>
      </c>
      <c r="G160" s="36">
        <v>384.01666666666677</v>
      </c>
      <c r="H160" s="36">
        <v>397.11666666666679</v>
      </c>
      <c r="I160" s="36">
        <v>401.18333333333339</v>
      </c>
      <c r="J160" s="36">
        <v>403.6666666666668</v>
      </c>
      <c r="K160" s="31">
        <v>398.7</v>
      </c>
      <c r="L160" s="31">
        <v>392.15</v>
      </c>
      <c r="M160" s="31">
        <v>0.85211999999999999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155.5</v>
      </c>
      <c r="D161" s="36">
        <v>155.63333333333335</v>
      </c>
      <c r="E161" s="36">
        <v>154.16666666666671</v>
      </c>
      <c r="F161" s="36">
        <v>152.83333333333337</v>
      </c>
      <c r="G161" s="36">
        <v>151.36666666666673</v>
      </c>
      <c r="H161" s="36">
        <v>156.9666666666667</v>
      </c>
      <c r="I161" s="36">
        <v>158.43333333333334</v>
      </c>
      <c r="J161" s="36">
        <v>159.76666666666668</v>
      </c>
      <c r="K161" s="31">
        <v>157.1</v>
      </c>
      <c r="L161" s="31">
        <v>154.30000000000001</v>
      </c>
      <c r="M161" s="31">
        <v>151.72431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808.65</v>
      </c>
      <c r="D162" s="36">
        <v>815.41666666666663</v>
      </c>
      <c r="E162" s="36">
        <v>787.0333333333333</v>
      </c>
      <c r="F162" s="36">
        <v>765.41666666666663</v>
      </c>
      <c r="G162" s="36">
        <v>737.0333333333333</v>
      </c>
      <c r="H162" s="36">
        <v>837.0333333333333</v>
      </c>
      <c r="I162" s="36">
        <v>865.41666666666674</v>
      </c>
      <c r="J162" s="36">
        <v>887.0333333333333</v>
      </c>
      <c r="K162" s="31">
        <v>843.8</v>
      </c>
      <c r="L162" s="31">
        <v>793.8</v>
      </c>
      <c r="M162" s="31">
        <v>21.847280000000001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5056.1499999999996</v>
      </c>
      <c r="D163" s="36">
        <v>5020.3666666666659</v>
      </c>
      <c r="E163" s="36">
        <v>4952.7833333333319</v>
      </c>
      <c r="F163" s="36">
        <v>4849.4166666666661</v>
      </c>
      <c r="G163" s="36">
        <v>4781.8333333333321</v>
      </c>
      <c r="H163" s="36">
        <v>5123.7333333333318</v>
      </c>
      <c r="I163" s="36">
        <v>5191.3166666666657</v>
      </c>
      <c r="J163" s="36">
        <v>5294.6833333333316</v>
      </c>
      <c r="K163" s="31">
        <v>5087.95</v>
      </c>
      <c r="L163" s="31">
        <v>4917</v>
      </c>
      <c r="M163" s="31">
        <v>1.2251799999999999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1061</v>
      </c>
      <c r="D164" s="36">
        <v>1061</v>
      </c>
      <c r="E164" s="36">
        <v>1044</v>
      </c>
      <c r="F164" s="36">
        <v>1027</v>
      </c>
      <c r="G164" s="36">
        <v>1010</v>
      </c>
      <c r="H164" s="36">
        <v>1078</v>
      </c>
      <c r="I164" s="36">
        <v>1095</v>
      </c>
      <c r="J164" s="36">
        <v>1112</v>
      </c>
      <c r="K164" s="31">
        <v>1078</v>
      </c>
      <c r="L164" s="31">
        <v>1044</v>
      </c>
      <c r="M164" s="31">
        <v>2.0605099999999998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207.85</v>
      </c>
      <c r="D165" s="36">
        <v>210.05000000000004</v>
      </c>
      <c r="E165" s="36">
        <v>205.10000000000008</v>
      </c>
      <c r="F165" s="36">
        <v>202.35000000000005</v>
      </c>
      <c r="G165" s="36">
        <v>197.40000000000009</v>
      </c>
      <c r="H165" s="36">
        <v>212.80000000000007</v>
      </c>
      <c r="I165" s="36">
        <v>217.75000000000006</v>
      </c>
      <c r="J165" s="36">
        <v>220.50000000000006</v>
      </c>
      <c r="K165" s="31">
        <v>215</v>
      </c>
      <c r="L165" s="31">
        <v>207.3</v>
      </c>
      <c r="M165" s="31">
        <v>7.8965100000000001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185.1</v>
      </c>
      <c r="D166" s="36">
        <v>184.5</v>
      </c>
      <c r="E166" s="36">
        <v>182.2</v>
      </c>
      <c r="F166" s="36">
        <v>179.29999999999998</v>
      </c>
      <c r="G166" s="36">
        <v>176.99999999999997</v>
      </c>
      <c r="H166" s="36">
        <v>187.4</v>
      </c>
      <c r="I166" s="36">
        <v>189.70000000000002</v>
      </c>
      <c r="J166" s="36">
        <v>192.60000000000002</v>
      </c>
      <c r="K166" s="31">
        <v>186.8</v>
      </c>
      <c r="L166" s="31">
        <v>181.6</v>
      </c>
      <c r="M166" s="31">
        <v>12.14063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727.1</v>
      </c>
      <c r="D167" s="36">
        <v>722.5333333333333</v>
      </c>
      <c r="E167" s="36">
        <v>712.56666666666661</v>
      </c>
      <c r="F167" s="36">
        <v>698.0333333333333</v>
      </c>
      <c r="G167" s="36">
        <v>688.06666666666661</v>
      </c>
      <c r="H167" s="36">
        <v>737.06666666666661</v>
      </c>
      <c r="I167" s="36">
        <v>747.0333333333333</v>
      </c>
      <c r="J167" s="36">
        <v>761.56666666666661</v>
      </c>
      <c r="K167" s="31">
        <v>732.5</v>
      </c>
      <c r="L167" s="31">
        <v>708</v>
      </c>
      <c r="M167" s="31">
        <v>8.3985299999999992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405.3</v>
      </c>
      <c r="D168" s="36">
        <v>403.43333333333334</v>
      </c>
      <c r="E168" s="36">
        <v>399.86666666666667</v>
      </c>
      <c r="F168" s="36">
        <v>394.43333333333334</v>
      </c>
      <c r="G168" s="36">
        <v>390.86666666666667</v>
      </c>
      <c r="H168" s="36">
        <v>408.86666666666667</v>
      </c>
      <c r="I168" s="36">
        <v>412.43333333333339</v>
      </c>
      <c r="J168" s="36">
        <v>417.86666666666667</v>
      </c>
      <c r="K168" s="31">
        <v>407</v>
      </c>
      <c r="L168" s="31">
        <v>398</v>
      </c>
      <c r="M168" s="31">
        <v>12.22326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172.45</v>
      </c>
      <c r="D169" s="36">
        <v>173.21666666666667</v>
      </c>
      <c r="E169" s="36">
        <v>170.88333333333333</v>
      </c>
      <c r="F169" s="36">
        <v>169.31666666666666</v>
      </c>
      <c r="G169" s="36">
        <v>166.98333333333332</v>
      </c>
      <c r="H169" s="36">
        <v>174.78333333333333</v>
      </c>
      <c r="I169" s="36">
        <v>177.11666666666665</v>
      </c>
      <c r="J169" s="36">
        <v>178.68333333333334</v>
      </c>
      <c r="K169" s="31">
        <v>175.55</v>
      </c>
      <c r="L169" s="31">
        <v>171.65</v>
      </c>
      <c r="M169" s="31">
        <v>32.646259999999998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1153.8499999999999</v>
      </c>
      <c r="D170" s="36">
        <v>1158.6000000000001</v>
      </c>
      <c r="E170" s="36">
        <v>1142.3000000000002</v>
      </c>
      <c r="F170" s="36">
        <v>1130.75</v>
      </c>
      <c r="G170" s="36">
        <v>1114.45</v>
      </c>
      <c r="H170" s="36">
        <v>1170.1500000000003</v>
      </c>
      <c r="I170" s="36">
        <v>1186.45</v>
      </c>
      <c r="J170" s="36">
        <v>1198.0000000000005</v>
      </c>
      <c r="K170" s="31">
        <v>1174.9000000000001</v>
      </c>
      <c r="L170" s="31">
        <v>1147.05</v>
      </c>
      <c r="M170" s="31">
        <v>0.36537999999999998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157.1</v>
      </c>
      <c r="D171" s="36">
        <v>155.86666666666667</v>
      </c>
      <c r="E171" s="36">
        <v>152.88333333333335</v>
      </c>
      <c r="F171" s="36">
        <v>148.66666666666669</v>
      </c>
      <c r="G171" s="36">
        <v>145.68333333333337</v>
      </c>
      <c r="H171" s="36">
        <v>160.08333333333334</v>
      </c>
      <c r="I171" s="36">
        <v>163.06666666666669</v>
      </c>
      <c r="J171" s="36">
        <v>167.28333333333333</v>
      </c>
      <c r="K171" s="31">
        <v>158.85</v>
      </c>
      <c r="L171" s="31">
        <v>151.65</v>
      </c>
      <c r="M171" s="31">
        <v>371.81227999999999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2745.45</v>
      </c>
      <c r="D172" s="36">
        <v>2741.8166666666671</v>
      </c>
      <c r="E172" s="36">
        <v>2683.6833333333343</v>
      </c>
      <c r="F172" s="36">
        <v>2621.9166666666674</v>
      </c>
      <c r="G172" s="36">
        <v>2563.7833333333347</v>
      </c>
      <c r="H172" s="36">
        <v>2803.5833333333339</v>
      </c>
      <c r="I172" s="36">
        <v>2861.7166666666662</v>
      </c>
      <c r="J172" s="36">
        <v>2923.4833333333336</v>
      </c>
      <c r="K172" s="31">
        <v>2799.95</v>
      </c>
      <c r="L172" s="31">
        <v>2680.05</v>
      </c>
      <c r="M172" s="31">
        <v>0.91818999999999995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3380.6</v>
      </c>
      <c r="D173" s="36">
        <v>3393.0666666666671</v>
      </c>
      <c r="E173" s="36">
        <v>3344.0833333333339</v>
      </c>
      <c r="F173" s="36">
        <v>3307.5666666666671</v>
      </c>
      <c r="G173" s="36">
        <v>3258.5833333333339</v>
      </c>
      <c r="H173" s="36">
        <v>3429.5833333333339</v>
      </c>
      <c r="I173" s="36">
        <v>3478.5666666666666</v>
      </c>
      <c r="J173" s="36">
        <v>3515.0833333333339</v>
      </c>
      <c r="K173" s="31">
        <v>3442.05</v>
      </c>
      <c r="L173" s="31">
        <v>3356.55</v>
      </c>
      <c r="M173" s="31">
        <v>0.25659999999999999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313.95</v>
      </c>
      <c r="D174" s="36">
        <v>314.31666666666666</v>
      </c>
      <c r="E174" s="36">
        <v>310.63333333333333</v>
      </c>
      <c r="F174" s="36">
        <v>307.31666666666666</v>
      </c>
      <c r="G174" s="36">
        <v>303.63333333333333</v>
      </c>
      <c r="H174" s="36">
        <v>317.63333333333333</v>
      </c>
      <c r="I174" s="36">
        <v>321.31666666666661</v>
      </c>
      <c r="J174" s="36">
        <v>324.63333333333333</v>
      </c>
      <c r="K174" s="31">
        <v>318</v>
      </c>
      <c r="L174" s="31">
        <v>311</v>
      </c>
      <c r="M174" s="31">
        <v>8.2331699999999994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1935.35</v>
      </c>
      <c r="D175" s="36">
        <v>1939.6833333333334</v>
      </c>
      <c r="E175" s="36">
        <v>1910.1666666666667</v>
      </c>
      <c r="F175" s="36">
        <v>1884.9833333333333</v>
      </c>
      <c r="G175" s="36">
        <v>1855.4666666666667</v>
      </c>
      <c r="H175" s="36">
        <v>1964.8666666666668</v>
      </c>
      <c r="I175" s="36">
        <v>1994.3833333333332</v>
      </c>
      <c r="J175" s="36">
        <v>2019.5666666666668</v>
      </c>
      <c r="K175" s="31">
        <v>1969.2</v>
      </c>
      <c r="L175" s="31">
        <v>1914.5</v>
      </c>
      <c r="M175" s="31">
        <v>2.3565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1849.55</v>
      </c>
      <c r="D176" s="36">
        <v>1858.45</v>
      </c>
      <c r="E176" s="36">
        <v>1788.1000000000001</v>
      </c>
      <c r="F176" s="36">
        <v>1726.65</v>
      </c>
      <c r="G176" s="36">
        <v>1656.3000000000002</v>
      </c>
      <c r="H176" s="36">
        <v>1919.9</v>
      </c>
      <c r="I176" s="36">
        <v>1990.25</v>
      </c>
      <c r="J176" s="36">
        <v>2051.6999999999998</v>
      </c>
      <c r="K176" s="31">
        <v>1928.8</v>
      </c>
      <c r="L176" s="31">
        <v>1797</v>
      </c>
      <c r="M176" s="31">
        <v>7.6598300000000004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855.4</v>
      </c>
      <c r="D177" s="36">
        <v>850.4666666666667</v>
      </c>
      <c r="E177" s="36">
        <v>842.93333333333339</v>
      </c>
      <c r="F177" s="36">
        <v>830.4666666666667</v>
      </c>
      <c r="G177" s="36">
        <v>822.93333333333339</v>
      </c>
      <c r="H177" s="36">
        <v>862.93333333333339</v>
      </c>
      <c r="I177" s="36">
        <v>870.4666666666667</v>
      </c>
      <c r="J177" s="36">
        <v>882.93333333333339</v>
      </c>
      <c r="K177" s="31">
        <v>858</v>
      </c>
      <c r="L177" s="31">
        <v>838</v>
      </c>
      <c r="M177" s="31">
        <v>9.7094199999999997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962.75</v>
      </c>
      <c r="D178" s="36">
        <v>954.25</v>
      </c>
      <c r="E178" s="36">
        <v>938.5</v>
      </c>
      <c r="F178" s="36">
        <v>914.25</v>
      </c>
      <c r="G178" s="36">
        <v>898.5</v>
      </c>
      <c r="H178" s="36">
        <v>978.5</v>
      </c>
      <c r="I178" s="36">
        <v>994.25</v>
      </c>
      <c r="J178" s="36">
        <v>1018.5</v>
      </c>
      <c r="K178" s="31">
        <v>970</v>
      </c>
      <c r="L178" s="31">
        <v>930</v>
      </c>
      <c r="M178" s="31">
        <v>5.2317099999999996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1639.65</v>
      </c>
      <c r="D179" s="36">
        <v>1629.7833333333335</v>
      </c>
      <c r="E179" s="36">
        <v>1596.166666666667</v>
      </c>
      <c r="F179" s="36">
        <v>1552.6833333333334</v>
      </c>
      <c r="G179" s="36">
        <v>1519.0666666666668</v>
      </c>
      <c r="H179" s="36">
        <v>1673.2666666666671</v>
      </c>
      <c r="I179" s="36">
        <v>1706.8833333333334</v>
      </c>
      <c r="J179" s="36">
        <v>1750.3666666666672</v>
      </c>
      <c r="K179" s="31">
        <v>1663.4</v>
      </c>
      <c r="L179" s="31">
        <v>1586.3</v>
      </c>
      <c r="M179" s="31">
        <v>4.6233000000000004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76.3</v>
      </c>
      <c r="D180" s="36">
        <v>75.449999999999989</v>
      </c>
      <c r="E180" s="36">
        <v>73.799999999999983</v>
      </c>
      <c r="F180" s="36">
        <v>71.3</v>
      </c>
      <c r="G180" s="36">
        <v>69.649999999999991</v>
      </c>
      <c r="H180" s="36">
        <v>77.949999999999974</v>
      </c>
      <c r="I180" s="36">
        <v>79.59999999999998</v>
      </c>
      <c r="J180" s="36">
        <v>82.099999999999966</v>
      </c>
      <c r="K180" s="31">
        <v>77.099999999999994</v>
      </c>
      <c r="L180" s="31">
        <v>72.95</v>
      </c>
      <c r="M180" s="31">
        <v>446.21994999999998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1290.8</v>
      </c>
      <c r="D181" s="36">
        <v>1287.5666666666666</v>
      </c>
      <c r="E181" s="36">
        <v>1271.2333333333331</v>
      </c>
      <c r="F181" s="36">
        <v>1251.6666666666665</v>
      </c>
      <c r="G181" s="36">
        <v>1235.333333333333</v>
      </c>
      <c r="H181" s="36">
        <v>1307.1333333333332</v>
      </c>
      <c r="I181" s="36">
        <v>1323.4666666666667</v>
      </c>
      <c r="J181" s="36">
        <v>1343.0333333333333</v>
      </c>
      <c r="K181" s="31">
        <v>1303.9000000000001</v>
      </c>
      <c r="L181" s="31">
        <v>1268</v>
      </c>
      <c r="M181" s="31">
        <v>0.33362999999999998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2093.4499999999998</v>
      </c>
      <c r="D182" s="36">
        <v>2098.6166666666663</v>
      </c>
      <c r="E182" s="36">
        <v>2080.3833333333328</v>
      </c>
      <c r="F182" s="36">
        <v>2067.3166666666666</v>
      </c>
      <c r="G182" s="36">
        <v>2049.083333333333</v>
      </c>
      <c r="H182" s="36">
        <v>2111.6833333333325</v>
      </c>
      <c r="I182" s="36">
        <v>2129.9166666666661</v>
      </c>
      <c r="J182" s="36">
        <v>2142.9833333333322</v>
      </c>
      <c r="K182" s="31">
        <v>2116.85</v>
      </c>
      <c r="L182" s="31">
        <v>2085.5500000000002</v>
      </c>
      <c r="M182" s="31">
        <v>0.20585000000000001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544.6</v>
      </c>
      <c r="D183" s="36">
        <v>545.06666666666672</v>
      </c>
      <c r="E183" s="36">
        <v>540.73333333333346</v>
      </c>
      <c r="F183" s="36">
        <v>536.86666666666679</v>
      </c>
      <c r="G183" s="36">
        <v>532.53333333333353</v>
      </c>
      <c r="H183" s="36">
        <v>548.93333333333339</v>
      </c>
      <c r="I183" s="36">
        <v>553.26666666666665</v>
      </c>
      <c r="J183" s="36">
        <v>557.13333333333333</v>
      </c>
      <c r="K183" s="31">
        <v>549.4</v>
      </c>
      <c r="L183" s="31">
        <v>541.20000000000005</v>
      </c>
      <c r="M183" s="31">
        <v>1.17916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1112.5</v>
      </c>
      <c r="D184" s="36">
        <v>1111.5</v>
      </c>
      <c r="E184" s="36">
        <v>1104.05</v>
      </c>
      <c r="F184" s="36">
        <v>1095.5999999999999</v>
      </c>
      <c r="G184" s="36">
        <v>1088.1499999999999</v>
      </c>
      <c r="H184" s="36">
        <v>1119.95</v>
      </c>
      <c r="I184" s="36">
        <v>1127.3999999999999</v>
      </c>
      <c r="J184" s="36">
        <v>1135.8500000000001</v>
      </c>
      <c r="K184" s="31">
        <v>1118.95</v>
      </c>
      <c r="L184" s="31">
        <v>1103.05</v>
      </c>
      <c r="M184" s="31">
        <v>23.016210000000001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705</v>
      </c>
      <c r="D185" s="36">
        <v>705.68333333333339</v>
      </c>
      <c r="E185" s="36">
        <v>701.31666666666683</v>
      </c>
      <c r="F185" s="36">
        <v>697.63333333333344</v>
      </c>
      <c r="G185" s="36">
        <v>693.26666666666688</v>
      </c>
      <c r="H185" s="36">
        <v>709.36666666666679</v>
      </c>
      <c r="I185" s="36">
        <v>713.73333333333335</v>
      </c>
      <c r="J185" s="36">
        <v>717.41666666666674</v>
      </c>
      <c r="K185" s="31">
        <v>710.05</v>
      </c>
      <c r="L185" s="31">
        <v>702</v>
      </c>
      <c r="M185" s="31">
        <v>2.0063399999999998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1996.75</v>
      </c>
      <c r="D186" s="36">
        <v>2000.8666666666668</v>
      </c>
      <c r="E186" s="36">
        <v>1988.9333333333336</v>
      </c>
      <c r="F186" s="36">
        <v>1981.1166666666668</v>
      </c>
      <c r="G186" s="36">
        <v>1969.1833333333336</v>
      </c>
      <c r="H186" s="36">
        <v>2008.6833333333336</v>
      </c>
      <c r="I186" s="36">
        <v>2020.616666666667</v>
      </c>
      <c r="J186" s="36">
        <v>2028.4333333333336</v>
      </c>
      <c r="K186" s="31">
        <v>2012.8</v>
      </c>
      <c r="L186" s="31">
        <v>1993.05</v>
      </c>
      <c r="M186" s="31">
        <v>3.8186399999999998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395</v>
      </c>
      <c r="D187" s="36">
        <v>395.8</v>
      </c>
      <c r="E187" s="36">
        <v>392.3</v>
      </c>
      <c r="F187" s="36">
        <v>389.6</v>
      </c>
      <c r="G187" s="36">
        <v>386.1</v>
      </c>
      <c r="H187" s="36">
        <v>398.5</v>
      </c>
      <c r="I187" s="36">
        <v>402</v>
      </c>
      <c r="J187" s="36">
        <v>404.7</v>
      </c>
      <c r="K187" s="31">
        <v>399.3</v>
      </c>
      <c r="L187" s="31">
        <v>393.1</v>
      </c>
      <c r="M187" s="31">
        <v>14.40484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552.4</v>
      </c>
      <c r="D188" s="36">
        <v>556.15</v>
      </c>
      <c r="E188" s="36">
        <v>544.79999999999995</v>
      </c>
      <c r="F188" s="36">
        <v>537.19999999999993</v>
      </c>
      <c r="G188" s="36">
        <v>525.84999999999991</v>
      </c>
      <c r="H188" s="36">
        <v>563.75</v>
      </c>
      <c r="I188" s="36">
        <v>575.10000000000014</v>
      </c>
      <c r="J188" s="36">
        <v>582.70000000000005</v>
      </c>
      <c r="K188" s="31">
        <v>567.5</v>
      </c>
      <c r="L188" s="31">
        <v>548.54999999999995</v>
      </c>
      <c r="M188" s="31">
        <v>17.59179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2139.9499999999998</v>
      </c>
      <c r="D189" s="36">
        <v>2131.5</v>
      </c>
      <c r="E189" s="36">
        <v>2114.75</v>
      </c>
      <c r="F189" s="36">
        <v>2089.5500000000002</v>
      </c>
      <c r="G189" s="36">
        <v>2072.8000000000002</v>
      </c>
      <c r="H189" s="36">
        <v>2156.6999999999998</v>
      </c>
      <c r="I189" s="36">
        <v>2173.4499999999998</v>
      </c>
      <c r="J189" s="36">
        <v>2198.6499999999996</v>
      </c>
      <c r="K189" s="31">
        <v>2148.25</v>
      </c>
      <c r="L189" s="31">
        <v>2106.3000000000002</v>
      </c>
      <c r="M189" s="31">
        <v>10.597759999999999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974.55</v>
      </c>
      <c r="D190" s="36">
        <v>979.16666666666663</v>
      </c>
      <c r="E190" s="36">
        <v>966.38333333333321</v>
      </c>
      <c r="F190" s="36">
        <v>958.21666666666658</v>
      </c>
      <c r="G190" s="36">
        <v>945.43333333333317</v>
      </c>
      <c r="H190" s="36">
        <v>987.33333333333326</v>
      </c>
      <c r="I190" s="36">
        <v>1000.1166666666668</v>
      </c>
      <c r="J190" s="36">
        <v>1008.2833333333333</v>
      </c>
      <c r="K190" s="31">
        <v>991.95</v>
      </c>
      <c r="L190" s="31">
        <v>971</v>
      </c>
      <c r="M190" s="31">
        <v>3.6392099999999998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418.15</v>
      </c>
      <c r="D191" s="36">
        <v>419.23333333333335</v>
      </c>
      <c r="E191" s="36">
        <v>394.9666666666667</v>
      </c>
      <c r="F191" s="36">
        <v>371.78333333333336</v>
      </c>
      <c r="G191" s="36">
        <v>347.51666666666671</v>
      </c>
      <c r="H191" s="36">
        <v>442.41666666666669</v>
      </c>
      <c r="I191" s="36">
        <v>466.68333333333334</v>
      </c>
      <c r="J191" s="36">
        <v>489.86666666666667</v>
      </c>
      <c r="K191" s="31">
        <v>443.5</v>
      </c>
      <c r="L191" s="31">
        <v>396.05</v>
      </c>
      <c r="M191" s="31">
        <v>52.272739999999999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2259.25</v>
      </c>
      <c r="D192" s="36">
        <v>2250.0833333333335</v>
      </c>
      <c r="E192" s="36">
        <v>2212.166666666667</v>
      </c>
      <c r="F192" s="36">
        <v>2165.0833333333335</v>
      </c>
      <c r="G192" s="36">
        <v>2127.166666666667</v>
      </c>
      <c r="H192" s="36">
        <v>2297.166666666667</v>
      </c>
      <c r="I192" s="36">
        <v>2335.0833333333339</v>
      </c>
      <c r="J192" s="36">
        <v>2382.166666666667</v>
      </c>
      <c r="K192" s="31">
        <v>2288</v>
      </c>
      <c r="L192" s="31">
        <v>2203</v>
      </c>
      <c r="M192" s="31">
        <v>0.89805999999999997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775.1</v>
      </c>
      <c r="D193" s="36">
        <v>775.9666666666667</v>
      </c>
      <c r="E193" s="36">
        <v>767.13333333333344</v>
      </c>
      <c r="F193" s="36">
        <v>759.16666666666674</v>
      </c>
      <c r="G193" s="36">
        <v>750.33333333333348</v>
      </c>
      <c r="H193" s="36">
        <v>783.93333333333339</v>
      </c>
      <c r="I193" s="36">
        <v>792.76666666666665</v>
      </c>
      <c r="J193" s="36">
        <v>800.73333333333335</v>
      </c>
      <c r="K193" s="31">
        <v>784.8</v>
      </c>
      <c r="L193" s="31">
        <v>768</v>
      </c>
      <c r="M193" s="31">
        <v>1.18746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360.75</v>
      </c>
      <c r="D194" s="36">
        <v>365.08333333333331</v>
      </c>
      <c r="E194" s="36">
        <v>354.71666666666664</v>
      </c>
      <c r="F194" s="36">
        <v>348.68333333333334</v>
      </c>
      <c r="G194" s="36">
        <v>338.31666666666666</v>
      </c>
      <c r="H194" s="36">
        <v>371.11666666666662</v>
      </c>
      <c r="I194" s="36">
        <v>381.48333333333329</v>
      </c>
      <c r="J194" s="36">
        <v>387.51666666666659</v>
      </c>
      <c r="K194" s="31">
        <v>375.45</v>
      </c>
      <c r="L194" s="31">
        <v>359.05</v>
      </c>
      <c r="M194" s="31">
        <v>3.6512899999999999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3586.45</v>
      </c>
      <c r="D195" s="36">
        <v>3601.0833333333335</v>
      </c>
      <c r="E195" s="36">
        <v>3512.166666666667</v>
      </c>
      <c r="F195" s="36">
        <v>3437.8833333333337</v>
      </c>
      <c r="G195" s="36">
        <v>3348.9666666666672</v>
      </c>
      <c r="H195" s="36">
        <v>3675.3666666666668</v>
      </c>
      <c r="I195" s="36">
        <v>3764.2833333333338</v>
      </c>
      <c r="J195" s="36">
        <v>3838.5666666666666</v>
      </c>
      <c r="K195" s="31">
        <v>3690</v>
      </c>
      <c r="L195" s="31">
        <v>3526.8</v>
      </c>
      <c r="M195" s="31">
        <v>3.1277400000000002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452.15</v>
      </c>
      <c r="D196" s="36">
        <v>451.41666666666669</v>
      </c>
      <c r="E196" s="36">
        <v>449.23333333333335</v>
      </c>
      <c r="F196" s="36">
        <v>446.31666666666666</v>
      </c>
      <c r="G196" s="36">
        <v>444.13333333333333</v>
      </c>
      <c r="H196" s="36">
        <v>454.33333333333337</v>
      </c>
      <c r="I196" s="36">
        <v>456.51666666666665</v>
      </c>
      <c r="J196" s="36">
        <v>459.43333333333339</v>
      </c>
      <c r="K196" s="31">
        <v>453.6</v>
      </c>
      <c r="L196" s="31">
        <v>448.5</v>
      </c>
      <c r="M196" s="31">
        <v>26.30939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748.75</v>
      </c>
      <c r="D197" s="36">
        <v>745.1</v>
      </c>
      <c r="E197" s="36">
        <v>736.90000000000009</v>
      </c>
      <c r="F197" s="36">
        <v>725.05000000000007</v>
      </c>
      <c r="G197" s="36">
        <v>716.85000000000014</v>
      </c>
      <c r="H197" s="36">
        <v>756.95</v>
      </c>
      <c r="I197" s="36">
        <v>765.15000000000009</v>
      </c>
      <c r="J197" s="36">
        <v>777</v>
      </c>
      <c r="K197" s="31">
        <v>753.3</v>
      </c>
      <c r="L197" s="31">
        <v>733.25</v>
      </c>
      <c r="M197" s="31">
        <v>9.5178499999999993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150.4</v>
      </c>
      <c r="D198" s="36">
        <v>149.28333333333333</v>
      </c>
      <c r="E198" s="36">
        <v>146.06666666666666</v>
      </c>
      <c r="F198" s="36">
        <v>141.73333333333332</v>
      </c>
      <c r="G198" s="36">
        <v>138.51666666666665</v>
      </c>
      <c r="H198" s="36">
        <v>153.61666666666667</v>
      </c>
      <c r="I198" s="36">
        <v>156.83333333333331</v>
      </c>
      <c r="J198" s="36">
        <v>161.16666666666669</v>
      </c>
      <c r="K198" s="31">
        <v>152.5</v>
      </c>
      <c r="L198" s="31">
        <v>144.94999999999999</v>
      </c>
      <c r="M198" s="31">
        <v>33.470390000000002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245.4</v>
      </c>
      <c r="D199" s="36">
        <v>240.08333333333334</v>
      </c>
      <c r="E199" s="36">
        <v>233.31666666666669</v>
      </c>
      <c r="F199" s="36">
        <v>221.23333333333335</v>
      </c>
      <c r="G199" s="36">
        <v>214.4666666666667</v>
      </c>
      <c r="H199" s="36">
        <v>252.16666666666669</v>
      </c>
      <c r="I199" s="36">
        <v>258.93333333333334</v>
      </c>
      <c r="J199" s="36">
        <v>271.01666666666665</v>
      </c>
      <c r="K199" s="31">
        <v>246.85</v>
      </c>
      <c r="L199" s="31">
        <v>228</v>
      </c>
      <c r="M199" s="31">
        <v>131.44431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308.60000000000002</v>
      </c>
      <c r="D200" s="36">
        <v>306.16666666666669</v>
      </c>
      <c r="E200" s="36">
        <v>296.83333333333337</v>
      </c>
      <c r="F200" s="36">
        <v>285.06666666666666</v>
      </c>
      <c r="G200" s="36">
        <v>275.73333333333335</v>
      </c>
      <c r="H200" s="36">
        <v>317.93333333333339</v>
      </c>
      <c r="I200" s="36">
        <v>327.26666666666677</v>
      </c>
      <c r="J200" s="36">
        <v>339.03333333333342</v>
      </c>
      <c r="K200" s="31">
        <v>315.5</v>
      </c>
      <c r="L200" s="31">
        <v>294.39999999999998</v>
      </c>
      <c r="M200" s="31">
        <v>47.530050000000003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1922.1</v>
      </c>
      <c r="D201" s="36">
        <v>1922.9833333333333</v>
      </c>
      <c r="E201" s="36">
        <v>1880.1666666666667</v>
      </c>
      <c r="F201" s="36">
        <v>1838.2333333333333</v>
      </c>
      <c r="G201" s="36">
        <v>1795.4166666666667</v>
      </c>
      <c r="H201" s="36">
        <v>1964.9166666666667</v>
      </c>
      <c r="I201" s="36">
        <v>2007.7333333333333</v>
      </c>
      <c r="J201" s="36">
        <v>2049.666666666667</v>
      </c>
      <c r="K201" s="31">
        <v>1965.8</v>
      </c>
      <c r="L201" s="31">
        <v>1881.05</v>
      </c>
      <c r="M201" s="31">
        <v>14.05213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897.9</v>
      </c>
      <c r="D202" s="36">
        <v>901.23333333333323</v>
      </c>
      <c r="E202" s="36">
        <v>892.66666666666652</v>
      </c>
      <c r="F202" s="36">
        <v>887.43333333333328</v>
      </c>
      <c r="G202" s="36">
        <v>878.86666666666656</v>
      </c>
      <c r="H202" s="36">
        <v>906.46666666666647</v>
      </c>
      <c r="I202" s="36">
        <v>915.0333333333333</v>
      </c>
      <c r="J202" s="36">
        <v>920.26666666666642</v>
      </c>
      <c r="K202" s="31">
        <v>909.8</v>
      </c>
      <c r="L202" s="31">
        <v>896</v>
      </c>
      <c r="M202" s="31">
        <v>3.2284000000000002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1366.55</v>
      </c>
      <c r="D203" s="36">
        <v>1369.3500000000001</v>
      </c>
      <c r="E203" s="36">
        <v>1360.2000000000003</v>
      </c>
      <c r="F203" s="36">
        <v>1353.8500000000001</v>
      </c>
      <c r="G203" s="36">
        <v>1344.7000000000003</v>
      </c>
      <c r="H203" s="36">
        <v>1375.7000000000003</v>
      </c>
      <c r="I203" s="36">
        <v>1384.8500000000004</v>
      </c>
      <c r="J203" s="36">
        <v>1391.2000000000003</v>
      </c>
      <c r="K203" s="31">
        <v>1378.5</v>
      </c>
      <c r="L203" s="31">
        <v>1363</v>
      </c>
      <c r="M203" s="31">
        <v>6.0288700000000004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1472.45</v>
      </c>
      <c r="D204" s="36">
        <v>1474.5333333333335</v>
      </c>
      <c r="E204" s="36">
        <v>1466.366666666667</v>
      </c>
      <c r="F204" s="36">
        <v>1460.2833333333335</v>
      </c>
      <c r="G204" s="36">
        <v>1452.116666666667</v>
      </c>
      <c r="H204" s="36">
        <v>1480.616666666667</v>
      </c>
      <c r="I204" s="36">
        <v>1488.7833333333335</v>
      </c>
      <c r="J204" s="36">
        <v>1494.866666666667</v>
      </c>
      <c r="K204" s="31">
        <v>1482.7</v>
      </c>
      <c r="L204" s="31">
        <v>1468.45</v>
      </c>
      <c r="M204" s="31">
        <v>19.286159999999999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3213.95</v>
      </c>
      <c r="D205" s="36">
        <v>3214.6166666666668</v>
      </c>
      <c r="E205" s="36">
        <v>3194.3333333333335</v>
      </c>
      <c r="F205" s="36">
        <v>3174.7166666666667</v>
      </c>
      <c r="G205" s="36">
        <v>3154.4333333333334</v>
      </c>
      <c r="H205" s="36">
        <v>3234.2333333333336</v>
      </c>
      <c r="I205" s="36">
        <v>3254.5166666666664</v>
      </c>
      <c r="J205" s="36">
        <v>3274.1333333333337</v>
      </c>
      <c r="K205" s="31">
        <v>3234.9</v>
      </c>
      <c r="L205" s="31">
        <v>3195</v>
      </c>
      <c r="M205" s="31">
        <v>6.1025299999999998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1705.25</v>
      </c>
      <c r="D206" s="36">
        <v>1709.55</v>
      </c>
      <c r="E206" s="36">
        <v>1697.6999999999998</v>
      </c>
      <c r="F206" s="36">
        <v>1690.1499999999999</v>
      </c>
      <c r="G206" s="36">
        <v>1678.2999999999997</v>
      </c>
      <c r="H206" s="36">
        <v>1717.1</v>
      </c>
      <c r="I206" s="36">
        <v>1728.9499999999998</v>
      </c>
      <c r="J206" s="36">
        <v>1736.5</v>
      </c>
      <c r="K206" s="31">
        <v>1721.4</v>
      </c>
      <c r="L206" s="31">
        <v>1702</v>
      </c>
      <c r="M206" s="31">
        <v>220.38235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648.1</v>
      </c>
      <c r="D207" s="36">
        <v>647.76666666666677</v>
      </c>
      <c r="E207" s="36">
        <v>644.58333333333348</v>
      </c>
      <c r="F207" s="36">
        <v>641.06666666666672</v>
      </c>
      <c r="G207" s="36">
        <v>637.88333333333344</v>
      </c>
      <c r="H207" s="36">
        <v>651.28333333333353</v>
      </c>
      <c r="I207" s="36">
        <v>654.4666666666667</v>
      </c>
      <c r="J207" s="36">
        <v>657.98333333333358</v>
      </c>
      <c r="K207" s="31">
        <v>650.95000000000005</v>
      </c>
      <c r="L207" s="31">
        <v>644.25</v>
      </c>
      <c r="M207" s="31">
        <v>35.668799999999997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4173.25</v>
      </c>
      <c r="D208" s="36">
        <v>4138.8</v>
      </c>
      <c r="E208" s="36">
        <v>4088.6000000000004</v>
      </c>
      <c r="F208" s="36">
        <v>4003.9500000000003</v>
      </c>
      <c r="G208" s="36">
        <v>3953.7500000000005</v>
      </c>
      <c r="H208" s="36">
        <v>4223.4500000000007</v>
      </c>
      <c r="I208" s="36">
        <v>4273.6499999999996</v>
      </c>
      <c r="J208" s="36">
        <v>4358.3</v>
      </c>
      <c r="K208" s="31">
        <v>4189</v>
      </c>
      <c r="L208" s="31">
        <v>4054.15</v>
      </c>
      <c r="M208" s="31">
        <v>17.14818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82.75</v>
      </c>
      <c r="D209" s="36">
        <v>82.933333333333337</v>
      </c>
      <c r="E209" s="36">
        <v>81.316666666666677</v>
      </c>
      <c r="F209" s="36">
        <v>79.88333333333334</v>
      </c>
      <c r="G209" s="36">
        <v>78.26666666666668</v>
      </c>
      <c r="H209" s="36">
        <v>84.366666666666674</v>
      </c>
      <c r="I209" s="36">
        <v>85.983333333333348</v>
      </c>
      <c r="J209" s="36">
        <v>87.416666666666671</v>
      </c>
      <c r="K209" s="31">
        <v>84.55</v>
      </c>
      <c r="L209" s="31">
        <v>81.5</v>
      </c>
      <c r="M209" s="31">
        <v>290.32391000000001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308.5</v>
      </c>
      <c r="D210" s="36">
        <v>309.71666666666664</v>
      </c>
      <c r="E210" s="36">
        <v>305.0333333333333</v>
      </c>
      <c r="F210" s="36">
        <v>301.56666666666666</v>
      </c>
      <c r="G210" s="36">
        <v>296.88333333333333</v>
      </c>
      <c r="H210" s="36">
        <v>313.18333333333328</v>
      </c>
      <c r="I210" s="36">
        <v>317.86666666666656</v>
      </c>
      <c r="J210" s="36">
        <v>321.33333333333326</v>
      </c>
      <c r="K210" s="31">
        <v>314.39999999999998</v>
      </c>
      <c r="L210" s="31">
        <v>306.25</v>
      </c>
      <c r="M210" s="31">
        <v>2.53735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614.29999999999995</v>
      </c>
      <c r="D211" s="36">
        <v>612</v>
      </c>
      <c r="E211" s="36">
        <v>607.5</v>
      </c>
      <c r="F211" s="36">
        <v>600.70000000000005</v>
      </c>
      <c r="G211" s="36">
        <v>596.20000000000005</v>
      </c>
      <c r="H211" s="36">
        <v>618.79999999999995</v>
      </c>
      <c r="I211" s="36">
        <v>623.29999999999995</v>
      </c>
      <c r="J211" s="36">
        <v>630.09999999999991</v>
      </c>
      <c r="K211" s="31">
        <v>616.5</v>
      </c>
      <c r="L211" s="31">
        <v>605.20000000000005</v>
      </c>
      <c r="M211" s="31">
        <v>71.39743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986</v>
      </c>
      <c r="D212" s="36">
        <v>987.33333333333337</v>
      </c>
      <c r="E212" s="36">
        <v>974.66666666666674</v>
      </c>
      <c r="F212" s="36">
        <v>963.33333333333337</v>
      </c>
      <c r="G212" s="36">
        <v>950.66666666666674</v>
      </c>
      <c r="H212" s="36">
        <v>998.66666666666674</v>
      </c>
      <c r="I212" s="36">
        <v>1011.3333333333335</v>
      </c>
      <c r="J212" s="36">
        <v>1022.6666666666667</v>
      </c>
      <c r="K212" s="31">
        <v>1000</v>
      </c>
      <c r="L212" s="31">
        <v>976</v>
      </c>
      <c r="M212" s="31">
        <v>0.24363000000000001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2805.8</v>
      </c>
      <c r="D213" s="36">
        <v>2809.6166666666668</v>
      </c>
      <c r="E213" s="36">
        <v>2792.2333333333336</v>
      </c>
      <c r="F213" s="36">
        <v>2778.666666666667</v>
      </c>
      <c r="G213" s="36">
        <v>2761.2833333333338</v>
      </c>
      <c r="H213" s="36">
        <v>2823.1833333333334</v>
      </c>
      <c r="I213" s="36">
        <v>2840.5666666666666</v>
      </c>
      <c r="J213" s="36">
        <v>2854.1333333333332</v>
      </c>
      <c r="K213" s="31">
        <v>2827</v>
      </c>
      <c r="L213" s="31">
        <v>2796.05</v>
      </c>
      <c r="M213" s="31">
        <v>10.03223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270.25</v>
      </c>
      <c r="D214" s="36">
        <v>262.86666666666662</v>
      </c>
      <c r="E214" s="36">
        <v>246.93333333333322</v>
      </c>
      <c r="F214" s="36">
        <v>223.61666666666662</v>
      </c>
      <c r="G214" s="36">
        <v>207.68333333333322</v>
      </c>
      <c r="H214" s="36">
        <v>286.18333333333322</v>
      </c>
      <c r="I214" s="36">
        <v>302.11666666666662</v>
      </c>
      <c r="J214" s="36">
        <v>325.43333333333322</v>
      </c>
      <c r="K214" s="31">
        <v>278.8</v>
      </c>
      <c r="L214" s="31">
        <v>239.55</v>
      </c>
      <c r="M214" s="31">
        <v>1092.6170199999999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417.65</v>
      </c>
      <c r="D215" s="36">
        <v>412.13333333333338</v>
      </c>
      <c r="E215" s="36">
        <v>387.86666666666679</v>
      </c>
      <c r="F215" s="36">
        <v>358.08333333333343</v>
      </c>
      <c r="G215" s="36">
        <v>333.81666666666683</v>
      </c>
      <c r="H215" s="36">
        <v>441.91666666666674</v>
      </c>
      <c r="I215" s="36">
        <v>466.18333333333328</v>
      </c>
      <c r="J215" s="36">
        <v>495.9666666666667</v>
      </c>
      <c r="K215" s="31">
        <v>436.4</v>
      </c>
      <c r="L215" s="31">
        <v>382.35</v>
      </c>
      <c r="M215" s="31">
        <v>382.50324000000001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2633.8</v>
      </c>
      <c r="D216" s="36">
        <v>2626.8833333333332</v>
      </c>
      <c r="E216" s="36">
        <v>2613.7666666666664</v>
      </c>
      <c r="F216" s="36">
        <v>2593.7333333333331</v>
      </c>
      <c r="G216" s="36">
        <v>2580.6166666666663</v>
      </c>
      <c r="H216" s="36">
        <v>2646.9166666666665</v>
      </c>
      <c r="I216" s="36">
        <v>2660.0333333333333</v>
      </c>
      <c r="J216" s="36">
        <v>2680.0666666666666</v>
      </c>
      <c r="K216" s="31">
        <v>2640</v>
      </c>
      <c r="L216" s="31">
        <v>2606.85</v>
      </c>
      <c r="M216" s="31">
        <v>16.352160000000001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312.60000000000002</v>
      </c>
      <c r="D217" s="36">
        <v>313.7</v>
      </c>
      <c r="E217" s="36">
        <v>309.89999999999998</v>
      </c>
      <c r="F217" s="36">
        <v>307.2</v>
      </c>
      <c r="G217" s="36">
        <v>303.39999999999998</v>
      </c>
      <c r="H217" s="36">
        <v>316.39999999999998</v>
      </c>
      <c r="I217" s="36">
        <v>320.20000000000005</v>
      </c>
      <c r="J217" s="36">
        <v>322.89999999999998</v>
      </c>
      <c r="K217" s="31">
        <v>317.5</v>
      </c>
      <c r="L217" s="31">
        <v>311</v>
      </c>
      <c r="M217" s="31">
        <v>16.396249999999998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5252.65</v>
      </c>
      <c r="D218" s="36">
        <v>5265.0999999999995</v>
      </c>
      <c r="E218" s="36">
        <v>5189.0499999999993</v>
      </c>
      <c r="F218" s="36">
        <v>5125.45</v>
      </c>
      <c r="G218" s="36">
        <v>5049.3999999999996</v>
      </c>
      <c r="H218" s="36">
        <v>5328.6999999999989</v>
      </c>
      <c r="I218" s="36">
        <v>5404.75</v>
      </c>
      <c r="J218" s="36">
        <v>5468.3499999999985</v>
      </c>
      <c r="K218" s="31">
        <v>5341.15</v>
      </c>
      <c r="L218" s="31">
        <v>5201.5</v>
      </c>
      <c r="M218" s="31">
        <v>0.3014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542.1</v>
      </c>
      <c r="D219" s="36">
        <v>542.06666666666661</v>
      </c>
      <c r="E219" s="36">
        <v>539.63333333333321</v>
      </c>
      <c r="F219" s="36">
        <v>537.16666666666663</v>
      </c>
      <c r="G219" s="36">
        <v>534.73333333333323</v>
      </c>
      <c r="H219" s="36">
        <v>544.53333333333319</v>
      </c>
      <c r="I219" s="36">
        <v>546.96666666666658</v>
      </c>
      <c r="J219" s="36">
        <v>549.43333333333317</v>
      </c>
      <c r="K219" s="31">
        <v>544.5</v>
      </c>
      <c r="L219" s="31">
        <v>539.6</v>
      </c>
      <c r="M219" s="31">
        <v>0.46686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941.4</v>
      </c>
      <c r="D220" s="36">
        <v>949.68333333333339</v>
      </c>
      <c r="E220" s="36">
        <v>927.51666666666677</v>
      </c>
      <c r="F220" s="36">
        <v>913.63333333333333</v>
      </c>
      <c r="G220" s="36">
        <v>891.4666666666667</v>
      </c>
      <c r="H220" s="36">
        <v>963.56666666666683</v>
      </c>
      <c r="I220" s="36">
        <v>985.73333333333335</v>
      </c>
      <c r="J220" s="36">
        <v>999.6166666666669</v>
      </c>
      <c r="K220" s="31">
        <v>971.85</v>
      </c>
      <c r="L220" s="31">
        <v>935.8</v>
      </c>
      <c r="M220" s="31">
        <v>2.18649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36931.800000000003</v>
      </c>
      <c r="D221" s="36">
        <v>36521.616666666669</v>
      </c>
      <c r="E221" s="36">
        <v>35893.233333333337</v>
      </c>
      <c r="F221" s="36">
        <v>34854.666666666672</v>
      </c>
      <c r="G221" s="36">
        <v>34226.28333333334</v>
      </c>
      <c r="H221" s="36">
        <v>37560.183333333334</v>
      </c>
      <c r="I221" s="36">
        <v>38188.566666666666</v>
      </c>
      <c r="J221" s="36">
        <v>39227.133333333331</v>
      </c>
      <c r="K221" s="31">
        <v>37150</v>
      </c>
      <c r="L221" s="31">
        <v>35483.050000000003</v>
      </c>
      <c r="M221" s="31">
        <v>0.16286999999999999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128</v>
      </c>
      <c r="D222" s="36">
        <v>126.76666666666667</v>
      </c>
      <c r="E222" s="36">
        <v>116.73333333333332</v>
      </c>
      <c r="F222" s="36">
        <v>105.46666666666665</v>
      </c>
      <c r="G222" s="36">
        <v>95.433333333333309</v>
      </c>
      <c r="H222" s="36">
        <v>138.03333333333333</v>
      </c>
      <c r="I222" s="36">
        <v>148.06666666666666</v>
      </c>
      <c r="J222" s="36">
        <v>159.33333333333334</v>
      </c>
      <c r="K222" s="31">
        <v>136.80000000000001</v>
      </c>
      <c r="L222" s="31">
        <v>115.5</v>
      </c>
      <c r="M222" s="31">
        <v>2346.6281800000002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1005.9</v>
      </c>
      <c r="D223" s="36">
        <v>1005.5666666666666</v>
      </c>
      <c r="E223" s="36">
        <v>999.43333333333317</v>
      </c>
      <c r="F223" s="36">
        <v>992.96666666666658</v>
      </c>
      <c r="G223" s="36">
        <v>986.83333333333314</v>
      </c>
      <c r="H223" s="36">
        <v>1012.0333333333332</v>
      </c>
      <c r="I223" s="36">
        <v>1018.1666666666666</v>
      </c>
      <c r="J223" s="36">
        <v>1024.6333333333332</v>
      </c>
      <c r="K223" s="31">
        <v>1011.7</v>
      </c>
      <c r="L223" s="31">
        <v>999.1</v>
      </c>
      <c r="M223" s="31">
        <v>249.15989999999999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1437</v>
      </c>
      <c r="D224" s="36">
        <v>1431.4333333333334</v>
      </c>
      <c r="E224" s="36">
        <v>1421.8666666666668</v>
      </c>
      <c r="F224" s="36">
        <v>1406.7333333333333</v>
      </c>
      <c r="G224" s="36">
        <v>1397.1666666666667</v>
      </c>
      <c r="H224" s="36">
        <v>1446.5666666666668</v>
      </c>
      <c r="I224" s="36">
        <v>1456.1333333333334</v>
      </c>
      <c r="J224" s="36">
        <v>1471.2666666666669</v>
      </c>
      <c r="K224" s="31">
        <v>1441</v>
      </c>
      <c r="L224" s="31">
        <v>1416.3</v>
      </c>
      <c r="M224" s="31">
        <v>2.3929399999999998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529.9</v>
      </c>
      <c r="D225" s="36">
        <v>528.51666666666677</v>
      </c>
      <c r="E225" s="36">
        <v>526.53333333333353</v>
      </c>
      <c r="F225" s="36">
        <v>523.16666666666674</v>
      </c>
      <c r="G225" s="36">
        <v>521.18333333333351</v>
      </c>
      <c r="H225" s="36">
        <v>531.88333333333355</v>
      </c>
      <c r="I225" s="36">
        <v>533.8666666666669</v>
      </c>
      <c r="J225" s="36">
        <v>537.23333333333358</v>
      </c>
      <c r="K225" s="31">
        <v>530.5</v>
      </c>
      <c r="L225" s="31">
        <v>525.15</v>
      </c>
      <c r="M225" s="31">
        <v>25.43683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720.05</v>
      </c>
      <c r="D226" s="36">
        <v>725.61666666666667</v>
      </c>
      <c r="E226" s="36">
        <v>712.48333333333335</v>
      </c>
      <c r="F226" s="36">
        <v>704.91666666666663</v>
      </c>
      <c r="G226" s="36">
        <v>691.7833333333333</v>
      </c>
      <c r="H226" s="36">
        <v>733.18333333333339</v>
      </c>
      <c r="I226" s="36">
        <v>746.31666666666683</v>
      </c>
      <c r="J226" s="36">
        <v>753.88333333333344</v>
      </c>
      <c r="K226" s="31">
        <v>738.75</v>
      </c>
      <c r="L226" s="31">
        <v>718.05</v>
      </c>
      <c r="M226" s="31">
        <v>2.8447100000000001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66.2</v>
      </c>
      <c r="D227" s="36">
        <v>66.283333333333331</v>
      </c>
      <c r="E227" s="36">
        <v>65.766666666666666</v>
      </c>
      <c r="F227" s="36">
        <v>65.333333333333329</v>
      </c>
      <c r="G227" s="36">
        <v>64.816666666666663</v>
      </c>
      <c r="H227" s="36">
        <v>66.716666666666669</v>
      </c>
      <c r="I227" s="36">
        <v>67.23333333333332</v>
      </c>
      <c r="J227" s="36">
        <v>67.666666666666671</v>
      </c>
      <c r="K227" s="31">
        <v>66.8</v>
      </c>
      <c r="L227" s="31">
        <v>65.849999999999994</v>
      </c>
      <c r="M227" s="31">
        <v>62.130760000000002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88.7</v>
      </c>
      <c r="D228" s="36">
        <v>88.616666666666674</v>
      </c>
      <c r="E228" s="36">
        <v>87.633333333333354</v>
      </c>
      <c r="F228" s="36">
        <v>86.566666666666677</v>
      </c>
      <c r="G228" s="36">
        <v>85.583333333333357</v>
      </c>
      <c r="H228" s="36">
        <v>89.683333333333351</v>
      </c>
      <c r="I228" s="36">
        <v>90.666666666666671</v>
      </c>
      <c r="J228" s="36">
        <v>91.733333333333348</v>
      </c>
      <c r="K228" s="31">
        <v>89.6</v>
      </c>
      <c r="L228" s="31">
        <v>87.55</v>
      </c>
      <c r="M228" s="31">
        <v>598.62490000000003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</v>
      </c>
      <c r="D229" s="36">
        <v>125.06666666666666</v>
      </c>
      <c r="E229" s="36">
        <v>123.98333333333332</v>
      </c>
      <c r="F229" s="36">
        <v>122.96666666666665</v>
      </c>
      <c r="G229" s="36">
        <v>121.88333333333331</v>
      </c>
      <c r="H229" s="36">
        <v>126.08333333333333</v>
      </c>
      <c r="I229" s="36">
        <v>127.16666666666667</v>
      </c>
      <c r="J229" s="36">
        <v>128.18333333333334</v>
      </c>
      <c r="K229" s="31">
        <v>126.15</v>
      </c>
      <c r="L229" s="31">
        <v>124.05</v>
      </c>
      <c r="M229" s="31">
        <v>70.974699999999999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949.6</v>
      </c>
      <c r="D230" s="36">
        <v>946.91666666666663</v>
      </c>
      <c r="E230" s="36">
        <v>931.58333333333326</v>
      </c>
      <c r="F230" s="36">
        <v>913.56666666666661</v>
      </c>
      <c r="G230" s="36">
        <v>898.23333333333323</v>
      </c>
      <c r="H230" s="36">
        <v>964.93333333333328</v>
      </c>
      <c r="I230" s="36">
        <v>980.26666666666654</v>
      </c>
      <c r="J230" s="36">
        <v>998.2833333333333</v>
      </c>
      <c r="K230" s="31">
        <v>962.25</v>
      </c>
      <c r="L230" s="31">
        <v>928.9</v>
      </c>
      <c r="M230" s="31">
        <v>0.34733000000000003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597.4</v>
      </c>
      <c r="D231" s="36">
        <v>593.76666666666677</v>
      </c>
      <c r="E231" s="36">
        <v>589.03333333333353</v>
      </c>
      <c r="F231" s="36">
        <v>580.66666666666674</v>
      </c>
      <c r="G231" s="36">
        <v>575.93333333333351</v>
      </c>
      <c r="H231" s="36">
        <v>602.13333333333355</v>
      </c>
      <c r="I231" s="36">
        <v>606.8666666666669</v>
      </c>
      <c r="J231" s="36">
        <v>615.23333333333358</v>
      </c>
      <c r="K231" s="31">
        <v>598.5</v>
      </c>
      <c r="L231" s="31">
        <v>585.4</v>
      </c>
      <c r="M231" s="31">
        <v>13.34083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257.55</v>
      </c>
      <c r="D232" s="36">
        <v>257.45000000000005</v>
      </c>
      <c r="E232" s="36">
        <v>254.05000000000007</v>
      </c>
      <c r="F232" s="36">
        <v>250.55</v>
      </c>
      <c r="G232" s="36">
        <v>247.15000000000003</v>
      </c>
      <c r="H232" s="36">
        <v>260.9500000000001</v>
      </c>
      <c r="I232" s="36">
        <v>264.35000000000008</v>
      </c>
      <c r="J232" s="36">
        <v>267.85000000000014</v>
      </c>
      <c r="K232" s="31">
        <v>260.85000000000002</v>
      </c>
      <c r="L232" s="31">
        <v>253.95</v>
      </c>
      <c r="M232" s="31">
        <v>40.646369999999997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220.05</v>
      </c>
      <c r="D233" s="36">
        <v>216.88333333333333</v>
      </c>
      <c r="E233" s="36">
        <v>211.51666666666665</v>
      </c>
      <c r="F233" s="36">
        <v>202.98333333333332</v>
      </c>
      <c r="G233" s="36">
        <v>197.61666666666665</v>
      </c>
      <c r="H233" s="36">
        <v>225.41666666666666</v>
      </c>
      <c r="I233" s="36">
        <v>230.78333333333333</v>
      </c>
      <c r="J233" s="36">
        <v>239.31666666666666</v>
      </c>
      <c r="K233" s="31">
        <v>222.25</v>
      </c>
      <c r="L233" s="31">
        <v>208.35</v>
      </c>
      <c r="M233" s="31">
        <v>489.04135000000002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87.75</v>
      </c>
      <c r="D234" s="36">
        <v>88.166666666666671</v>
      </c>
      <c r="E234" s="36">
        <v>86.38333333333334</v>
      </c>
      <c r="F234" s="36">
        <v>85.016666666666666</v>
      </c>
      <c r="G234" s="36">
        <v>83.233333333333334</v>
      </c>
      <c r="H234" s="36">
        <v>89.533333333333346</v>
      </c>
      <c r="I234" s="36">
        <v>91.316666666666677</v>
      </c>
      <c r="J234" s="36">
        <v>92.683333333333351</v>
      </c>
      <c r="K234" s="31">
        <v>89.95</v>
      </c>
      <c r="L234" s="31">
        <v>86.8</v>
      </c>
      <c r="M234" s="31">
        <v>113.43462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2793.65</v>
      </c>
      <c r="D235" s="36">
        <v>2786.4833333333336</v>
      </c>
      <c r="E235" s="36">
        <v>2764.2166666666672</v>
      </c>
      <c r="F235" s="36">
        <v>2734.7833333333338</v>
      </c>
      <c r="G235" s="36">
        <v>2712.5166666666673</v>
      </c>
      <c r="H235" s="36">
        <v>2815.916666666667</v>
      </c>
      <c r="I235" s="36">
        <v>2838.1833333333334</v>
      </c>
      <c r="J235" s="36">
        <v>2867.6166666666668</v>
      </c>
      <c r="K235" s="31">
        <v>2808.75</v>
      </c>
      <c r="L235" s="31">
        <v>2757.05</v>
      </c>
      <c r="M235" s="31">
        <v>1.9373199999999999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421.9</v>
      </c>
      <c r="D236" s="36">
        <v>421.05</v>
      </c>
      <c r="E236" s="36">
        <v>417.1</v>
      </c>
      <c r="F236" s="36">
        <v>412.3</v>
      </c>
      <c r="G236" s="36">
        <v>408.35</v>
      </c>
      <c r="H236" s="36">
        <v>425.85</v>
      </c>
      <c r="I236" s="36">
        <v>429.79999999999995</v>
      </c>
      <c r="J236" s="36">
        <v>434.6</v>
      </c>
      <c r="K236" s="31">
        <v>425</v>
      </c>
      <c r="L236" s="31">
        <v>416.25</v>
      </c>
      <c r="M236" s="31">
        <v>40.67165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161.5</v>
      </c>
      <c r="D237" s="36">
        <v>159.46666666666667</v>
      </c>
      <c r="E237" s="36">
        <v>156.18333333333334</v>
      </c>
      <c r="F237" s="36">
        <v>150.86666666666667</v>
      </c>
      <c r="G237" s="36">
        <v>147.58333333333334</v>
      </c>
      <c r="H237" s="36">
        <v>164.78333333333333</v>
      </c>
      <c r="I237" s="36">
        <v>168.06666666666669</v>
      </c>
      <c r="J237" s="36">
        <v>173.38333333333333</v>
      </c>
      <c r="K237" s="31">
        <v>162.75</v>
      </c>
      <c r="L237" s="31">
        <v>154.15</v>
      </c>
      <c r="M237" s="31">
        <v>366.02674000000002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433.45</v>
      </c>
      <c r="D238" s="36">
        <v>435.64999999999992</v>
      </c>
      <c r="E238" s="36">
        <v>428.89999999999986</v>
      </c>
      <c r="F238" s="36">
        <v>424.34999999999997</v>
      </c>
      <c r="G238" s="36">
        <v>417.59999999999991</v>
      </c>
      <c r="H238" s="36">
        <v>440.19999999999982</v>
      </c>
      <c r="I238" s="36">
        <v>446.94999999999993</v>
      </c>
      <c r="J238" s="36">
        <v>451.49999999999977</v>
      </c>
      <c r="K238" s="31">
        <v>442.4</v>
      </c>
      <c r="L238" s="31">
        <v>431.1</v>
      </c>
      <c r="M238" s="31">
        <v>69.716049999999996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133.25</v>
      </c>
      <c r="D239" s="36">
        <v>131.23333333333332</v>
      </c>
      <c r="E239" s="36">
        <v>128.51666666666665</v>
      </c>
      <c r="F239" s="36">
        <v>123.78333333333333</v>
      </c>
      <c r="G239" s="36">
        <v>121.06666666666666</v>
      </c>
      <c r="H239" s="36">
        <v>135.96666666666664</v>
      </c>
      <c r="I239" s="36">
        <v>138.68333333333328</v>
      </c>
      <c r="J239" s="36">
        <v>143.41666666666663</v>
      </c>
      <c r="K239" s="31">
        <v>133.94999999999999</v>
      </c>
      <c r="L239" s="31">
        <v>126.5</v>
      </c>
      <c r="M239" s="31">
        <v>546.72874000000002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43.25</v>
      </c>
      <c r="D240" s="36">
        <v>43.566666666666663</v>
      </c>
      <c r="E240" s="36">
        <v>42.683333333333323</v>
      </c>
      <c r="F240" s="36">
        <v>42.11666666666666</v>
      </c>
      <c r="G240" s="36">
        <v>41.23333333333332</v>
      </c>
      <c r="H240" s="36">
        <v>44.133333333333326</v>
      </c>
      <c r="I240" s="36">
        <v>45.016666666666666</v>
      </c>
      <c r="J240" s="36">
        <v>45.583333333333329</v>
      </c>
      <c r="K240" s="31">
        <v>44.45</v>
      </c>
      <c r="L240" s="31">
        <v>43</v>
      </c>
      <c r="M240" s="31">
        <v>241.35199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864.15</v>
      </c>
      <c r="D241" s="36">
        <v>867.06666666666661</v>
      </c>
      <c r="E241" s="36">
        <v>859.13333333333321</v>
      </c>
      <c r="F241" s="36">
        <v>854.11666666666656</v>
      </c>
      <c r="G241" s="36">
        <v>846.18333333333317</v>
      </c>
      <c r="H241" s="36">
        <v>872.08333333333326</v>
      </c>
      <c r="I241" s="36">
        <v>880.01666666666665</v>
      </c>
      <c r="J241" s="36">
        <v>885.0333333333333</v>
      </c>
      <c r="K241" s="31">
        <v>875</v>
      </c>
      <c r="L241" s="31">
        <v>862.05</v>
      </c>
      <c r="M241" s="31">
        <v>35.785850000000003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96.45</v>
      </c>
      <c r="D242" s="36">
        <v>97.033333333333346</v>
      </c>
      <c r="E242" s="36">
        <v>95.466666666666697</v>
      </c>
      <c r="F242" s="36">
        <v>94.483333333333348</v>
      </c>
      <c r="G242" s="36">
        <v>92.9166666666667</v>
      </c>
      <c r="H242" s="36">
        <v>98.016666666666694</v>
      </c>
      <c r="I242" s="36">
        <v>99.583333333333329</v>
      </c>
      <c r="J242" s="36">
        <v>100.56666666666669</v>
      </c>
      <c r="K242" s="31">
        <v>98.6</v>
      </c>
      <c r="L242" s="31">
        <v>96.05</v>
      </c>
      <c r="M242" s="31">
        <v>594.68777999999998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1487.25</v>
      </c>
      <c r="D243" s="36">
        <v>1489.75</v>
      </c>
      <c r="E243" s="36">
        <v>1474.5</v>
      </c>
      <c r="F243" s="36">
        <v>1461.75</v>
      </c>
      <c r="G243" s="36">
        <v>1446.5</v>
      </c>
      <c r="H243" s="36">
        <v>1502.5</v>
      </c>
      <c r="I243" s="36">
        <v>1517.75</v>
      </c>
      <c r="J243" s="36">
        <v>1530.5</v>
      </c>
      <c r="K243" s="31">
        <v>1505</v>
      </c>
      <c r="L243" s="31">
        <v>1477</v>
      </c>
      <c r="M243" s="31">
        <v>0.38777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413.85</v>
      </c>
      <c r="D244" s="36">
        <v>413.23333333333335</v>
      </c>
      <c r="E244" s="36">
        <v>410.66666666666669</v>
      </c>
      <c r="F244" s="36">
        <v>407.48333333333335</v>
      </c>
      <c r="G244" s="36">
        <v>404.91666666666669</v>
      </c>
      <c r="H244" s="36">
        <v>416.41666666666669</v>
      </c>
      <c r="I244" s="36">
        <v>418.98333333333329</v>
      </c>
      <c r="J244" s="36">
        <v>422.16666666666669</v>
      </c>
      <c r="K244" s="31">
        <v>415.8</v>
      </c>
      <c r="L244" s="31">
        <v>410.05</v>
      </c>
      <c r="M244" s="31">
        <v>21.38964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186.1</v>
      </c>
      <c r="D245" s="36">
        <v>186.73333333333335</v>
      </c>
      <c r="E245" s="36">
        <v>183.66666666666669</v>
      </c>
      <c r="F245" s="36">
        <v>181.23333333333335</v>
      </c>
      <c r="G245" s="36">
        <v>178.16666666666669</v>
      </c>
      <c r="H245" s="36">
        <v>189.16666666666669</v>
      </c>
      <c r="I245" s="36">
        <v>192.23333333333335</v>
      </c>
      <c r="J245" s="36">
        <v>194.66666666666669</v>
      </c>
      <c r="K245" s="31">
        <v>189.8</v>
      </c>
      <c r="L245" s="31">
        <v>184.3</v>
      </c>
      <c r="M245" s="31">
        <v>81.151129999999995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1610.55</v>
      </c>
      <c r="D246" s="36">
        <v>1607.0833333333333</v>
      </c>
      <c r="E246" s="36">
        <v>1595.4666666666665</v>
      </c>
      <c r="F246" s="36">
        <v>1580.3833333333332</v>
      </c>
      <c r="G246" s="36">
        <v>1568.7666666666664</v>
      </c>
      <c r="H246" s="36">
        <v>1622.1666666666665</v>
      </c>
      <c r="I246" s="36">
        <v>1633.7833333333333</v>
      </c>
      <c r="J246" s="36">
        <v>1648.8666666666666</v>
      </c>
      <c r="K246" s="31">
        <v>1618.7</v>
      </c>
      <c r="L246" s="31">
        <v>1592</v>
      </c>
      <c r="M246" s="31">
        <v>31.431609999999999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21.65</v>
      </c>
      <c r="D247" s="36">
        <v>21.683333333333334</v>
      </c>
      <c r="E247" s="36">
        <v>21.466666666666669</v>
      </c>
      <c r="F247" s="36">
        <v>21.283333333333335</v>
      </c>
      <c r="G247" s="36">
        <v>21.06666666666667</v>
      </c>
      <c r="H247" s="36">
        <v>21.866666666666667</v>
      </c>
      <c r="I247" s="36">
        <v>22.083333333333329</v>
      </c>
      <c r="J247" s="36">
        <v>22.266666666666666</v>
      </c>
      <c r="K247" s="31">
        <v>21.9</v>
      </c>
      <c r="L247" s="31">
        <v>21.5</v>
      </c>
      <c r="M247" s="31">
        <v>114.11047000000001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5149.1000000000004</v>
      </c>
      <c r="D248" s="36">
        <v>5154.1000000000004</v>
      </c>
      <c r="E248" s="36">
        <v>5117.6000000000004</v>
      </c>
      <c r="F248" s="36">
        <v>5086.1000000000004</v>
      </c>
      <c r="G248" s="36">
        <v>5049.6000000000004</v>
      </c>
      <c r="H248" s="36">
        <v>5185.6000000000004</v>
      </c>
      <c r="I248" s="36">
        <v>5222.1000000000004</v>
      </c>
      <c r="J248" s="36">
        <v>5253.6</v>
      </c>
      <c r="K248" s="31">
        <v>5190.6000000000004</v>
      </c>
      <c r="L248" s="31">
        <v>5122.6000000000004</v>
      </c>
      <c r="M248" s="31">
        <v>1.87646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1562.65</v>
      </c>
      <c r="D249" s="36">
        <v>1562.2</v>
      </c>
      <c r="E249" s="36">
        <v>1555.45</v>
      </c>
      <c r="F249" s="36">
        <v>1548.25</v>
      </c>
      <c r="G249" s="36">
        <v>1541.5</v>
      </c>
      <c r="H249" s="36">
        <v>1569.4</v>
      </c>
      <c r="I249" s="36">
        <v>1576.15</v>
      </c>
      <c r="J249" s="36">
        <v>1583.3500000000001</v>
      </c>
      <c r="K249" s="31">
        <v>1568.95</v>
      </c>
      <c r="L249" s="31">
        <v>1555</v>
      </c>
      <c r="M249" s="31">
        <v>57.022530000000003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3101.3</v>
      </c>
      <c r="D250" s="36">
        <v>3108.1</v>
      </c>
      <c r="E250" s="36">
        <v>3081.2</v>
      </c>
      <c r="F250" s="36">
        <v>3061.1</v>
      </c>
      <c r="G250" s="36">
        <v>3034.2</v>
      </c>
      <c r="H250" s="36">
        <v>3128.2</v>
      </c>
      <c r="I250" s="36">
        <v>3155.1000000000004</v>
      </c>
      <c r="J250" s="36">
        <v>3175.2</v>
      </c>
      <c r="K250" s="31">
        <v>3135</v>
      </c>
      <c r="L250" s="31">
        <v>3088</v>
      </c>
      <c r="M250" s="31">
        <v>0.10994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834.85</v>
      </c>
      <c r="D251" s="36">
        <v>833.20000000000016</v>
      </c>
      <c r="E251" s="36">
        <v>823.70000000000027</v>
      </c>
      <c r="F251" s="36">
        <v>812.55000000000007</v>
      </c>
      <c r="G251" s="36">
        <v>803.05000000000018</v>
      </c>
      <c r="H251" s="36">
        <v>844.35000000000036</v>
      </c>
      <c r="I251" s="36">
        <v>853.85000000000014</v>
      </c>
      <c r="J251" s="36">
        <v>865.00000000000045</v>
      </c>
      <c r="K251" s="31">
        <v>842.7</v>
      </c>
      <c r="L251" s="31">
        <v>822.05</v>
      </c>
      <c r="M251" s="31">
        <v>3.0279500000000001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2927</v>
      </c>
      <c r="D252" s="36">
        <v>2925.1833333333329</v>
      </c>
      <c r="E252" s="36">
        <v>2902.4166666666661</v>
      </c>
      <c r="F252" s="36">
        <v>2877.833333333333</v>
      </c>
      <c r="G252" s="36">
        <v>2855.0666666666662</v>
      </c>
      <c r="H252" s="36">
        <v>2949.766666666666</v>
      </c>
      <c r="I252" s="36">
        <v>2972.5333333333333</v>
      </c>
      <c r="J252" s="36">
        <v>2997.1166666666659</v>
      </c>
      <c r="K252" s="31">
        <v>2947.95</v>
      </c>
      <c r="L252" s="31">
        <v>2900.6</v>
      </c>
      <c r="M252" s="31">
        <v>10.946199999999999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1099.75</v>
      </c>
      <c r="D253" s="36">
        <v>1089.8999999999999</v>
      </c>
      <c r="E253" s="36">
        <v>1066.3999999999996</v>
      </c>
      <c r="F253" s="36">
        <v>1033.0499999999997</v>
      </c>
      <c r="G253" s="36">
        <v>1009.5499999999995</v>
      </c>
      <c r="H253" s="36">
        <v>1123.2499999999998</v>
      </c>
      <c r="I253" s="36">
        <v>1146.7500000000002</v>
      </c>
      <c r="J253" s="36">
        <v>1180.0999999999999</v>
      </c>
      <c r="K253" s="31">
        <v>1113.4000000000001</v>
      </c>
      <c r="L253" s="31">
        <v>1056.55</v>
      </c>
      <c r="M253" s="31">
        <v>15.356820000000001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41.35</v>
      </c>
      <c r="D254" s="36">
        <v>41.56666666666667</v>
      </c>
      <c r="E254" s="36">
        <v>40.983333333333341</v>
      </c>
      <c r="F254" s="36">
        <v>40.616666666666674</v>
      </c>
      <c r="G254" s="36">
        <v>40.033333333333346</v>
      </c>
      <c r="H254" s="36">
        <v>41.933333333333337</v>
      </c>
      <c r="I254" s="36">
        <v>42.516666666666666</v>
      </c>
      <c r="J254" s="36">
        <v>42.883333333333333</v>
      </c>
      <c r="K254" s="31">
        <v>42.15</v>
      </c>
      <c r="L254" s="31">
        <v>41.2</v>
      </c>
      <c r="M254" s="31">
        <v>118.15913999999999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464.1</v>
      </c>
      <c r="D255" s="36">
        <v>461.63333333333338</v>
      </c>
      <c r="E255" s="36">
        <v>458.56666666666678</v>
      </c>
      <c r="F255" s="36">
        <v>453.03333333333342</v>
      </c>
      <c r="G255" s="36">
        <v>449.96666666666681</v>
      </c>
      <c r="H255" s="36">
        <v>467.16666666666674</v>
      </c>
      <c r="I255" s="36">
        <v>470.23333333333335</v>
      </c>
      <c r="J255" s="36">
        <v>475.76666666666671</v>
      </c>
      <c r="K255" s="31">
        <v>464.7</v>
      </c>
      <c r="L255" s="31">
        <v>456.1</v>
      </c>
      <c r="M255" s="31">
        <v>206.96100999999999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301.35000000000002</v>
      </c>
      <c r="D256" s="36">
        <v>302.63333333333333</v>
      </c>
      <c r="E256" s="36">
        <v>297.31666666666666</v>
      </c>
      <c r="F256" s="36">
        <v>293.28333333333336</v>
      </c>
      <c r="G256" s="36">
        <v>287.9666666666667</v>
      </c>
      <c r="H256" s="36">
        <v>306.66666666666663</v>
      </c>
      <c r="I256" s="36">
        <v>311.98333333333323</v>
      </c>
      <c r="J256" s="36">
        <v>316.01666666666659</v>
      </c>
      <c r="K256" s="31">
        <v>307.95</v>
      </c>
      <c r="L256" s="31">
        <v>298.60000000000002</v>
      </c>
      <c r="M256" s="31">
        <v>17.566949999999999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1600.6</v>
      </c>
      <c r="D257" s="36">
        <v>1610.3833333333332</v>
      </c>
      <c r="E257" s="36">
        <v>1581.7666666666664</v>
      </c>
      <c r="F257" s="36">
        <v>1562.9333333333332</v>
      </c>
      <c r="G257" s="36">
        <v>1534.3166666666664</v>
      </c>
      <c r="H257" s="36">
        <v>1629.2166666666665</v>
      </c>
      <c r="I257" s="36">
        <v>1657.8333333333333</v>
      </c>
      <c r="J257" s="36">
        <v>1676.6666666666665</v>
      </c>
      <c r="K257" s="31">
        <v>1639</v>
      </c>
      <c r="L257" s="31">
        <v>1591.55</v>
      </c>
      <c r="M257" s="31">
        <v>1.1117600000000001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3775.55</v>
      </c>
      <c r="D258" s="36">
        <v>3782.8333333333335</v>
      </c>
      <c r="E258" s="36">
        <v>3756.7166666666672</v>
      </c>
      <c r="F258" s="36">
        <v>3737.8833333333337</v>
      </c>
      <c r="G258" s="36">
        <v>3711.7666666666673</v>
      </c>
      <c r="H258" s="36">
        <v>3801.666666666667</v>
      </c>
      <c r="I258" s="36">
        <v>3827.7833333333328</v>
      </c>
      <c r="J258" s="36">
        <v>3846.6166666666668</v>
      </c>
      <c r="K258" s="31">
        <v>3808.95</v>
      </c>
      <c r="L258" s="31">
        <v>3764</v>
      </c>
      <c r="M258" s="31">
        <v>0.71001999999999998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111.1</v>
      </c>
      <c r="D259" s="36">
        <v>110.55</v>
      </c>
      <c r="E259" s="36">
        <v>109.5</v>
      </c>
      <c r="F259" s="36">
        <v>107.9</v>
      </c>
      <c r="G259" s="36">
        <v>106.85000000000001</v>
      </c>
      <c r="H259" s="36">
        <v>112.14999999999999</v>
      </c>
      <c r="I259" s="36">
        <v>113.19999999999997</v>
      </c>
      <c r="J259" s="36">
        <v>114.79999999999998</v>
      </c>
      <c r="K259" s="31">
        <v>111.6</v>
      </c>
      <c r="L259" s="31">
        <v>108.95</v>
      </c>
      <c r="M259" s="31">
        <v>18.871649999999999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1394.5</v>
      </c>
      <c r="D260" s="36">
        <v>1406.3666666666668</v>
      </c>
      <c r="E260" s="36">
        <v>1378.1333333333337</v>
      </c>
      <c r="F260" s="36">
        <v>1361.7666666666669</v>
      </c>
      <c r="G260" s="36">
        <v>1333.5333333333338</v>
      </c>
      <c r="H260" s="36">
        <v>1422.7333333333336</v>
      </c>
      <c r="I260" s="36">
        <v>1450.9666666666667</v>
      </c>
      <c r="J260" s="36">
        <v>1467.3333333333335</v>
      </c>
      <c r="K260" s="31">
        <v>1434.6</v>
      </c>
      <c r="L260" s="31">
        <v>1390</v>
      </c>
      <c r="M260" s="31">
        <v>0.44843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571.29999999999995</v>
      </c>
      <c r="D261" s="36">
        <v>568.6</v>
      </c>
      <c r="E261" s="36">
        <v>559.20000000000005</v>
      </c>
      <c r="F261" s="36">
        <v>547.1</v>
      </c>
      <c r="G261" s="36">
        <v>537.70000000000005</v>
      </c>
      <c r="H261" s="36">
        <v>580.70000000000005</v>
      </c>
      <c r="I261" s="36">
        <v>590.09999999999991</v>
      </c>
      <c r="J261" s="36">
        <v>602.20000000000005</v>
      </c>
      <c r="K261" s="31">
        <v>578</v>
      </c>
      <c r="L261" s="31">
        <v>556.5</v>
      </c>
      <c r="M261" s="31">
        <v>30.713930000000001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736.35</v>
      </c>
      <c r="D262" s="36">
        <v>736.83333333333337</v>
      </c>
      <c r="E262" s="36">
        <v>731.86666666666679</v>
      </c>
      <c r="F262" s="36">
        <v>727.38333333333344</v>
      </c>
      <c r="G262" s="36">
        <v>722.41666666666686</v>
      </c>
      <c r="H262" s="36">
        <v>741.31666666666672</v>
      </c>
      <c r="I262" s="36">
        <v>746.28333333333319</v>
      </c>
      <c r="J262" s="36">
        <v>750.76666666666665</v>
      </c>
      <c r="K262" s="31">
        <v>741.8</v>
      </c>
      <c r="L262" s="31">
        <v>732.35</v>
      </c>
      <c r="M262" s="31">
        <v>24.466470000000001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296.2</v>
      </c>
      <c r="D263" s="36">
        <v>299.08333333333331</v>
      </c>
      <c r="E263" s="36">
        <v>291.81666666666661</v>
      </c>
      <c r="F263" s="36">
        <v>287.43333333333328</v>
      </c>
      <c r="G263" s="36">
        <v>280.16666666666657</v>
      </c>
      <c r="H263" s="36">
        <v>303.46666666666664</v>
      </c>
      <c r="I263" s="36">
        <v>310.73333333333341</v>
      </c>
      <c r="J263" s="36">
        <v>315.11666666666667</v>
      </c>
      <c r="K263" s="31">
        <v>306.35000000000002</v>
      </c>
      <c r="L263" s="31">
        <v>294.7</v>
      </c>
      <c r="M263" s="31">
        <v>0.48155999999999999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903.7</v>
      </c>
      <c r="D264" s="36">
        <v>900.11666666666667</v>
      </c>
      <c r="E264" s="36">
        <v>890.33333333333337</v>
      </c>
      <c r="F264" s="36">
        <v>876.9666666666667</v>
      </c>
      <c r="G264" s="36">
        <v>867.18333333333339</v>
      </c>
      <c r="H264" s="36">
        <v>913.48333333333335</v>
      </c>
      <c r="I264" s="36">
        <v>923.26666666666665</v>
      </c>
      <c r="J264" s="36">
        <v>936.63333333333333</v>
      </c>
      <c r="K264" s="31">
        <v>909.9</v>
      </c>
      <c r="L264" s="31">
        <v>886.75</v>
      </c>
      <c r="M264" s="31">
        <v>2.0750500000000001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411.65</v>
      </c>
      <c r="D265" s="36">
        <v>412.95</v>
      </c>
      <c r="E265" s="36">
        <v>405.95</v>
      </c>
      <c r="F265" s="36">
        <v>400.25</v>
      </c>
      <c r="G265" s="36">
        <v>393.25</v>
      </c>
      <c r="H265" s="36">
        <v>418.65</v>
      </c>
      <c r="I265" s="36">
        <v>425.65</v>
      </c>
      <c r="J265" s="36">
        <v>431.34999999999997</v>
      </c>
      <c r="K265" s="31">
        <v>419.95</v>
      </c>
      <c r="L265" s="31">
        <v>407.25</v>
      </c>
      <c r="M265" s="31">
        <v>22.2072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97.85</v>
      </c>
      <c r="D266" s="36">
        <v>98.633333333333326</v>
      </c>
      <c r="E266" s="36">
        <v>96.516666666666652</v>
      </c>
      <c r="F266" s="36">
        <v>95.183333333333323</v>
      </c>
      <c r="G266" s="36">
        <v>93.066666666666649</v>
      </c>
      <c r="H266" s="36">
        <v>99.966666666666654</v>
      </c>
      <c r="I266" s="36">
        <v>102.08333333333333</v>
      </c>
      <c r="J266" s="36">
        <v>103.41666666666666</v>
      </c>
      <c r="K266" s="31">
        <v>100.75</v>
      </c>
      <c r="L266" s="31">
        <v>97.3</v>
      </c>
      <c r="M266" s="31">
        <v>56.649650000000001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408.05</v>
      </c>
      <c r="D267" s="36">
        <v>409.38333333333338</v>
      </c>
      <c r="E267" s="36">
        <v>405.16666666666674</v>
      </c>
      <c r="F267" s="36">
        <v>402.28333333333336</v>
      </c>
      <c r="G267" s="36">
        <v>398.06666666666672</v>
      </c>
      <c r="H267" s="36">
        <v>412.26666666666677</v>
      </c>
      <c r="I267" s="36">
        <v>416.48333333333335</v>
      </c>
      <c r="J267" s="36">
        <v>419.36666666666679</v>
      </c>
      <c r="K267" s="31">
        <v>413.6</v>
      </c>
      <c r="L267" s="31">
        <v>406.5</v>
      </c>
      <c r="M267" s="31">
        <v>12.33428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880.8</v>
      </c>
      <c r="D268" s="36">
        <v>883.51666666666677</v>
      </c>
      <c r="E268" s="36">
        <v>871.28333333333353</v>
      </c>
      <c r="F268" s="36">
        <v>861.76666666666677</v>
      </c>
      <c r="G268" s="36">
        <v>849.53333333333353</v>
      </c>
      <c r="H268" s="36">
        <v>893.03333333333353</v>
      </c>
      <c r="I268" s="36">
        <v>905.26666666666688</v>
      </c>
      <c r="J268" s="36">
        <v>914.78333333333353</v>
      </c>
      <c r="K268" s="31">
        <v>895.75</v>
      </c>
      <c r="L268" s="31">
        <v>874</v>
      </c>
      <c r="M268" s="31">
        <v>44.825989999999997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570.15</v>
      </c>
      <c r="D269" s="36">
        <v>570.03333333333342</v>
      </c>
      <c r="E269" s="36">
        <v>563.56666666666683</v>
      </c>
      <c r="F269" s="36">
        <v>556.98333333333346</v>
      </c>
      <c r="G269" s="36">
        <v>550.51666666666688</v>
      </c>
      <c r="H269" s="36">
        <v>576.61666666666679</v>
      </c>
      <c r="I269" s="36">
        <v>583.08333333333326</v>
      </c>
      <c r="J269" s="36">
        <v>589.66666666666674</v>
      </c>
      <c r="K269" s="31">
        <v>576.5</v>
      </c>
      <c r="L269" s="31">
        <v>563.45000000000005</v>
      </c>
      <c r="M269" s="31">
        <v>19.928730000000002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507.85</v>
      </c>
      <c r="D270" s="36">
        <v>506.36666666666662</v>
      </c>
      <c r="E270" s="36">
        <v>495.73333333333323</v>
      </c>
      <c r="F270" s="36">
        <v>483.61666666666662</v>
      </c>
      <c r="G270" s="36">
        <v>472.98333333333323</v>
      </c>
      <c r="H270" s="36">
        <v>518.48333333333323</v>
      </c>
      <c r="I270" s="36">
        <v>529.11666666666656</v>
      </c>
      <c r="J270" s="36">
        <v>541.23333333333323</v>
      </c>
      <c r="K270" s="31">
        <v>517</v>
      </c>
      <c r="L270" s="31">
        <v>494.25</v>
      </c>
      <c r="M270" s="31">
        <v>5.53043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541.1</v>
      </c>
      <c r="D271" s="36">
        <v>542.06666666666672</v>
      </c>
      <c r="E271" s="36">
        <v>533.33333333333348</v>
      </c>
      <c r="F271" s="36">
        <v>525.56666666666672</v>
      </c>
      <c r="G271" s="36">
        <v>516.83333333333348</v>
      </c>
      <c r="H271" s="36">
        <v>549.83333333333348</v>
      </c>
      <c r="I271" s="36">
        <v>558.56666666666683</v>
      </c>
      <c r="J271" s="36">
        <v>566.33333333333348</v>
      </c>
      <c r="K271" s="31">
        <v>550.79999999999995</v>
      </c>
      <c r="L271" s="31">
        <v>534.29999999999995</v>
      </c>
      <c r="M271" s="31">
        <v>7.7609899999999996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790.2</v>
      </c>
      <c r="D272" s="36">
        <v>798.01666666666677</v>
      </c>
      <c r="E272" s="36">
        <v>777.23333333333358</v>
      </c>
      <c r="F272" s="36">
        <v>764.26666666666677</v>
      </c>
      <c r="G272" s="36">
        <v>743.48333333333358</v>
      </c>
      <c r="H272" s="36">
        <v>810.98333333333358</v>
      </c>
      <c r="I272" s="36">
        <v>831.76666666666665</v>
      </c>
      <c r="J272" s="36">
        <v>844.73333333333358</v>
      </c>
      <c r="K272" s="31">
        <v>818.8</v>
      </c>
      <c r="L272" s="31">
        <v>785.05</v>
      </c>
      <c r="M272" s="31">
        <v>3.0129700000000001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479.55</v>
      </c>
      <c r="D273" s="36">
        <v>480.7166666666667</v>
      </c>
      <c r="E273" s="36">
        <v>475.43333333333339</v>
      </c>
      <c r="F273" s="36">
        <v>471.31666666666672</v>
      </c>
      <c r="G273" s="36">
        <v>466.03333333333342</v>
      </c>
      <c r="H273" s="36">
        <v>484.83333333333337</v>
      </c>
      <c r="I273" s="36">
        <v>490.11666666666667</v>
      </c>
      <c r="J273" s="36">
        <v>494.23333333333335</v>
      </c>
      <c r="K273" s="31">
        <v>486</v>
      </c>
      <c r="L273" s="31">
        <v>476.6</v>
      </c>
      <c r="M273" s="31">
        <v>2.1093099999999998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824.05</v>
      </c>
      <c r="D274" s="36">
        <v>822.33333333333337</v>
      </c>
      <c r="E274" s="36">
        <v>817.31666666666672</v>
      </c>
      <c r="F274" s="36">
        <v>810.58333333333337</v>
      </c>
      <c r="G274" s="36">
        <v>805.56666666666672</v>
      </c>
      <c r="H274" s="36">
        <v>829.06666666666672</v>
      </c>
      <c r="I274" s="36">
        <v>834.08333333333337</v>
      </c>
      <c r="J274" s="36">
        <v>840.81666666666672</v>
      </c>
      <c r="K274" s="31">
        <v>827.35</v>
      </c>
      <c r="L274" s="31">
        <v>815.6</v>
      </c>
      <c r="M274" s="31">
        <v>2.39696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1324.3</v>
      </c>
      <c r="D275" s="36">
        <v>1332.7833333333333</v>
      </c>
      <c r="E275" s="36">
        <v>1311.5166666666667</v>
      </c>
      <c r="F275" s="36">
        <v>1298.7333333333333</v>
      </c>
      <c r="G275" s="36">
        <v>1277.4666666666667</v>
      </c>
      <c r="H275" s="36">
        <v>1345.5666666666666</v>
      </c>
      <c r="I275" s="36">
        <v>1366.833333333333</v>
      </c>
      <c r="J275" s="36">
        <v>1379.6166666666666</v>
      </c>
      <c r="K275" s="31">
        <v>1354.05</v>
      </c>
      <c r="L275" s="31">
        <v>1320</v>
      </c>
      <c r="M275" s="31">
        <v>1.6638200000000001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657.6</v>
      </c>
      <c r="D276" s="36">
        <v>655.86666666666667</v>
      </c>
      <c r="E276" s="36">
        <v>651.73333333333335</v>
      </c>
      <c r="F276" s="36">
        <v>645.86666666666667</v>
      </c>
      <c r="G276" s="36">
        <v>641.73333333333335</v>
      </c>
      <c r="H276" s="36">
        <v>661.73333333333335</v>
      </c>
      <c r="I276" s="36">
        <v>665.86666666666679</v>
      </c>
      <c r="J276" s="36">
        <v>671.73333333333335</v>
      </c>
      <c r="K276" s="31">
        <v>660</v>
      </c>
      <c r="L276" s="31">
        <v>650</v>
      </c>
      <c r="M276" s="31">
        <v>1.66371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345.45</v>
      </c>
      <c r="D277" s="36">
        <v>350.15000000000003</v>
      </c>
      <c r="E277" s="36">
        <v>338.30000000000007</v>
      </c>
      <c r="F277" s="36">
        <v>331.15000000000003</v>
      </c>
      <c r="G277" s="36">
        <v>319.30000000000007</v>
      </c>
      <c r="H277" s="36">
        <v>357.30000000000007</v>
      </c>
      <c r="I277" s="36">
        <v>369.15000000000009</v>
      </c>
      <c r="J277" s="36">
        <v>376.30000000000007</v>
      </c>
      <c r="K277" s="31">
        <v>362</v>
      </c>
      <c r="L277" s="31">
        <v>343</v>
      </c>
      <c r="M277" s="31">
        <v>23.46425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333.1</v>
      </c>
      <c r="D278" s="36">
        <v>334.56666666666666</v>
      </c>
      <c r="E278" s="36">
        <v>330.08333333333331</v>
      </c>
      <c r="F278" s="36">
        <v>327.06666666666666</v>
      </c>
      <c r="G278" s="36">
        <v>322.58333333333331</v>
      </c>
      <c r="H278" s="36">
        <v>337.58333333333331</v>
      </c>
      <c r="I278" s="36">
        <v>342.06666666666666</v>
      </c>
      <c r="J278" s="36">
        <v>345.08333333333331</v>
      </c>
      <c r="K278" s="31">
        <v>339.05</v>
      </c>
      <c r="L278" s="31">
        <v>331.55</v>
      </c>
      <c r="M278" s="31">
        <v>4.9940199999999999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168.5</v>
      </c>
      <c r="D279" s="36">
        <v>167.86666666666667</v>
      </c>
      <c r="E279" s="36">
        <v>165.73333333333335</v>
      </c>
      <c r="F279" s="36">
        <v>162.96666666666667</v>
      </c>
      <c r="G279" s="36">
        <v>160.83333333333334</v>
      </c>
      <c r="H279" s="36">
        <v>170.63333333333335</v>
      </c>
      <c r="I279" s="36">
        <v>172.76666666666668</v>
      </c>
      <c r="J279" s="36">
        <v>175.53333333333336</v>
      </c>
      <c r="K279" s="31">
        <v>170</v>
      </c>
      <c r="L279" s="31">
        <v>165.1</v>
      </c>
      <c r="M279" s="31">
        <v>32.753070000000001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590.85</v>
      </c>
      <c r="D280" s="36">
        <v>594.58333333333337</v>
      </c>
      <c r="E280" s="36">
        <v>583.26666666666677</v>
      </c>
      <c r="F280" s="36">
        <v>575.68333333333339</v>
      </c>
      <c r="G280" s="36">
        <v>564.36666666666679</v>
      </c>
      <c r="H280" s="36">
        <v>602.16666666666674</v>
      </c>
      <c r="I280" s="36">
        <v>613.48333333333335</v>
      </c>
      <c r="J280" s="36">
        <v>621.06666666666672</v>
      </c>
      <c r="K280" s="31">
        <v>605.9</v>
      </c>
      <c r="L280" s="31">
        <v>587</v>
      </c>
      <c r="M280" s="31">
        <v>7.9880800000000001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3286.7</v>
      </c>
      <c r="D281" s="36">
        <v>3240.2833333333333</v>
      </c>
      <c r="E281" s="36">
        <v>3172.5666666666666</v>
      </c>
      <c r="F281" s="36">
        <v>3058.4333333333334</v>
      </c>
      <c r="G281" s="36">
        <v>2990.7166666666667</v>
      </c>
      <c r="H281" s="36">
        <v>3354.4166666666665</v>
      </c>
      <c r="I281" s="36">
        <v>3422.1333333333328</v>
      </c>
      <c r="J281" s="36">
        <v>3536.2666666666664</v>
      </c>
      <c r="K281" s="31">
        <v>3308</v>
      </c>
      <c r="L281" s="31">
        <v>3126.15</v>
      </c>
      <c r="M281" s="31">
        <v>6.1172700000000004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621.70000000000005</v>
      </c>
      <c r="D282" s="36">
        <v>617.23333333333335</v>
      </c>
      <c r="E282" s="36">
        <v>609.4666666666667</v>
      </c>
      <c r="F282" s="36">
        <v>597.23333333333335</v>
      </c>
      <c r="G282" s="36">
        <v>589.4666666666667</v>
      </c>
      <c r="H282" s="36">
        <v>629.4666666666667</v>
      </c>
      <c r="I282" s="36">
        <v>637.23333333333335</v>
      </c>
      <c r="J282" s="36">
        <v>649.4666666666667</v>
      </c>
      <c r="K282" s="31">
        <v>625</v>
      </c>
      <c r="L282" s="31">
        <v>605</v>
      </c>
      <c r="M282" s="31">
        <v>0.55044999999999999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493.25</v>
      </c>
      <c r="D283" s="36">
        <v>498.2</v>
      </c>
      <c r="E283" s="36">
        <v>485.59999999999997</v>
      </c>
      <c r="F283" s="36">
        <v>477.95</v>
      </c>
      <c r="G283" s="36">
        <v>465.34999999999997</v>
      </c>
      <c r="H283" s="36">
        <v>505.84999999999997</v>
      </c>
      <c r="I283" s="36">
        <v>518.45000000000005</v>
      </c>
      <c r="J283" s="36">
        <v>526.09999999999991</v>
      </c>
      <c r="K283" s="31">
        <v>510.8</v>
      </c>
      <c r="L283" s="31">
        <v>490.55</v>
      </c>
      <c r="M283" s="31">
        <v>6.9937699999999996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257.85000000000002</v>
      </c>
      <c r="D284" s="36">
        <v>259.11666666666662</v>
      </c>
      <c r="E284" s="36">
        <v>255.03333333333325</v>
      </c>
      <c r="F284" s="36">
        <v>252.21666666666664</v>
      </c>
      <c r="G284" s="36">
        <v>248.13333333333327</v>
      </c>
      <c r="H284" s="36">
        <v>261.93333333333322</v>
      </c>
      <c r="I284" s="36">
        <v>266.01666666666659</v>
      </c>
      <c r="J284" s="36">
        <v>268.8333333333332</v>
      </c>
      <c r="K284" s="31">
        <v>263.2</v>
      </c>
      <c r="L284" s="31">
        <v>256.3</v>
      </c>
      <c r="M284" s="31">
        <v>8.4890899999999991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1921.35</v>
      </c>
      <c r="D285" s="36">
        <v>1916.9833333333333</v>
      </c>
      <c r="E285" s="36">
        <v>1907.4666666666667</v>
      </c>
      <c r="F285" s="36">
        <v>1893.5833333333333</v>
      </c>
      <c r="G285" s="36">
        <v>1884.0666666666666</v>
      </c>
      <c r="H285" s="36">
        <v>1930.8666666666668</v>
      </c>
      <c r="I285" s="36">
        <v>1940.3833333333337</v>
      </c>
      <c r="J285" s="36">
        <v>1954.2666666666669</v>
      </c>
      <c r="K285" s="31">
        <v>1926.5</v>
      </c>
      <c r="L285" s="31">
        <v>1903.1</v>
      </c>
      <c r="M285" s="31">
        <v>49.500140000000002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1505.9</v>
      </c>
      <c r="D286" s="36">
        <v>1513.3</v>
      </c>
      <c r="E286" s="36">
        <v>1494.6</v>
      </c>
      <c r="F286" s="36">
        <v>1483.3</v>
      </c>
      <c r="G286" s="36">
        <v>1464.6</v>
      </c>
      <c r="H286" s="36">
        <v>1524.6</v>
      </c>
      <c r="I286" s="36">
        <v>1543.3000000000002</v>
      </c>
      <c r="J286" s="36">
        <v>1554.6</v>
      </c>
      <c r="K286" s="31">
        <v>1532</v>
      </c>
      <c r="L286" s="31">
        <v>1502</v>
      </c>
      <c r="M286" s="31">
        <v>6.7652900000000002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360.35</v>
      </c>
      <c r="D287" s="36">
        <v>361.14999999999992</v>
      </c>
      <c r="E287" s="36">
        <v>357.84999999999985</v>
      </c>
      <c r="F287" s="36">
        <v>355.34999999999991</v>
      </c>
      <c r="G287" s="36">
        <v>352.04999999999984</v>
      </c>
      <c r="H287" s="36">
        <v>363.64999999999986</v>
      </c>
      <c r="I287" s="36">
        <v>366.94999999999993</v>
      </c>
      <c r="J287" s="36">
        <v>369.44999999999987</v>
      </c>
      <c r="K287" s="31">
        <v>364.45</v>
      </c>
      <c r="L287" s="31">
        <v>358.65</v>
      </c>
      <c r="M287" s="31">
        <v>2.2412200000000002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1998.75</v>
      </c>
      <c r="D288" s="36">
        <v>2007.8999999999999</v>
      </c>
      <c r="E288" s="36">
        <v>1980.8499999999997</v>
      </c>
      <c r="F288" s="36">
        <v>1962.9499999999998</v>
      </c>
      <c r="G288" s="36">
        <v>1935.8999999999996</v>
      </c>
      <c r="H288" s="36">
        <v>2025.7999999999997</v>
      </c>
      <c r="I288" s="36">
        <v>2052.85</v>
      </c>
      <c r="J288" s="36">
        <v>2070.75</v>
      </c>
      <c r="K288" s="31">
        <v>2034.95</v>
      </c>
      <c r="L288" s="31">
        <v>1990</v>
      </c>
      <c r="M288" s="31">
        <v>2.27834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3492.45</v>
      </c>
      <c r="D289" s="36">
        <v>3460.8166666666671</v>
      </c>
      <c r="E289" s="36">
        <v>3411.6833333333343</v>
      </c>
      <c r="F289" s="36">
        <v>3330.9166666666674</v>
      </c>
      <c r="G289" s="36">
        <v>3281.7833333333347</v>
      </c>
      <c r="H289" s="36">
        <v>3541.5833333333339</v>
      </c>
      <c r="I289" s="36">
        <v>3590.7166666666662</v>
      </c>
      <c r="J289" s="36">
        <v>3671.4833333333336</v>
      </c>
      <c r="K289" s="31">
        <v>3509.95</v>
      </c>
      <c r="L289" s="31">
        <v>3380.05</v>
      </c>
      <c r="M289" s="31">
        <v>0.49236000000000002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162.15</v>
      </c>
      <c r="D290" s="36">
        <v>160.54999999999998</v>
      </c>
      <c r="E290" s="36">
        <v>158.09999999999997</v>
      </c>
      <c r="F290" s="36">
        <v>154.04999999999998</v>
      </c>
      <c r="G290" s="36">
        <v>151.59999999999997</v>
      </c>
      <c r="H290" s="36">
        <v>164.59999999999997</v>
      </c>
      <c r="I290" s="36">
        <v>167.04999999999995</v>
      </c>
      <c r="J290" s="36">
        <v>171.09999999999997</v>
      </c>
      <c r="K290" s="31">
        <v>163</v>
      </c>
      <c r="L290" s="31">
        <v>156.5</v>
      </c>
      <c r="M290" s="31">
        <v>122.20252000000001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5175.55</v>
      </c>
      <c r="D291" s="36">
        <v>5193.8</v>
      </c>
      <c r="E291" s="36">
        <v>5148.05</v>
      </c>
      <c r="F291" s="36">
        <v>5120.55</v>
      </c>
      <c r="G291" s="36">
        <v>5074.8</v>
      </c>
      <c r="H291" s="36">
        <v>5221.3</v>
      </c>
      <c r="I291" s="36">
        <v>5267.05</v>
      </c>
      <c r="J291" s="36">
        <v>5294.55</v>
      </c>
      <c r="K291" s="31">
        <v>5239.55</v>
      </c>
      <c r="L291" s="31">
        <v>5166.3</v>
      </c>
      <c r="M291" s="31">
        <v>1.00034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13244.9</v>
      </c>
      <c r="D292" s="36">
        <v>13277.516666666668</v>
      </c>
      <c r="E292" s="36">
        <v>13185.383333333337</v>
      </c>
      <c r="F292" s="36">
        <v>13125.866666666669</v>
      </c>
      <c r="G292" s="36">
        <v>13033.733333333337</v>
      </c>
      <c r="H292" s="36">
        <v>13337.033333333336</v>
      </c>
      <c r="I292" s="36">
        <v>13429.166666666668</v>
      </c>
      <c r="J292" s="36">
        <v>13488.683333333336</v>
      </c>
      <c r="K292" s="31">
        <v>13369.65</v>
      </c>
      <c r="L292" s="31">
        <v>13218</v>
      </c>
      <c r="M292" s="31">
        <v>2.3910000000000001E-2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3518.05</v>
      </c>
      <c r="D293" s="36">
        <v>3526.1666666666665</v>
      </c>
      <c r="E293" s="36">
        <v>3492.3833333333332</v>
      </c>
      <c r="F293" s="36">
        <v>3466.7166666666667</v>
      </c>
      <c r="G293" s="36">
        <v>3432.9333333333334</v>
      </c>
      <c r="H293" s="36">
        <v>3551.833333333333</v>
      </c>
      <c r="I293" s="36">
        <v>3585.6166666666668</v>
      </c>
      <c r="J293" s="36">
        <v>3611.2833333333328</v>
      </c>
      <c r="K293" s="31">
        <v>3559.95</v>
      </c>
      <c r="L293" s="31">
        <v>3500.5</v>
      </c>
      <c r="M293" s="31">
        <v>33.711210000000001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452.15</v>
      </c>
      <c r="D294" s="36">
        <v>452.23333333333335</v>
      </c>
      <c r="E294" s="36">
        <v>447.9666666666667</v>
      </c>
      <c r="F294" s="36">
        <v>443.78333333333336</v>
      </c>
      <c r="G294" s="36">
        <v>439.51666666666671</v>
      </c>
      <c r="H294" s="36">
        <v>456.41666666666669</v>
      </c>
      <c r="I294" s="36">
        <v>460.68333333333334</v>
      </c>
      <c r="J294" s="36">
        <v>464.86666666666667</v>
      </c>
      <c r="K294" s="31">
        <v>456.5</v>
      </c>
      <c r="L294" s="31">
        <v>448.05</v>
      </c>
      <c r="M294" s="31">
        <v>5.8035100000000002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426.75</v>
      </c>
      <c r="D295" s="36">
        <v>428.01666666666671</v>
      </c>
      <c r="E295" s="36">
        <v>421.33333333333343</v>
      </c>
      <c r="F295" s="36">
        <v>415.91666666666674</v>
      </c>
      <c r="G295" s="36">
        <v>409.23333333333346</v>
      </c>
      <c r="H295" s="36">
        <v>433.43333333333339</v>
      </c>
      <c r="I295" s="36">
        <v>440.11666666666667</v>
      </c>
      <c r="J295" s="36">
        <v>445.53333333333336</v>
      </c>
      <c r="K295" s="31">
        <v>434.7</v>
      </c>
      <c r="L295" s="31">
        <v>422.6</v>
      </c>
      <c r="M295" s="31">
        <v>17.965199999999999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291</v>
      </c>
      <c r="D296" s="36">
        <v>292.8</v>
      </c>
      <c r="E296" s="36">
        <v>287.70000000000005</v>
      </c>
      <c r="F296" s="36">
        <v>284.40000000000003</v>
      </c>
      <c r="G296" s="36">
        <v>279.30000000000007</v>
      </c>
      <c r="H296" s="36">
        <v>296.10000000000002</v>
      </c>
      <c r="I296" s="36">
        <v>301.20000000000005</v>
      </c>
      <c r="J296" s="36">
        <v>304.5</v>
      </c>
      <c r="K296" s="31">
        <v>297.89999999999998</v>
      </c>
      <c r="L296" s="31">
        <v>289.5</v>
      </c>
      <c r="M296" s="31">
        <v>11.67704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119.6</v>
      </c>
      <c r="D297" s="36">
        <v>119.28333333333332</v>
      </c>
      <c r="E297" s="36">
        <v>118.26666666666664</v>
      </c>
      <c r="F297" s="36">
        <v>116.93333333333332</v>
      </c>
      <c r="G297" s="36">
        <v>115.91666666666664</v>
      </c>
      <c r="H297" s="36">
        <v>120.61666666666663</v>
      </c>
      <c r="I297" s="36">
        <v>121.63333333333331</v>
      </c>
      <c r="J297" s="36">
        <v>122.96666666666663</v>
      </c>
      <c r="K297" s="31">
        <v>120.3</v>
      </c>
      <c r="L297" s="31">
        <v>117.95</v>
      </c>
      <c r="M297" s="31">
        <v>27.34817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527.20000000000005</v>
      </c>
      <c r="D298" s="36">
        <v>526.51666666666665</v>
      </c>
      <c r="E298" s="36">
        <v>522.73333333333335</v>
      </c>
      <c r="F298" s="36">
        <v>518.26666666666665</v>
      </c>
      <c r="G298" s="36">
        <v>514.48333333333335</v>
      </c>
      <c r="H298" s="36">
        <v>530.98333333333335</v>
      </c>
      <c r="I298" s="36">
        <v>534.76666666666665</v>
      </c>
      <c r="J298" s="36">
        <v>539.23333333333335</v>
      </c>
      <c r="K298" s="31">
        <v>530.29999999999995</v>
      </c>
      <c r="L298" s="31">
        <v>522.04999999999995</v>
      </c>
      <c r="M298" s="31">
        <v>15.73264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826.9</v>
      </c>
      <c r="D299" s="36">
        <v>823.41666666666663</v>
      </c>
      <c r="E299" s="36">
        <v>810.08333333333326</v>
      </c>
      <c r="F299" s="36">
        <v>793.26666666666665</v>
      </c>
      <c r="G299" s="36">
        <v>779.93333333333328</v>
      </c>
      <c r="H299" s="36">
        <v>840.23333333333323</v>
      </c>
      <c r="I299" s="36">
        <v>853.56666666666649</v>
      </c>
      <c r="J299" s="36">
        <v>870.38333333333321</v>
      </c>
      <c r="K299" s="31">
        <v>836.75</v>
      </c>
      <c r="L299" s="31">
        <v>806.6</v>
      </c>
      <c r="M299" s="31">
        <v>74.036209999999997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5705.75</v>
      </c>
      <c r="D300" s="36">
        <v>5682.6333333333341</v>
      </c>
      <c r="E300" s="36">
        <v>5603.2666666666682</v>
      </c>
      <c r="F300" s="36">
        <v>5500.7833333333338</v>
      </c>
      <c r="G300" s="36">
        <v>5421.4166666666679</v>
      </c>
      <c r="H300" s="36">
        <v>5785.1166666666686</v>
      </c>
      <c r="I300" s="36">
        <v>5864.4833333333354</v>
      </c>
      <c r="J300" s="36">
        <v>5966.966666666669</v>
      </c>
      <c r="K300" s="31">
        <v>5762</v>
      </c>
      <c r="L300" s="31">
        <v>5580.15</v>
      </c>
      <c r="M300" s="31">
        <v>0.77481999999999995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6253.15</v>
      </c>
      <c r="D301" s="36">
        <v>6270.5</v>
      </c>
      <c r="E301" s="36">
        <v>6216</v>
      </c>
      <c r="F301" s="36">
        <v>6178.85</v>
      </c>
      <c r="G301" s="36">
        <v>6124.35</v>
      </c>
      <c r="H301" s="36">
        <v>6307.65</v>
      </c>
      <c r="I301" s="36">
        <v>6362.15</v>
      </c>
      <c r="J301" s="36">
        <v>6399.2999999999993</v>
      </c>
      <c r="K301" s="31">
        <v>6325</v>
      </c>
      <c r="L301" s="31">
        <v>6233.35</v>
      </c>
      <c r="M301" s="31">
        <v>3.3551099999999998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1339.95</v>
      </c>
      <c r="D302" s="36">
        <v>1326.8999999999999</v>
      </c>
      <c r="E302" s="36">
        <v>1308.0499999999997</v>
      </c>
      <c r="F302" s="36">
        <v>1276.1499999999999</v>
      </c>
      <c r="G302" s="36">
        <v>1257.2999999999997</v>
      </c>
      <c r="H302" s="36">
        <v>1358.7999999999997</v>
      </c>
      <c r="I302" s="36">
        <v>1377.6499999999996</v>
      </c>
      <c r="J302" s="36">
        <v>1409.5499999999997</v>
      </c>
      <c r="K302" s="31">
        <v>1345.75</v>
      </c>
      <c r="L302" s="31">
        <v>1295</v>
      </c>
      <c r="M302" s="31">
        <v>35.191540000000003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1303.2</v>
      </c>
      <c r="D303" s="36">
        <v>1308.6499999999999</v>
      </c>
      <c r="E303" s="36">
        <v>1292.5499999999997</v>
      </c>
      <c r="F303" s="36">
        <v>1281.8999999999999</v>
      </c>
      <c r="G303" s="36">
        <v>1265.7999999999997</v>
      </c>
      <c r="H303" s="36">
        <v>1319.2999999999997</v>
      </c>
      <c r="I303" s="36">
        <v>1335.3999999999996</v>
      </c>
      <c r="J303" s="36">
        <v>1346.0499999999997</v>
      </c>
      <c r="K303" s="31">
        <v>1324.75</v>
      </c>
      <c r="L303" s="31">
        <v>1298</v>
      </c>
      <c r="M303" s="31">
        <v>0.76978000000000002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987.75</v>
      </c>
      <c r="D304" s="36">
        <v>977.9</v>
      </c>
      <c r="E304" s="36">
        <v>959.84999999999991</v>
      </c>
      <c r="F304" s="36">
        <v>931.94999999999993</v>
      </c>
      <c r="G304" s="36">
        <v>913.89999999999986</v>
      </c>
      <c r="H304" s="36">
        <v>1005.8</v>
      </c>
      <c r="I304" s="36">
        <v>1023.8499999999999</v>
      </c>
      <c r="J304" s="36">
        <v>1051.75</v>
      </c>
      <c r="K304" s="31">
        <v>995.95</v>
      </c>
      <c r="L304" s="31">
        <v>950</v>
      </c>
      <c r="M304" s="31">
        <v>8.2665299999999995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1197.9000000000001</v>
      </c>
      <c r="D305" s="36">
        <v>1190.3000000000002</v>
      </c>
      <c r="E305" s="36">
        <v>1180.6500000000003</v>
      </c>
      <c r="F305" s="36">
        <v>1163.4000000000001</v>
      </c>
      <c r="G305" s="36">
        <v>1153.7500000000002</v>
      </c>
      <c r="H305" s="36">
        <v>1207.5500000000004</v>
      </c>
      <c r="I305" s="36">
        <v>1217.2</v>
      </c>
      <c r="J305" s="36">
        <v>1234.4500000000005</v>
      </c>
      <c r="K305" s="31">
        <v>1199.95</v>
      </c>
      <c r="L305" s="31">
        <v>1173.05</v>
      </c>
      <c r="M305" s="31">
        <v>2.6046299999999998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273.25</v>
      </c>
      <c r="D306" s="36">
        <v>275.28333333333336</v>
      </c>
      <c r="E306" s="36">
        <v>269.2166666666667</v>
      </c>
      <c r="F306" s="36">
        <v>265.18333333333334</v>
      </c>
      <c r="G306" s="36">
        <v>259.11666666666667</v>
      </c>
      <c r="H306" s="36">
        <v>279.31666666666672</v>
      </c>
      <c r="I306" s="36">
        <v>285.38333333333344</v>
      </c>
      <c r="J306" s="36">
        <v>289.41666666666674</v>
      </c>
      <c r="K306" s="31">
        <v>281.35000000000002</v>
      </c>
      <c r="L306" s="31">
        <v>271.25</v>
      </c>
      <c r="M306" s="31">
        <v>75.445499999999996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1734.45</v>
      </c>
      <c r="D307" s="36">
        <v>1720.9333333333334</v>
      </c>
      <c r="E307" s="36">
        <v>1701.9166666666667</v>
      </c>
      <c r="F307" s="36">
        <v>1669.3833333333334</v>
      </c>
      <c r="G307" s="36">
        <v>1650.3666666666668</v>
      </c>
      <c r="H307" s="36">
        <v>1753.4666666666667</v>
      </c>
      <c r="I307" s="36">
        <v>1772.4833333333331</v>
      </c>
      <c r="J307" s="36">
        <v>1805.0166666666667</v>
      </c>
      <c r="K307" s="31">
        <v>1739.95</v>
      </c>
      <c r="L307" s="31">
        <v>1688.4</v>
      </c>
      <c r="M307" s="31">
        <v>29.639379999999999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375.45</v>
      </c>
      <c r="D308" s="36">
        <v>375.31666666666666</v>
      </c>
      <c r="E308" s="36">
        <v>372.63333333333333</v>
      </c>
      <c r="F308" s="36">
        <v>369.81666666666666</v>
      </c>
      <c r="G308" s="36">
        <v>367.13333333333333</v>
      </c>
      <c r="H308" s="36">
        <v>378.13333333333333</v>
      </c>
      <c r="I308" s="36">
        <v>380.81666666666661</v>
      </c>
      <c r="J308" s="36">
        <v>383.63333333333333</v>
      </c>
      <c r="K308" s="31">
        <v>378</v>
      </c>
      <c r="L308" s="31">
        <v>372.5</v>
      </c>
      <c r="M308" s="31">
        <v>1.73455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540.35</v>
      </c>
      <c r="D309" s="36">
        <v>542.33333333333337</v>
      </c>
      <c r="E309" s="36">
        <v>537.2166666666667</v>
      </c>
      <c r="F309" s="36">
        <v>534.08333333333337</v>
      </c>
      <c r="G309" s="36">
        <v>528.9666666666667</v>
      </c>
      <c r="H309" s="36">
        <v>545.4666666666667</v>
      </c>
      <c r="I309" s="36">
        <v>550.58333333333326</v>
      </c>
      <c r="J309" s="36">
        <v>553.7166666666667</v>
      </c>
      <c r="K309" s="31">
        <v>547.45000000000005</v>
      </c>
      <c r="L309" s="31">
        <v>539.20000000000005</v>
      </c>
      <c r="M309" s="31">
        <v>1.6063799999999999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382.65</v>
      </c>
      <c r="D310" s="36">
        <v>383.26666666666665</v>
      </c>
      <c r="E310" s="36">
        <v>380.33333333333331</v>
      </c>
      <c r="F310" s="36">
        <v>378.01666666666665</v>
      </c>
      <c r="G310" s="36">
        <v>375.08333333333331</v>
      </c>
      <c r="H310" s="36">
        <v>385.58333333333331</v>
      </c>
      <c r="I310" s="36">
        <v>388.51666666666671</v>
      </c>
      <c r="J310" s="36">
        <v>390.83333333333331</v>
      </c>
      <c r="K310" s="31">
        <v>386.2</v>
      </c>
      <c r="L310" s="31">
        <v>380.95</v>
      </c>
      <c r="M310" s="31">
        <v>2.6893600000000002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172.5</v>
      </c>
      <c r="D311" s="36">
        <v>172.78333333333333</v>
      </c>
      <c r="E311" s="36">
        <v>171.31666666666666</v>
      </c>
      <c r="F311" s="36">
        <v>170.13333333333333</v>
      </c>
      <c r="G311" s="36">
        <v>168.66666666666666</v>
      </c>
      <c r="H311" s="36">
        <v>173.96666666666667</v>
      </c>
      <c r="I311" s="36">
        <v>175.43333333333331</v>
      </c>
      <c r="J311" s="36">
        <v>176.61666666666667</v>
      </c>
      <c r="K311" s="31">
        <v>174.25</v>
      </c>
      <c r="L311" s="31">
        <v>171.6</v>
      </c>
      <c r="M311" s="31">
        <v>72.219560000000001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133.19999999999999</v>
      </c>
      <c r="D312" s="36">
        <v>133.38333333333333</v>
      </c>
      <c r="E312" s="36">
        <v>130.81666666666666</v>
      </c>
      <c r="F312" s="36">
        <v>128.43333333333334</v>
      </c>
      <c r="G312" s="36">
        <v>125.86666666666667</v>
      </c>
      <c r="H312" s="36">
        <v>135.76666666666665</v>
      </c>
      <c r="I312" s="36">
        <v>138.33333333333331</v>
      </c>
      <c r="J312" s="36">
        <v>140.71666666666664</v>
      </c>
      <c r="K312" s="31">
        <v>135.94999999999999</v>
      </c>
      <c r="L312" s="31">
        <v>131</v>
      </c>
      <c r="M312" s="31">
        <v>91.710790000000003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1999.2</v>
      </c>
      <c r="D313" s="36">
        <v>1993.05</v>
      </c>
      <c r="E313" s="36">
        <v>1972.1499999999999</v>
      </c>
      <c r="F313" s="36">
        <v>1945.1</v>
      </c>
      <c r="G313" s="36">
        <v>1924.1999999999998</v>
      </c>
      <c r="H313" s="36">
        <v>2020.1</v>
      </c>
      <c r="I313" s="36">
        <v>2041</v>
      </c>
      <c r="J313" s="36">
        <v>2068.0500000000002</v>
      </c>
      <c r="K313" s="31">
        <v>2013.95</v>
      </c>
      <c r="L313" s="31">
        <v>1966</v>
      </c>
      <c r="M313" s="31">
        <v>2.24038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546.04999999999995</v>
      </c>
      <c r="D314" s="36">
        <v>542.15</v>
      </c>
      <c r="E314" s="36">
        <v>536.5</v>
      </c>
      <c r="F314" s="36">
        <v>526.95000000000005</v>
      </c>
      <c r="G314" s="36">
        <v>521.30000000000007</v>
      </c>
      <c r="H314" s="36">
        <v>551.69999999999993</v>
      </c>
      <c r="I314" s="36">
        <v>557.3499999999998</v>
      </c>
      <c r="J314" s="36">
        <v>566.89999999999986</v>
      </c>
      <c r="K314" s="31">
        <v>547.79999999999995</v>
      </c>
      <c r="L314" s="31">
        <v>532.6</v>
      </c>
      <c r="M314" s="31">
        <v>18.17606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10271.6</v>
      </c>
      <c r="D315" s="36">
        <v>10256.516666666668</v>
      </c>
      <c r="E315" s="36">
        <v>10202.083333333336</v>
      </c>
      <c r="F315" s="36">
        <v>10132.566666666668</v>
      </c>
      <c r="G315" s="36">
        <v>10078.133333333335</v>
      </c>
      <c r="H315" s="36">
        <v>10326.033333333336</v>
      </c>
      <c r="I315" s="36">
        <v>10380.466666666667</v>
      </c>
      <c r="J315" s="36">
        <v>10449.983333333337</v>
      </c>
      <c r="K315" s="31">
        <v>10310.950000000001</v>
      </c>
      <c r="L315" s="31">
        <v>10187</v>
      </c>
      <c r="M315" s="31">
        <v>5.8423400000000001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2797.85</v>
      </c>
      <c r="D316" s="36">
        <v>2795.15</v>
      </c>
      <c r="E316" s="36">
        <v>2765.7000000000003</v>
      </c>
      <c r="F316" s="36">
        <v>2733.55</v>
      </c>
      <c r="G316" s="36">
        <v>2704.1000000000004</v>
      </c>
      <c r="H316" s="36">
        <v>2827.3</v>
      </c>
      <c r="I316" s="36">
        <v>2856.75</v>
      </c>
      <c r="J316" s="36">
        <v>2888.9</v>
      </c>
      <c r="K316" s="31">
        <v>2824.6</v>
      </c>
      <c r="L316" s="31">
        <v>2763</v>
      </c>
      <c r="M316" s="31">
        <v>0.60129999999999995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951.2</v>
      </c>
      <c r="D317" s="36">
        <v>951.88333333333333</v>
      </c>
      <c r="E317" s="36">
        <v>938.31666666666661</v>
      </c>
      <c r="F317" s="36">
        <v>925.43333333333328</v>
      </c>
      <c r="G317" s="36">
        <v>911.86666666666656</v>
      </c>
      <c r="H317" s="36">
        <v>964.76666666666665</v>
      </c>
      <c r="I317" s="36">
        <v>978.33333333333348</v>
      </c>
      <c r="J317" s="36">
        <v>991.2166666666667</v>
      </c>
      <c r="K317" s="31">
        <v>965.45</v>
      </c>
      <c r="L317" s="31">
        <v>939</v>
      </c>
      <c r="M317" s="31">
        <v>4.5526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684.8</v>
      </c>
      <c r="D318" s="36">
        <v>684.2833333333333</v>
      </c>
      <c r="E318" s="36">
        <v>679.76666666666665</v>
      </c>
      <c r="F318" s="36">
        <v>674.73333333333335</v>
      </c>
      <c r="G318" s="36">
        <v>670.2166666666667</v>
      </c>
      <c r="H318" s="36">
        <v>689.31666666666661</v>
      </c>
      <c r="I318" s="36">
        <v>693.83333333333326</v>
      </c>
      <c r="J318" s="36">
        <v>698.86666666666656</v>
      </c>
      <c r="K318" s="31">
        <v>688.8</v>
      </c>
      <c r="L318" s="31">
        <v>679.25</v>
      </c>
      <c r="M318" s="31">
        <v>5.5632400000000004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2284.4</v>
      </c>
      <c r="D319" s="36">
        <v>2306.6166666666668</v>
      </c>
      <c r="E319" s="36">
        <v>2254.4333333333334</v>
      </c>
      <c r="F319" s="36">
        <v>2224.4666666666667</v>
      </c>
      <c r="G319" s="36">
        <v>2172.2833333333333</v>
      </c>
      <c r="H319" s="36">
        <v>2336.5833333333335</v>
      </c>
      <c r="I319" s="36">
        <v>2388.7666666666669</v>
      </c>
      <c r="J319" s="36">
        <v>2418.7333333333336</v>
      </c>
      <c r="K319" s="31">
        <v>2358.8000000000002</v>
      </c>
      <c r="L319" s="31">
        <v>2276.65</v>
      </c>
      <c r="M319" s="31">
        <v>19.838329999999999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744.1</v>
      </c>
      <c r="D320" s="36">
        <v>740.58333333333337</v>
      </c>
      <c r="E320" s="36">
        <v>731.26666666666677</v>
      </c>
      <c r="F320" s="36">
        <v>718.43333333333339</v>
      </c>
      <c r="G320" s="36">
        <v>709.11666666666679</v>
      </c>
      <c r="H320" s="36">
        <v>753.41666666666674</v>
      </c>
      <c r="I320" s="36">
        <v>762.73333333333335</v>
      </c>
      <c r="J320" s="36">
        <v>775.56666666666672</v>
      </c>
      <c r="K320" s="31">
        <v>749.9</v>
      </c>
      <c r="L320" s="31">
        <v>727.75</v>
      </c>
      <c r="M320" s="31">
        <v>2.4532699999999998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960.6</v>
      </c>
      <c r="D321" s="36">
        <v>955.79999999999984</v>
      </c>
      <c r="E321" s="36">
        <v>940.09999999999968</v>
      </c>
      <c r="F321" s="36">
        <v>919.5999999999998</v>
      </c>
      <c r="G321" s="36">
        <v>903.89999999999964</v>
      </c>
      <c r="H321" s="36">
        <v>976.29999999999973</v>
      </c>
      <c r="I321" s="36">
        <v>991.99999999999977</v>
      </c>
      <c r="J321" s="36">
        <v>1012.4999999999998</v>
      </c>
      <c r="K321" s="31">
        <v>971.5</v>
      </c>
      <c r="L321" s="31">
        <v>935.3</v>
      </c>
      <c r="M321" s="31">
        <v>0.83187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1252.9000000000001</v>
      </c>
      <c r="D322" s="36">
        <v>1264.8</v>
      </c>
      <c r="E322" s="36">
        <v>1236.0999999999999</v>
      </c>
      <c r="F322" s="36">
        <v>1219.3</v>
      </c>
      <c r="G322" s="36">
        <v>1190.5999999999999</v>
      </c>
      <c r="H322" s="36">
        <v>1281.5999999999999</v>
      </c>
      <c r="I322" s="36">
        <v>1310.3000000000002</v>
      </c>
      <c r="J322" s="36">
        <v>1327.1</v>
      </c>
      <c r="K322" s="31">
        <v>1293.5</v>
      </c>
      <c r="L322" s="31">
        <v>1248</v>
      </c>
      <c r="M322" s="31">
        <v>0.77061000000000002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1668.25</v>
      </c>
      <c r="D323" s="36">
        <v>1670.7666666666667</v>
      </c>
      <c r="E323" s="36">
        <v>1652.5333333333333</v>
      </c>
      <c r="F323" s="36">
        <v>1636.8166666666666</v>
      </c>
      <c r="G323" s="36">
        <v>1618.5833333333333</v>
      </c>
      <c r="H323" s="36">
        <v>1686.4833333333333</v>
      </c>
      <c r="I323" s="36">
        <v>1704.7166666666665</v>
      </c>
      <c r="J323" s="36">
        <v>1720.4333333333334</v>
      </c>
      <c r="K323" s="31">
        <v>1689</v>
      </c>
      <c r="L323" s="31">
        <v>1655.05</v>
      </c>
      <c r="M323" s="31">
        <v>2.93642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59.4</v>
      </c>
      <c r="D324" s="36">
        <v>59.833333333333336</v>
      </c>
      <c r="E324" s="36">
        <v>58.866666666666674</v>
      </c>
      <c r="F324" s="36">
        <v>58.333333333333336</v>
      </c>
      <c r="G324" s="36">
        <v>57.366666666666674</v>
      </c>
      <c r="H324" s="36">
        <v>60.366666666666674</v>
      </c>
      <c r="I324" s="36">
        <v>61.333333333333329</v>
      </c>
      <c r="J324" s="36">
        <v>61.866666666666674</v>
      </c>
      <c r="K324" s="31">
        <v>60.8</v>
      </c>
      <c r="L324" s="31">
        <v>59.3</v>
      </c>
      <c r="M324" s="31">
        <v>26.268799999999999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61.1</v>
      </c>
      <c r="D325" s="36">
        <v>60.983333333333327</v>
      </c>
      <c r="E325" s="36">
        <v>60.216666666666654</v>
      </c>
      <c r="F325" s="36">
        <v>59.333333333333329</v>
      </c>
      <c r="G325" s="36">
        <v>58.566666666666656</v>
      </c>
      <c r="H325" s="36">
        <v>61.866666666666653</v>
      </c>
      <c r="I325" s="36">
        <v>62.633333333333319</v>
      </c>
      <c r="J325" s="36">
        <v>63.516666666666652</v>
      </c>
      <c r="K325" s="31">
        <v>61.75</v>
      </c>
      <c r="L325" s="31">
        <v>60.1</v>
      </c>
      <c r="M325" s="31">
        <v>74.66337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1216.3</v>
      </c>
      <c r="D326" s="36">
        <v>1219.1000000000001</v>
      </c>
      <c r="E326" s="36">
        <v>1209.2000000000003</v>
      </c>
      <c r="F326" s="36">
        <v>1202.1000000000001</v>
      </c>
      <c r="G326" s="36">
        <v>1192.2000000000003</v>
      </c>
      <c r="H326" s="36">
        <v>1226.2000000000003</v>
      </c>
      <c r="I326" s="36">
        <v>1236.1000000000004</v>
      </c>
      <c r="J326" s="36">
        <v>1243.2000000000003</v>
      </c>
      <c r="K326" s="31">
        <v>1229</v>
      </c>
      <c r="L326" s="31">
        <v>1212</v>
      </c>
      <c r="M326" s="31">
        <v>2.1082700000000001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2728.55</v>
      </c>
      <c r="D327" s="36">
        <v>2724.6</v>
      </c>
      <c r="E327" s="36">
        <v>2709.6</v>
      </c>
      <c r="F327" s="36">
        <v>2690.65</v>
      </c>
      <c r="G327" s="36">
        <v>2675.65</v>
      </c>
      <c r="H327" s="36">
        <v>2743.5499999999997</v>
      </c>
      <c r="I327" s="36">
        <v>2758.5499999999997</v>
      </c>
      <c r="J327" s="36">
        <v>2777.4999999999995</v>
      </c>
      <c r="K327" s="31">
        <v>2739.6</v>
      </c>
      <c r="L327" s="31">
        <v>2705.65</v>
      </c>
      <c r="M327" s="31">
        <v>5.67882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125861.35</v>
      </c>
      <c r="D328" s="36">
        <v>124497.31666666667</v>
      </c>
      <c r="E328" s="36">
        <v>122364.03333333333</v>
      </c>
      <c r="F328" s="36">
        <v>118866.71666666666</v>
      </c>
      <c r="G328" s="36">
        <v>116733.43333333332</v>
      </c>
      <c r="H328" s="36">
        <v>127994.63333333333</v>
      </c>
      <c r="I328" s="36">
        <v>130127.91666666669</v>
      </c>
      <c r="J328" s="36">
        <v>133625.23333333334</v>
      </c>
      <c r="K328" s="31">
        <v>126630.6</v>
      </c>
      <c r="L328" s="31">
        <v>121000</v>
      </c>
      <c r="M328" s="31">
        <v>0.13239999999999999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2200.75</v>
      </c>
      <c r="D329" s="36">
        <v>2178.5666666666666</v>
      </c>
      <c r="E329" s="36">
        <v>2152.1333333333332</v>
      </c>
      <c r="F329" s="36">
        <v>2103.5166666666664</v>
      </c>
      <c r="G329" s="36">
        <v>2077.083333333333</v>
      </c>
      <c r="H329" s="36">
        <v>2227.1833333333334</v>
      </c>
      <c r="I329" s="36">
        <v>2253.6166666666668</v>
      </c>
      <c r="J329" s="36">
        <v>2302.2333333333336</v>
      </c>
      <c r="K329" s="31">
        <v>2205</v>
      </c>
      <c r="L329" s="31">
        <v>2129.9499999999998</v>
      </c>
      <c r="M329" s="31">
        <v>4.4189600000000002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3183.8</v>
      </c>
      <c r="D330" s="36">
        <v>3189.75</v>
      </c>
      <c r="E330" s="36">
        <v>3159.5</v>
      </c>
      <c r="F330" s="36">
        <v>3135.2</v>
      </c>
      <c r="G330" s="36">
        <v>3104.95</v>
      </c>
      <c r="H330" s="36">
        <v>3214.05</v>
      </c>
      <c r="I330" s="36">
        <v>3244.3</v>
      </c>
      <c r="J330" s="36">
        <v>3268.6000000000004</v>
      </c>
      <c r="K330" s="31">
        <v>3220</v>
      </c>
      <c r="L330" s="31">
        <v>3165.45</v>
      </c>
      <c r="M330" s="31">
        <v>4.48177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1492</v>
      </c>
      <c r="D331" s="36">
        <v>1490.5166666666667</v>
      </c>
      <c r="E331" s="36">
        <v>1479.5333333333333</v>
      </c>
      <c r="F331" s="36">
        <v>1467.0666666666666</v>
      </c>
      <c r="G331" s="36">
        <v>1456.0833333333333</v>
      </c>
      <c r="H331" s="36">
        <v>1502.9833333333333</v>
      </c>
      <c r="I331" s="36">
        <v>1513.9666666666665</v>
      </c>
      <c r="J331" s="36">
        <v>1526.4333333333334</v>
      </c>
      <c r="K331" s="31">
        <v>1501.5</v>
      </c>
      <c r="L331" s="31">
        <v>1478.05</v>
      </c>
      <c r="M331" s="31">
        <v>4.57822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1198.1500000000001</v>
      </c>
      <c r="D332" s="36">
        <v>1199.3833333333334</v>
      </c>
      <c r="E332" s="36">
        <v>1185.3666666666668</v>
      </c>
      <c r="F332" s="36">
        <v>1172.5833333333333</v>
      </c>
      <c r="G332" s="36">
        <v>1158.5666666666666</v>
      </c>
      <c r="H332" s="36">
        <v>1212.166666666667</v>
      </c>
      <c r="I332" s="36">
        <v>1226.1833333333338</v>
      </c>
      <c r="J332" s="36">
        <v>1238.9666666666672</v>
      </c>
      <c r="K332" s="31">
        <v>1213.4000000000001</v>
      </c>
      <c r="L332" s="31">
        <v>1186.5999999999999</v>
      </c>
      <c r="M332" s="31">
        <v>4.2802899999999999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803.15</v>
      </c>
      <c r="D333" s="36">
        <v>803.15</v>
      </c>
      <c r="E333" s="36">
        <v>792.05</v>
      </c>
      <c r="F333" s="36">
        <v>780.94999999999993</v>
      </c>
      <c r="G333" s="36">
        <v>769.84999999999991</v>
      </c>
      <c r="H333" s="36">
        <v>814.25</v>
      </c>
      <c r="I333" s="36">
        <v>825.35000000000014</v>
      </c>
      <c r="J333" s="36">
        <v>836.45</v>
      </c>
      <c r="K333" s="31">
        <v>814.25</v>
      </c>
      <c r="L333" s="31">
        <v>792.05</v>
      </c>
      <c r="M333" s="31">
        <v>4.7419000000000002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128.6</v>
      </c>
      <c r="D334" s="36">
        <v>125.75</v>
      </c>
      <c r="E334" s="36">
        <v>121.9</v>
      </c>
      <c r="F334" s="36">
        <v>115.2</v>
      </c>
      <c r="G334" s="36">
        <v>111.35000000000001</v>
      </c>
      <c r="H334" s="36">
        <v>132.44999999999999</v>
      </c>
      <c r="I334" s="36">
        <v>136.30000000000001</v>
      </c>
      <c r="J334" s="36">
        <v>143</v>
      </c>
      <c r="K334" s="31">
        <v>129.6</v>
      </c>
      <c r="L334" s="31">
        <v>119.05</v>
      </c>
      <c r="M334" s="31">
        <v>1072.7307599999999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3840.55</v>
      </c>
      <c r="D335" s="36">
        <v>3841.7833333333333</v>
      </c>
      <c r="E335" s="36">
        <v>3814.7666666666664</v>
      </c>
      <c r="F335" s="36">
        <v>3788.9833333333331</v>
      </c>
      <c r="G335" s="36">
        <v>3761.9666666666662</v>
      </c>
      <c r="H335" s="36">
        <v>3867.5666666666666</v>
      </c>
      <c r="I335" s="36">
        <v>3894.5833333333339</v>
      </c>
      <c r="J335" s="36">
        <v>3920.3666666666668</v>
      </c>
      <c r="K335" s="31">
        <v>3868.8</v>
      </c>
      <c r="L335" s="31">
        <v>3816</v>
      </c>
      <c r="M335" s="31">
        <v>0.98787999999999998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854.45</v>
      </c>
      <c r="D336" s="36">
        <v>857.18333333333339</v>
      </c>
      <c r="E336" s="36">
        <v>847.76666666666677</v>
      </c>
      <c r="F336" s="36">
        <v>841.08333333333337</v>
      </c>
      <c r="G336" s="36">
        <v>831.66666666666674</v>
      </c>
      <c r="H336" s="36">
        <v>863.86666666666679</v>
      </c>
      <c r="I336" s="36">
        <v>873.2833333333333</v>
      </c>
      <c r="J336" s="36">
        <v>879.96666666666681</v>
      </c>
      <c r="K336" s="31">
        <v>866.6</v>
      </c>
      <c r="L336" s="31">
        <v>850.5</v>
      </c>
      <c r="M336" s="31">
        <v>1.8055300000000001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82.85</v>
      </c>
      <c r="D337" s="36">
        <v>82.350000000000009</v>
      </c>
      <c r="E337" s="36">
        <v>80.050000000000011</v>
      </c>
      <c r="F337" s="36">
        <v>77.25</v>
      </c>
      <c r="G337" s="36">
        <v>74.95</v>
      </c>
      <c r="H337" s="36">
        <v>85.15000000000002</v>
      </c>
      <c r="I337" s="36">
        <v>87.45</v>
      </c>
      <c r="J337" s="36">
        <v>90.250000000000028</v>
      </c>
      <c r="K337" s="31">
        <v>84.65</v>
      </c>
      <c r="L337" s="31">
        <v>79.55</v>
      </c>
      <c r="M337" s="31">
        <v>667.89946999999995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166.75</v>
      </c>
      <c r="D338" s="36">
        <v>167</v>
      </c>
      <c r="E338" s="36">
        <v>164.1</v>
      </c>
      <c r="F338" s="36">
        <v>161.44999999999999</v>
      </c>
      <c r="G338" s="36">
        <v>158.54999999999998</v>
      </c>
      <c r="H338" s="36">
        <v>169.65</v>
      </c>
      <c r="I338" s="36">
        <v>172.54999999999998</v>
      </c>
      <c r="J338" s="36">
        <v>175.20000000000002</v>
      </c>
      <c r="K338" s="31">
        <v>169.9</v>
      </c>
      <c r="L338" s="31">
        <v>164.35</v>
      </c>
      <c r="M338" s="31">
        <v>25.529019999999999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26249.9</v>
      </c>
      <c r="D339" s="36">
        <v>26133.033333333336</v>
      </c>
      <c r="E339" s="36">
        <v>25892.066666666673</v>
      </c>
      <c r="F339" s="36">
        <v>25534.233333333337</v>
      </c>
      <c r="G339" s="36">
        <v>25293.266666666674</v>
      </c>
      <c r="H339" s="36">
        <v>26490.866666666672</v>
      </c>
      <c r="I339" s="36">
        <v>26731.833333333339</v>
      </c>
      <c r="J339" s="36">
        <v>27089.666666666672</v>
      </c>
      <c r="K339" s="31">
        <v>26374</v>
      </c>
      <c r="L339" s="31">
        <v>25775.200000000001</v>
      </c>
      <c r="M339" s="31">
        <v>1.57772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88.05</v>
      </c>
      <c r="D340" s="36">
        <v>88.100000000000009</v>
      </c>
      <c r="E340" s="36">
        <v>86.750000000000014</v>
      </c>
      <c r="F340" s="36">
        <v>85.45</v>
      </c>
      <c r="G340" s="36">
        <v>84.100000000000009</v>
      </c>
      <c r="H340" s="36">
        <v>89.40000000000002</v>
      </c>
      <c r="I340" s="36">
        <v>90.750000000000014</v>
      </c>
      <c r="J340" s="36">
        <v>92.050000000000026</v>
      </c>
      <c r="K340" s="31">
        <v>89.45</v>
      </c>
      <c r="L340" s="31">
        <v>86.8</v>
      </c>
      <c r="M340" s="31">
        <v>29.18525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64.95</v>
      </c>
      <c r="D341" s="36">
        <v>64.916666666666671</v>
      </c>
      <c r="E341" s="36">
        <v>63.733333333333348</v>
      </c>
      <c r="F341" s="36">
        <v>62.51666666666668</v>
      </c>
      <c r="G341" s="36">
        <v>61.333333333333357</v>
      </c>
      <c r="H341" s="36">
        <v>66.13333333333334</v>
      </c>
      <c r="I341" s="36">
        <v>67.316666666666649</v>
      </c>
      <c r="J341" s="36">
        <v>68.533333333333331</v>
      </c>
      <c r="K341" s="31">
        <v>66.099999999999994</v>
      </c>
      <c r="L341" s="31">
        <v>63.7</v>
      </c>
      <c r="M341" s="31">
        <v>259.66207000000003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434.55</v>
      </c>
      <c r="D342" s="36">
        <v>436.2166666666667</v>
      </c>
      <c r="E342" s="36">
        <v>430.58333333333337</v>
      </c>
      <c r="F342" s="36">
        <v>426.61666666666667</v>
      </c>
      <c r="G342" s="36">
        <v>420.98333333333335</v>
      </c>
      <c r="H342" s="36">
        <v>440.18333333333339</v>
      </c>
      <c r="I342" s="36">
        <v>445.81666666666672</v>
      </c>
      <c r="J342" s="36">
        <v>449.78333333333342</v>
      </c>
      <c r="K342" s="31">
        <v>441.85</v>
      </c>
      <c r="L342" s="31">
        <v>432.25</v>
      </c>
      <c r="M342" s="31">
        <v>9.2415099999999999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251.25</v>
      </c>
      <c r="D343" s="36">
        <v>251.70000000000002</v>
      </c>
      <c r="E343" s="36">
        <v>245.65000000000003</v>
      </c>
      <c r="F343" s="36">
        <v>240.05</v>
      </c>
      <c r="G343" s="36">
        <v>234.00000000000003</v>
      </c>
      <c r="H343" s="36">
        <v>257.30000000000007</v>
      </c>
      <c r="I343" s="36">
        <v>263.35000000000002</v>
      </c>
      <c r="J343" s="36">
        <v>268.95000000000005</v>
      </c>
      <c r="K343" s="31">
        <v>257.75</v>
      </c>
      <c r="L343" s="31">
        <v>246.1</v>
      </c>
      <c r="M343" s="31">
        <v>82.778880000000001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207.15</v>
      </c>
      <c r="D344" s="36">
        <v>205.26666666666665</v>
      </c>
      <c r="E344" s="36">
        <v>203.08333333333331</v>
      </c>
      <c r="F344" s="36">
        <v>199.01666666666665</v>
      </c>
      <c r="G344" s="36">
        <v>196.83333333333331</v>
      </c>
      <c r="H344" s="36">
        <v>209.33333333333331</v>
      </c>
      <c r="I344" s="36">
        <v>211.51666666666665</v>
      </c>
      <c r="J344" s="36">
        <v>215.58333333333331</v>
      </c>
      <c r="K344" s="31">
        <v>207.45</v>
      </c>
      <c r="L344" s="31">
        <v>201.2</v>
      </c>
      <c r="M344" s="31">
        <v>260.20758999999998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50.6</v>
      </c>
      <c r="D345" s="36">
        <v>50.75</v>
      </c>
      <c r="E345" s="36">
        <v>49.35</v>
      </c>
      <c r="F345" s="36">
        <v>48.1</v>
      </c>
      <c r="G345" s="36">
        <v>46.7</v>
      </c>
      <c r="H345" s="36">
        <v>52</v>
      </c>
      <c r="I345" s="36">
        <v>53.400000000000006</v>
      </c>
      <c r="J345" s="36">
        <v>54.65</v>
      </c>
      <c r="K345" s="31">
        <v>52.15</v>
      </c>
      <c r="L345" s="31">
        <v>49.5</v>
      </c>
      <c r="M345" s="31">
        <v>130.59635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271.5</v>
      </c>
      <c r="D346" s="36">
        <v>273.18333333333334</v>
      </c>
      <c r="E346" s="36">
        <v>268.36666666666667</v>
      </c>
      <c r="F346" s="36">
        <v>265.23333333333335</v>
      </c>
      <c r="G346" s="36">
        <v>260.41666666666669</v>
      </c>
      <c r="H346" s="36">
        <v>276.31666666666666</v>
      </c>
      <c r="I346" s="36">
        <v>281.13333333333338</v>
      </c>
      <c r="J346" s="36">
        <v>284.26666666666665</v>
      </c>
      <c r="K346" s="31">
        <v>278</v>
      </c>
      <c r="L346" s="31">
        <v>270.05</v>
      </c>
      <c r="M346" s="31">
        <v>12.126099999999999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313.89999999999998</v>
      </c>
      <c r="D347" s="36">
        <v>312.38333333333333</v>
      </c>
      <c r="E347" s="36">
        <v>309.26666666666665</v>
      </c>
      <c r="F347" s="36">
        <v>304.63333333333333</v>
      </c>
      <c r="G347" s="36">
        <v>301.51666666666665</v>
      </c>
      <c r="H347" s="36">
        <v>317.01666666666665</v>
      </c>
      <c r="I347" s="36">
        <v>320.13333333333333</v>
      </c>
      <c r="J347" s="36">
        <v>324.76666666666665</v>
      </c>
      <c r="K347" s="31">
        <v>315.5</v>
      </c>
      <c r="L347" s="31">
        <v>307.75</v>
      </c>
      <c r="M347" s="31">
        <v>375.91915999999998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383.55</v>
      </c>
      <c r="D348" s="36">
        <v>387.36666666666662</v>
      </c>
      <c r="E348" s="36">
        <v>377.93333333333322</v>
      </c>
      <c r="F348" s="36">
        <v>372.31666666666661</v>
      </c>
      <c r="G348" s="36">
        <v>362.88333333333321</v>
      </c>
      <c r="H348" s="36">
        <v>392.98333333333323</v>
      </c>
      <c r="I348" s="36">
        <v>402.41666666666663</v>
      </c>
      <c r="J348" s="36">
        <v>408.03333333333325</v>
      </c>
      <c r="K348" s="31">
        <v>396.8</v>
      </c>
      <c r="L348" s="31">
        <v>381.75</v>
      </c>
      <c r="M348" s="31">
        <v>3.4380099999999998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1442.4</v>
      </c>
      <c r="D349" s="36">
        <v>1430.2666666666667</v>
      </c>
      <c r="E349" s="36">
        <v>1413.6833333333334</v>
      </c>
      <c r="F349" s="36">
        <v>1384.9666666666667</v>
      </c>
      <c r="G349" s="36">
        <v>1368.3833333333334</v>
      </c>
      <c r="H349" s="36">
        <v>1458.9833333333333</v>
      </c>
      <c r="I349" s="36">
        <v>1475.5666666666668</v>
      </c>
      <c r="J349" s="36">
        <v>1504.2833333333333</v>
      </c>
      <c r="K349" s="31">
        <v>1446.85</v>
      </c>
      <c r="L349" s="31">
        <v>1401.55</v>
      </c>
      <c r="M349" s="31">
        <v>11.49024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208.3</v>
      </c>
      <c r="D350" s="36">
        <v>207.51666666666668</v>
      </c>
      <c r="E350" s="36">
        <v>206.13333333333335</v>
      </c>
      <c r="F350" s="36">
        <v>203.96666666666667</v>
      </c>
      <c r="G350" s="36">
        <v>202.58333333333334</v>
      </c>
      <c r="H350" s="36">
        <v>209.68333333333337</v>
      </c>
      <c r="I350" s="36">
        <v>211.06666666666669</v>
      </c>
      <c r="J350" s="36">
        <v>213.23333333333338</v>
      </c>
      <c r="K350" s="31">
        <v>208.9</v>
      </c>
      <c r="L350" s="31">
        <v>205.35</v>
      </c>
      <c r="M350" s="31">
        <v>220.10872000000001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382.7</v>
      </c>
      <c r="D351" s="36">
        <v>382.01666666666665</v>
      </c>
      <c r="E351" s="36">
        <v>374.98333333333329</v>
      </c>
      <c r="F351" s="36">
        <v>367.26666666666665</v>
      </c>
      <c r="G351" s="36">
        <v>360.23333333333329</v>
      </c>
      <c r="H351" s="36">
        <v>389.73333333333329</v>
      </c>
      <c r="I351" s="36">
        <v>396.76666666666659</v>
      </c>
      <c r="J351" s="36">
        <v>404.48333333333329</v>
      </c>
      <c r="K351" s="31">
        <v>389.05</v>
      </c>
      <c r="L351" s="31">
        <v>374.3</v>
      </c>
      <c r="M351" s="31">
        <v>53.495939999999997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1246.5999999999999</v>
      </c>
      <c r="D352" s="36">
        <v>1252.95</v>
      </c>
      <c r="E352" s="36">
        <v>1236.2</v>
      </c>
      <c r="F352" s="36">
        <v>1225.8</v>
      </c>
      <c r="G352" s="36">
        <v>1209.05</v>
      </c>
      <c r="H352" s="36">
        <v>1263.3500000000001</v>
      </c>
      <c r="I352" s="36">
        <v>1280.1000000000001</v>
      </c>
      <c r="J352" s="36">
        <v>1290.5000000000002</v>
      </c>
      <c r="K352" s="31">
        <v>1269.7</v>
      </c>
      <c r="L352" s="31">
        <v>1242.55</v>
      </c>
      <c r="M352" s="31">
        <v>3.8445399999999998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634.04999999999995</v>
      </c>
      <c r="D353" s="36">
        <v>635.23333333333323</v>
      </c>
      <c r="E353" s="36">
        <v>629.96666666666647</v>
      </c>
      <c r="F353" s="36">
        <v>625.88333333333321</v>
      </c>
      <c r="G353" s="36">
        <v>620.61666666666645</v>
      </c>
      <c r="H353" s="36">
        <v>639.31666666666649</v>
      </c>
      <c r="I353" s="36">
        <v>644.58333333333314</v>
      </c>
      <c r="J353" s="36">
        <v>648.66666666666652</v>
      </c>
      <c r="K353" s="31">
        <v>640.5</v>
      </c>
      <c r="L353" s="31">
        <v>631.15</v>
      </c>
      <c r="M353" s="31">
        <v>18.09403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4197.55</v>
      </c>
      <c r="D354" s="36">
        <v>4194.5</v>
      </c>
      <c r="E354" s="36">
        <v>4178.05</v>
      </c>
      <c r="F354" s="36">
        <v>4158.55</v>
      </c>
      <c r="G354" s="36">
        <v>4142.1000000000004</v>
      </c>
      <c r="H354" s="36">
        <v>4214</v>
      </c>
      <c r="I354" s="36">
        <v>4230.4500000000007</v>
      </c>
      <c r="J354" s="36">
        <v>4249.95</v>
      </c>
      <c r="K354" s="31">
        <v>4210.95</v>
      </c>
      <c r="L354" s="31">
        <v>4175</v>
      </c>
      <c r="M354" s="31">
        <v>0.50195000000000001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225.25</v>
      </c>
      <c r="D355" s="36">
        <v>227.20000000000002</v>
      </c>
      <c r="E355" s="36">
        <v>222.95000000000005</v>
      </c>
      <c r="F355" s="36">
        <v>220.65000000000003</v>
      </c>
      <c r="G355" s="36">
        <v>216.40000000000006</v>
      </c>
      <c r="H355" s="36">
        <v>229.50000000000003</v>
      </c>
      <c r="I355" s="36">
        <v>233.74999999999997</v>
      </c>
      <c r="J355" s="36">
        <v>236.05</v>
      </c>
      <c r="K355" s="31">
        <v>231.45</v>
      </c>
      <c r="L355" s="31">
        <v>224.9</v>
      </c>
      <c r="M355" s="31">
        <v>5.3409500000000003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38564.9</v>
      </c>
      <c r="D356" s="36">
        <v>38367.866666666669</v>
      </c>
      <c r="E356" s="36">
        <v>38058.133333333339</v>
      </c>
      <c r="F356" s="36">
        <v>37551.366666666669</v>
      </c>
      <c r="G356" s="36">
        <v>37241.633333333339</v>
      </c>
      <c r="H356" s="36">
        <v>38874.633333333339</v>
      </c>
      <c r="I356" s="36">
        <v>39184.366666666676</v>
      </c>
      <c r="J356" s="36">
        <v>39691.133333333339</v>
      </c>
      <c r="K356" s="31">
        <v>38677.599999999999</v>
      </c>
      <c r="L356" s="31">
        <v>37861.1</v>
      </c>
      <c r="M356" s="31">
        <v>0.33095999999999998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1556.3</v>
      </c>
      <c r="D357" s="36">
        <v>1561.4166666666667</v>
      </c>
      <c r="E357" s="36">
        <v>1523.9333333333334</v>
      </c>
      <c r="F357" s="36">
        <v>1491.5666666666666</v>
      </c>
      <c r="G357" s="36">
        <v>1454.0833333333333</v>
      </c>
      <c r="H357" s="36">
        <v>1593.7833333333335</v>
      </c>
      <c r="I357" s="36">
        <v>1631.2666666666667</v>
      </c>
      <c r="J357" s="36">
        <v>1663.6333333333337</v>
      </c>
      <c r="K357" s="31">
        <v>1598.9</v>
      </c>
      <c r="L357" s="31">
        <v>1529.05</v>
      </c>
      <c r="M357" s="31">
        <v>8.1797900000000006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784.15</v>
      </c>
      <c r="D358" s="36">
        <v>778.41666666666663</v>
      </c>
      <c r="E358" s="36">
        <v>768.83333333333326</v>
      </c>
      <c r="F358" s="36">
        <v>753.51666666666665</v>
      </c>
      <c r="G358" s="36">
        <v>743.93333333333328</v>
      </c>
      <c r="H358" s="36">
        <v>793.73333333333323</v>
      </c>
      <c r="I358" s="36">
        <v>803.31666666666649</v>
      </c>
      <c r="J358" s="36">
        <v>818.63333333333321</v>
      </c>
      <c r="K358" s="31">
        <v>788</v>
      </c>
      <c r="L358" s="31">
        <v>763.1</v>
      </c>
      <c r="M358" s="31">
        <v>9.6616599999999995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252.95</v>
      </c>
      <c r="D359" s="36">
        <v>254.56666666666669</v>
      </c>
      <c r="E359" s="36">
        <v>250.68333333333339</v>
      </c>
      <c r="F359" s="36">
        <v>248.41666666666671</v>
      </c>
      <c r="G359" s="36">
        <v>244.53333333333342</v>
      </c>
      <c r="H359" s="36">
        <v>256.83333333333337</v>
      </c>
      <c r="I359" s="36">
        <v>260.71666666666664</v>
      </c>
      <c r="J359" s="36">
        <v>262.98333333333335</v>
      </c>
      <c r="K359" s="31">
        <v>258.45</v>
      </c>
      <c r="L359" s="31">
        <v>252.3</v>
      </c>
      <c r="M359" s="31">
        <v>14.13476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7519.05</v>
      </c>
      <c r="D360" s="36">
        <v>7483.3499999999995</v>
      </c>
      <c r="E360" s="36">
        <v>7406.6999999999989</v>
      </c>
      <c r="F360" s="36">
        <v>7294.3499999999995</v>
      </c>
      <c r="G360" s="36">
        <v>7217.6999999999989</v>
      </c>
      <c r="H360" s="36">
        <v>7595.6999999999989</v>
      </c>
      <c r="I360" s="36">
        <v>7672.3499999999985</v>
      </c>
      <c r="J360" s="36">
        <v>7784.6999999999989</v>
      </c>
      <c r="K360" s="31">
        <v>7560</v>
      </c>
      <c r="L360" s="31">
        <v>7371</v>
      </c>
      <c r="M360" s="31">
        <v>3.3561000000000001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222.4</v>
      </c>
      <c r="D361" s="36">
        <v>221.31666666666669</v>
      </c>
      <c r="E361" s="36">
        <v>218.78333333333339</v>
      </c>
      <c r="F361" s="36">
        <v>215.16666666666669</v>
      </c>
      <c r="G361" s="36">
        <v>212.63333333333338</v>
      </c>
      <c r="H361" s="36">
        <v>224.93333333333339</v>
      </c>
      <c r="I361" s="36">
        <v>227.4666666666667</v>
      </c>
      <c r="J361" s="36">
        <v>231.0833333333334</v>
      </c>
      <c r="K361" s="31">
        <v>223.85</v>
      </c>
      <c r="L361" s="31">
        <v>217.7</v>
      </c>
      <c r="M361" s="31">
        <v>92.353279999999998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4262.5</v>
      </c>
      <c r="D362" s="36">
        <v>4272.8666666666668</v>
      </c>
      <c r="E362" s="36">
        <v>4234.7333333333336</v>
      </c>
      <c r="F362" s="36">
        <v>4206.9666666666672</v>
      </c>
      <c r="G362" s="36">
        <v>4168.8333333333339</v>
      </c>
      <c r="H362" s="36">
        <v>4300.6333333333332</v>
      </c>
      <c r="I362" s="36">
        <v>4338.7666666666664</v>
      </c>
      <c r="J362" s="36">
        <v>4366.5333333333328</v>
      </c>
      <c r="K362" s="31">
        <v>4311</v>
      </c>
      <c r="L362" s="31">
        <v>4245.1000000000004</v>
      </c>
      <c r="M362" s="31">
        <v>0.15417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2245.35</v>
      </c>
      <c r="D363" s="36">
        <v>2240.0500000000002</v>
      </c>
      <c r="E363" s="36">
        <v>2222.3500000000004</v>
      </c>
      <c r="F363" s="36">
        <v>2199.3500000000004</v>
      </c>
      <c r="G363" s="36">
        <v>2181.6500000000005</v>
      </c>
      <c r="H363" s="36">
        <v>2263.0500000000002</v>
      </c>
      <c r="I363" s="36">
        <v>2280.75</v>
      </c>
      <c r="J363" s="36">
        <v>2303.75</v>
      </c>
      <c r="K363" s="31">
        <v>2257.75</v>
      </c>
      <c r="L363" s="31">
        <v>2217.0500000000002</v>
      </c>
      <c r="M363" s="31">
        <v>1.9883999999999999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3484.8</v>
      </c>
      <c r="D364" s="36">
        <v>3474.2333333333336</v>
      </c>
      <c r="E364" s="36">
        <v>3457.4666666666672</v>
      </c>
      <c r="F364" s="36">
        <v>3430.1333333333337</v>
      </c>
      <c r="G364" s="36">
        <v>3413.3666666666672</v>
      </c>
      <c r="H364" s="36">
        <v>3501.5666666666671</v>
      </c>
      <c r="I364" s="36">
        <v>3518.3333333333335</v>
      </c>
      <c r="J364" s="36">
        <v>3545.666666666667</v>
      </c>
      <c r="K364" s="31">
        <v>3491</v>
      </c>
      <c r="L364" s="31">
        <v>3446.9</v>
      </c>
      <c r="M364" s="31">
        <v>2.9168400000000001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2708.3</v>
      </c>
      <c r="D365" s="36">
        <v>2709.2666666666669</v>
      </c>
      <c r="E365" s="36">
        <v>2695.0833333333339</v>
      </c>
      <c r="F365" s="36">
        <v>2681.8666666666672</v>
      </c>
      <c r="G365" s="36">
        <v>2667.6833333333343</v>
      </c>
      <c r="H365" s="36">
        <v>2722.4833333333336</v>
      </c>
      <c r="I365" s="36">
        <v>2736.666666666667</v>
      </c>
      <c r="J365" s="36">
        <v>2749.8833333333332</v>
      </c>
      <c r="K365" s="31">
        <v>2723.45</v>
      </c>
      <c r="L365" s="31">
        <v>2696.05</v>
      </c>
      <c r="M365" s="31">
        <v>4.0964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915.7</v>
      </c>
      <c r="D366" s="36">
        <v>917.48333333333323</v>
      </c>
      <c r="E366" s="36">
        <v>908.21666666666647</v>
      </c>
      <c r="F366" s="36">
        <v>900.73333333333323</v>
      </c>
      <c r="G366" s="36">
        <v>891.46666666666647</v>
      </c>
      <c r="H366" s="36">
        <v>924.96666666666647</v>
      </c>
      <c r="I366" s="36">
        <v>934.23333333333312</v>
      </c>
      <c r="J366" s="36">
        <v>941.71666666666647</v>
      </c>
      <c r="K366" s="31">
        <v>926.75</v>
      </c>
      <c r="L366" s="31">
        <v>910</v>
      </c>
      <c r="M366" s="31">
        <v>14.189360000000001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138.15</v>
      </c>
      <c r="D367" s="36">
        <v>138.63333333333335</v>
      </c>
      <c r="E367" s="36">
        <v>137.2166666666667</v>
      </c>
      <c r="F367" s="36">
        <v>136.28333333333333</v>
      </c>
      <c r="G367" s="36">
        <v>134.86666666666667</v>
      </c>
      <c r="H367" s="36">
        <v>139.56666666666672</v>
      </c>
      <c r="I367" s="36">
        <v>140.98333333333341</v>
      </c>
      <c r="J367" s="36">
        <v>141.91666666666674</v>
      </c>
      <c r="K367" s="31">
        <v>140.05000000000001</v>
      </c>
      <c r="L367" s="31">
        <v>137.69999999999999</v>
      </c>
      <c r="M367" s="31">
        <v>35.976930000000003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777.8</v>
      </c>
      <c r="D368" s="36">
        <v>780.94999999999993</v>
      </c>
      <c r="E368" s="36">
        <v>769.94999999999982</v>
      </c>
      <c r="F368" s="36">
        <v>762.09999999999991</v>
      </c>
      <c r="G368" s="36">
        <v>751.0999999999998</v>
      </c>
      <c r="H368" s="36">
        <v>788.79999999999984</v>
      </c>
      <c r="I368" s="36">
        <v>799.80000000000007</v>
      </c>
      <c r="J368" s="36">
        <v>807.64999999999986</v>
      </c>
      <c r="K368" s="31">
        <v>791.95</v>
      </c>
      <c r="L368" s="31">
        <v>773.1</v>
      </c>
      <c r="M368" s="31">
        <v>2.5104700000000002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347.65</v>
      </c>
      <c r="D369" s="36">
        <v>348.76666666666671</v>
      </c>
      <c r="E369" s="36">
        <v>345.23333333333341</v>
      </c>
      <c r="F369" s="36">
        <v>342.81666666666672</v>
      </c>
      <c r="G369" s="36">
        <v>339.28333333333342</v>
      </c>
      <c r="H369" s="36">
        <v>351.18333333333339</v>
      </c>
      <c r="I369" s="36">
        <v>354.7166666666667</v>
      </c>
      <c r="J369" s="36">
        <v>357.13333333333338</v>
      </c>
      <c r="K369" s="31">
        <v>352.3</v>
      </c>
      <c r="L369" s="31">
        <v>346.35</v>
      </c>
      <c r="M369" s="31">
        <v>2.02284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1502.6</v>
      </c>
      <c r="D370" s="36">
        <v>1506.6499999999999</v>
      </c>
      <c r="E370" s="36">
        <v>1473.9499999999998</v>
      </c>
      <c r="F370" s="36">
        <v>1445.3</v>
      </c>
      <c r="G370" s="36">
        <v>1412.6</v>
      </c>
      <c r="H370" s="36">
        <v>1535.2999999999997</v>
      </c>
      <c r="I370" s="36">
        <v>1568</v>
      </c>
      <c r="J370" s="36">
        <v>1596.6499999999996</v>
      </c>
      <c r="K370" s="31">
        <v>1539.35</v>
      </c>
      <c r="L370" s="31">
        <v>1478</v>
      </c>
      <c r="M370" s="31">
        <v>0.78959000000000001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5458.95</v>
      </c>
      <c r="D371" s="36">
        <v>5462.5999999999995</v>
      </c>
      <c r="E371" s="36">
        <v>5431.3499999999985</v>
      </c>
      <c r="F371" s="36">
        <v>5403.7499999999991</v>
      </c>
      <c r="G371" s="36">
        <v>5372.4999999999982</v>
      </c>
      <c r="H371" s="36">
        <v>5490.1999999999989</v>
      </c>
      <c r="I371" s="36">
        <v>5521.4500000000007</v>
      </c>
      <c r="J371" s="36">
        <v>5549.0499999999993</v>
      </c>
      <c r="K371" s="31">
        <v>5493.85</v>
      </c>
      <c r="L371" s="31">
        <v>5435</v>
      </c>
      <c r="M371" s="31">
        <v>2.3372799999999998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1047.9000000000001</v>
      </c>
      <c r="D372" s="36">
        <v>1061.3</v>
      </c>
      <c r="E372" s="36">
        <v>1032.5999999999999</v>
      </c>
      <c r="F372" s="36">
        <v>1017.3</v>
      </c>
      <c r="G372" s="36">
        <v>988.59999999999991</v>
      </c>
      <c r="H372" s="36">
        <v>1076.5999999999999</v>
      </c>
      <c r="I372" s="36">
        <v>1105.3000000000002</v>
      </c>
      <c r="J372" s="36">
        <v>1120.5999999999999</v>
      </c>
      <c r="K372" s="31">
        <v>1090</v>
      </c>
      <c r="L372" s="31">
        <v>1046</v>
      </c>
      <c r="M372" s="31">
        <v>2.1861299999999999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430.2</v>
      </c>
      <c r="D373" s="36">
        <v>432.7166666666667</v>
      </c>
      <c r="E373" s="36">
        <v>427.48333333333341</v>
      </c>
      <c r="F373" s="36">
        <v>424.76666666666671</v>
      </c>
      <c r="G373" s="36">
        <v>419.53333333333342</v>
      </c>
      <c r="H373" s="36">
        <v>435.43333333333339</v>
      </c>
      <c r="I373" s="36">
        <v>440.66666666666674</v>
      </c>
      <c r="J373" s="36">
        <v>443.38333333333338</v>
      </c>
      <c r="K373" s="31">
        <v>437.95</v>
      </c>
      <c r="L373" s="31">
        <v>430</v>
      </c>
      <c r="M373" s="31">
        <v>8.2102900000000005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384.9</v>
      </c>
      <c r="D374" s="36">
        <v>387.25</v>
      </c>
      <c r="E374" s="36">
        <v>381.45</v>
      </c>
      <c r="F374" s="36">
        <v>378</v>
      </c>
      <c r="G374" s="36">
        <v>372.2</v>
      </c>
      <c r="H374" s="36">
        <v>390.7</v>
      </c>
      <c r="I374" s="36">
        <v>396.49999999999994</v>
      </c>
      <c r="J374" s="36">
        <v>399.95</v>
      </c>
      <c r="K374" s="31">
        <v>393.05</v>
      </c>
      <c r="L374" s="31">
        <v>383.8</v>
      </c>
      <c r="M374" s="31">
        <v>123.71827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239.1</v>
      </c>
      <c r="D375" s="36">
        <v>237.71666666666667</v>
      </c>
      <c r="E375" s="36">
        <v>235.48333333333335</v>
      </c>
      <c r="F375" s="36">
        <v>231.86666666666667</v>
      </c>
      <c r="G375" s="36">
        <v>229.63333333333335</v>
      </c>
      <c r="H375" s="36">
        <v>241.33333333333334</v>
      </c>
      <c r="I375" s="36">
        <v>243.56666666666663</v>
      </c>
      <c r="J375" s="36">
        <v>247.18333333333334</v>
      </c>
      <c r="K375" s="31">
        <v>239.95</v>
      </c>
      <c r="L375" s="31">
        <v>234.1</v>
      </c>
      <c r="M375" s="31">
        <v>391.64339999999999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553.20000000000005</v>
      </c>
      <c r="D376" s="36">
        <v>550.61666666666667</v>
      </c>
      <c r="E376" s="36">
        <v>541.2833333333333</v>
      </c>
      <c r="F376" s="36">
        <v>529.36666666666667</v>
      </c>
      <c r="G376" s="36">
        <v>520.0333333333333</v>
      </c>
      <c r="H376" s="36">
        <v>562.5333333333333</v>
      </c>
      <c r="I376" s="36">
        <v>571.86666666666656</v>
      </c>
      <c r="J376" s="36">
        <v>583.7833333333333</v>
      </c>
      <c r="K376" s="31">
        <v>559.95000000000005</v>
      </c>
      <c r="L376" s="31">
        <v>538.70000000000005</v>
      </c>
      <c r="M376" s="31">
        <v>9.7232400000000005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1150.8</v>
      </c>
      <c r="D377" s="36">
        <v>1149.0333333333333</v>
      </c>
      <c r="E377" s="36">
        <v>1134.0166666666667</v>
      </c>
      <c r="F377" s="36">
        <v>1117.2333333333333</v>
      </c>
      <c r="G377" s="36">
        <v>1102.2166666666667</v>
      </c>
      <c r="H377" s="36">
        <v>1165.8166666666666</v>
      </c>
      <c r="I377" s="36">
        <v>1180.833333333333</v>
      </c>
      <c r="J377" s="36">
        <v>1197.6166666666666</v>
      </c>
      <c r="K377" s="31">
        <v>1164.05</v>
      </c>
      <c r="L377" s="31">
        <v>1132.25</v>
      </c>
      <c r="M377" s="31">
        <v>5.4779499999999999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739.5</v>
      </c>
      <c r="D378" s="36">
        <v>737.38333333333333</v>
      </c>
      <c r="E378" s="36">
        <v>730.76666666666665</v>
      </c>
      <c r="F378" s="36">
        <v>722.0333333333333</v>
      </c>
      <c r="G378" s="36">
        <v>715.41666666666663</v>
      </c>
      <c r="H378" s="36">
        <v>746.11666666666667</v>
      </c>
      <c r="I378" s="36">
        <v>752.73333333333323</v>
      </c>
      <c r="J378" s="36">
        <v>761.4666666666667</v>
      </c>
      <c r="K378" s="31">
        <v>744</v>
      </c>
      <c r="L378" s="31">
        <v>728.65</v>
      </c>
      <c r="M378" s="31">
        <v>1.3297000000000001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181.2</v>
      </c>
      <c r="D379" s="36">
        <v>182.15</v>
      </c>
      <c r="E379" s="36">
        <v>180.05</v>
      </c>
      <c r="F379" s="36">
        <v>178.9</v>
      </c>
      <c r="G379" s="36">
        <v>176.8</v>
      </c>
      <c r="H379" s="36">
        <v>183.3</v>
      </c>
      <c r="I379" s="36">
        <v>185.39999999999998</v>
      </c>
      <c r="J379" s="36">
        <v>186.55</v>
      </c>
      <c r="K379" s="31">
        <v>184.25</v>
      </c>
      <c r="L379" s="31">
        <v>181</v>
      </c>
      <c r="M379" s="31">
        <v>2.3069899999999999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17128.3</v>
      </c>
      <c r="D380" s="36">
        <v>17279.066666666666</v>
      </c>
      <c r="E380" s="36">
        <v>16928.23333333333</v>
      </c>
      <c r="F380" s="36">
        <v>16728.166666666664</v>
      </c>
      <c r="G380" s="36">
        <v>16377.333333333328</v>
      </c>
      <c r="H380" s="36">
        <v>17479.133333333331</v>
      </c>
      <c r="I380" s="36">
        <v>17829.966666666667</v>
      </c>
      <c r="J380" s="36">
        <v>18030.033333333333</v>
      </c>
      <c r="K380" s="31">
        <v>17629.900000000001</v>
      </c>
      <c r="L380" s="31">
        <v>17079</v>
      </c>
      <c r="M380" s="31">
        <v>0.19864999999999999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95.5</v>
      </c>
      <c r="D381" s="36">
        <v>95.333333333333329</v>
      </c>
      <c r="E381" s="36">
        <v>92.966666666666654</v>
      </c>
      <c r="F381" s="36">
        <v>90.433333333333323</v>
      </c>
      <c r="G381" s="36">
        <v>88.066666666666649</v>
      </c>
      <c r="H381" s="36">
        <v>97.86666666666666</v>
      </c>
      <c r="I381" s="36">
        <v>100.23333333333333</v>
      </c>
      <c r="J381" s="36">
        <v>102.76666666666667</v>
      </c>
      <c r="K381" s="31">
        <v>97.7</v>
      </c>
      <c r="L381" s="31">
        <v>92.8</v>
      </c>
      <c r="M381" s="31">
        <v>1789.67353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1654.25</v>
      </c>
      <c r="D382" s="36">
        <v>1660.8333333333333</v>
      </c>
      <c r="E382" s="36">
        <v>1643.4666666666665</v>
      </c>
      <c r="F382" s="36">
        <v>1632.6833333333332</v>
      </c>
      <c r="G382" s="36">
        <v>1615.3166666666664</v>
      </c>
      <c r="H382" s="36">
        <v>1671.6166666666666</v>
      </c>
      <c r="I382" s="36">
        <v>1688.9833333333333</v>
      </c>
      <c r="J382" s="36">
        <v>1699.7666666666667</v>
      </c>
      <c r="K382" s="31">
        <v>1678.2</v>
      </c>
      <c r="L382" s="31">
        <v>1650.05</v>
      </c>
      <c r="M382" s="31">
        <v>4.6349600000000004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523.15</v>
      </c>
      <c r="D383" s="36">
        <v>519.81666666666661</v>
      </c>
      <c r="E383" s="36">
        <v>507.68333333333317</v>
      </c>
      <c r="F383" s="36">
        <v>492.21666666666658</v>
      </c>
      <c r="G383" s="36">
        <v>480.08333333333314</v>
      </c>
      <c r="H383" s="36">
        <v>535.28333333333319</v>
      </c>
      <c r="I383" s="36">
        <v>547.41666666666663</v>
      </c>
      <c r="J383" s="36">
        <v>562.88333333333321</v>
      </c>
      <c r="K383" s="31">
        <v>531.95000000000005</v>
      </c>
      <c r="L383" s="31">
        <v>504.35</v>
      </c>
      <c r="M383" s="31">
        <v>29.15325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1652.05</v>
      </c>
      <c r="D384" s="36">
        <v>1651.3999999999999</v>
      </c>
      <c r="E384" s="36">
        <v>1633.9999999999998</v>
      </c>
      <c r="F384" s="36">
        <v>1615.9499999999998</v>
      </c>
      <c r="G384" s="36">
        <v>1598.5499999999997</v>
      </c>
      <c r="H384" s="36">
        <v>1669.4499999999998</v>
      </c>
      <c r="I384" s="36">
        <v>1686.85</v>
      </c>
      <c r="J384" s="36">
        <v>1704.8999999999999</v>
      </c>
      <c r="K384" s="31">
        <v>1668.8</v>
      </c>
      <c r="L384" s="31">
        <v>1633.35</v>
      </c>
      <c r="M384" s="31">
        <v>2.04766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177.4</v>
      </c>
      <c r="D385" s="36">
        <v>177.45000000000002</v>
      </c>
      <c r="E385" s="36">
        <v>175.95000000000005</v>
      </c>
      <c r="F385" s="36">
        <v>174.50000000000003</v>
      </c>
      <c r="G385" s="36">
        <v>173.00000000000006</v>
      </c>
      <c r="H385" s="36">
        <v>178.90000000000003</v>
      </c>
      <c r="I385" s="36">
        <v>180.39999999999998</v>
      </c>
      <c r="J385" s="36">
        <v>181.85000000000002</v>
      </c>
      <c r="K385" s="31">
        <v>178.95</v>
      </c>
      <c r="L385" s="31">
        <v>176</v>
      </c>
      <c r="M385" s="31">
        <v>68.594139999999996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151.19999999999999</v>
      </c>
      <c r="D386" s="36">
        <v>152.03333333333333</v>
      </c>
      <c r="E386" s="36">
        <v>149.61666666666667</v>
      </c>
      <c r="F386" s="36">
        <v>148.03333333333333</v>
      </c>
      <c r="G386" s="36">
        <v>145.61666666666667</v>
      </c>
      <c r="H386" s="36">
        <v>153.61666666666667</v>
      </c>
      <c r="I386" s="36">
        <v>156.03333333333336</v>
      </c>
      <c r="J386" s="36">
        <v>157.61666666666667</v>
      </c>
      <c r="K386" s="31">
        <v>154.44999999999999</v>
      </c>
      <c r="L386" s="31">
        <v>150.44999999999999</v>
      </c>
      <c r="M386" s="31">
        <v>25.91647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1193.3499999999999</v>
      </c>
      <c r="D387" s="36">
        <v>1184.0833333333333</v>
      </c>
      <c r="E387" s="36">
        <v>1152.2666666666664</v>
      </c>
      <c r="F387" s="36">
        <v>1111.1833333333332</v>
      </c>
      <c r="G387" s="36">
        <v>1079.3666666666663</v>
      </c>
      <c r="H387" s="36">
        <v>1225.1666666666665</v>
      </c>
      <c r="I387" s="36">
        <v>1256.9833333333336</v>
      </c>
      <c r="J387" s="36">
        <v>1298.0666666666666</v>
      </c>
      <c r="K387" s="31">
        <v>1215.9000000000001</v>
      </c>
      <c r="L387" s="31">
        <v>1143</v>
      </c>
      <c r="M387" s="31">
        <v>6.3446199999999999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364.2</v>
      </c>
      <c r="D388" s="36">
        <v>364.48333333333335</v>
      </c>
      <c r="E388" s="36">
        <v>360.7166666666667</v>
      </c>
      <c r="F388" s="36">
        <v>357.23333333333335</v>
      </c>
      <c r="G388" s="36">
        <v>353.4666666666667</v>
      </c>
      <c r="H388" s="36">
        <v>367.9666666666667</v>
      </c>
      <c r="I388" s="36">
        <v>371.73333333333335</v>
      </c>
      <c r="J388" s="36">
        <v>375.2166666666667</v>
      </c>
      <c r="K388" s="31">
        <v>368.25</v>
      </c>
      <c r="L388" s="31">
        <v>361</v>
      </c>
      <c r="M388" s="31">
        <v>6.6821900000000003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249.9</v>
      </c>
      <c r="D389" s="36">
        <v>251.51666666666665</v>
      </c>
      <c r="E389" s="36">
        <v>247.0333333333333</v>
      </c>
      <c r="F389" s="36">
        <v>244.16666666666666</v>
      </c>
      <c r="G389" s="36">
        <v>239.68333333333331</v>
      </c>
      <c r="H389" s="36">
        <v>254.3833333333333</v>
      </c>
      <c r="I389" s="36">
        <v>258.86666666666667</v>
      </c>
      <c r="J389" s="36">
        <v>261.73333333333329</v>
      </c>
      <c r="K389" s="31">
        <v>256</v>
      </c>
      <c r="L389" s="31">
        <v>248.65</v>
      </c>
      <c r="M389" s="31">
        <v>8.2722300000000004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159.44999999999999</v>
      </c>
      <c r="D390" s="36">
        <v>158.45000000000002</v>
      </c>
      <c r="E390" s="36">
        <v>154.10000000000002</v>
      </c>
      <c r="F390" s="36">
        <v>148.75</v>
      </c>
      <c r="G390" s="36">
        <v>144.4</v>
      </c>
      <c r="H390" s="36">
        <v>163.80000000000004</v>
      </c>
      <c r="I390" s="36">
        <v>168.15</v>
      </c>
      <c r="J390" s="36">
        <v>173.50000000000006</v>
      </c>
      <c r="K390" s="31">
        <v>162.80000000000001</v>
      </c>
      <c r="L390" s="31">
        <v>153.1</v>
      </c>
      <c r="M390" s="31">
        <v>179.90045000000001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3392.35</v>
      </c>
      <c r="D391" s="36">
        <v>3392.75</v>
      </c>
      <c r="E391" s="36">
        <v>3349.6</v>
      </c>
      <c r="F391" s="36">
        <v>3306.85</v>
      </c>
      <c r="G391" s="36">
        <v>3263.7</v>
      </c>
      <c r="H391" s="36">
        <v>3435.5</v>
      </c>
      <c r="I391" s="36">
        <v>3478.6499999999996</v>
      </c>
      <c r="J391" s="36">
        <v>3521.4</v>
      </c>
      <c r="K391" s="31">
        <v>3435.9</v>
      </c>
      <c r="L391" s="31">
        <v>3350</v>
      </c>
      <c r="M391" s="31">
        <v>0.41032000000000002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75.5</v>
      </c>
      <c r="D392" s="36">
        <v>75.966666666666669</v>
      </c>
      <c r="E392" s="36">
        <v>74.63333333333334</v>
      </c>
      <c r="F392" s="36">
        <v>73.766666666666666</v>
      </c>
      <c r="G392" s="36">
        <v>72.433333333333337</v>
      </c>
      <c r="H392" s="36">
        <v>76.833333333333343</v>
      </c>
      <c r="I392" s="36">
        <v>78.166666666666657</v>
      </c>
      <c r="J392" s="36">
        <v>79.033333333333346</v>
      </c>
      <c r="K392" s="31">
        <v>77.3</v>
      </c>
      <c r="L392" s="31">
        <v>75.099999999999994</v>
      </c>
      <c r="M392" s="31">
        <v>39.38984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1703.45</v>
      </c>
      <c r="D393" s="36">
        <v>1711.8500000000001</v>
      </c>
      <c r="E393" s="36">
        <v>1681.6000000000004</v>
      </c>
      <c r="F393" s="36">
        <v>1659.7500000000002</v>
      </c>
      <c r="G393" s="36">
        <v>1629.5000000000005</v>
      </c>
      <c r="H393" s="36">
        <v>1733.7000000000003</v>
      </c>
      <c r="I393" s="36">
        <v>1763.9499999999998</v>
      </c>
      <c r="J393" s="36">
        <v>1785.8000000000002</v>
      </c>
      <c r="K393" s="31">
        <v>1742.1</v>
      </c>
      <c r="L393" s="31">
        <v>1690</v>
      </c>
      <c r="M393" s="31">
        <v>1.05755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268.89999999999998</v>
      </c>
      <c r="D394" s="36">
        <v>267.48333333333335</v>
      </c>
      <c r="E394" s="36">
        <v>264.91666666666669</v>
      </c>
      <c r="F394" s="36">
        <v>260.93333333333334</v>
      </c>
      <c r="G394" s="36">
        <v>258.36666666666667</v>
      </c>
      <c r="H394" s="36">
        <v>271.4666666666667</v>
      </c>
      <c r="I394" s="36">
        <v>274.0333333333333</v>
      </c>
      <c r="J394" s="36">
        <v>278.01666666666671</v>
      </c>
      <c r="K394" s="31">
        <v>270.05</v>
      </c>
      <c r="L394" s="31">
        <v>263.5</v>
      </c>
      <c r="M394" s="31">
        <v>150.68099000000001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410.25</v>
      </c>
      <c r="D395" s="36">
        <v>411.40000000000003</v>
      </c>
      <c r="E395" s="36">
        <v>405.90000000000009</v>
      </c>
      <c r="F395" s="36">
        <v>401.55000000000007</v>
      </c>
      <c r="G395" s="36">
        <v>396.05000000000013</v>
      </c>
      <c r="H395" s="36">
        <v>415.75000000000006</v>
      </c>
      <c r="I395" s="36">
        <v>421.24999999999994</v>
      </c>
      <c r="J395" s="36">
        <v>425.6</v>
      </c>
      <c r="K395" s="31">
        <v>416.9</v>
      </c>
      <c r="L395" s="31">
        <v>407.05</v>
      </c>
      <c r="M395" s="31">
        <v>80.286720000000003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177.9</v>
      </c>
      <c r="D396" s="36">
        <v>177.91666666666666</v>
      </c>
      <c r="E396" s="36">
        <v>175.33333333333331</v>
      </c>
      <c r="F396" s="36">
        <v>172.76666666666665</v>
      </c>
      <c r="G396" s="36">
        <v>170.18333333333331</v>
      </c>
      <c r="H396" s="36">
        <v>180.48333333333332</v>
      </c>
      <c r="I396" s="36">
        <v>183.06666666666663</v>
      </c>
      <c r="J396" s="36">
        <v>185.63333333333333</v>
      </c>
      <c r="K396" s="31">
        <v>180.5</v>
      </c>
      <c r="L396" s="31">
        <v>175.35</v>
      </c>
      <c r="M396" s="31">
        <v>26.795500000000001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895.35</v>
      </c>
      <c r="D397" s="36">
        <v>897.58333333333337</v>
      </c>
      <c r="E397" s="36">
        <v>890.76666666666677</v>
      </c>
      <c r="F397" s="36">
        <v>886.18333333333339</v>
      </c>
      <c r="G397" s="36">
        <v>879.36666666666679</v>
      </c>
      <c r="H397" s="36">
        <v>902.16666666666674</v>
      </c>
      <c r="I397" s="36">
        <v>908.98333333333335</v>
      </c>
      <c r="J397" s="36">
        <v>913.56666666666672</v>
      </c>
      <c r="K397" s="31">
        <v>904.4</v>
      </c>
      <c r="L397" s="31">
        <v>893</v>
      </c>
      <c r="M397" s="31">
        <v>0.86477000000000004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2605.5500000000002</v>
      </c>
      <c r="D398" s="36">
        <v>2601.4666666666667</v>
      </c>
      <c r="E398" s="36">
        <v>2590.9333333333334</v>
      </c>
      <c r="F398" s="36">
        <v>2576.3166666666666</v>
      </c>
      <c r="G398" s="36">
        <v>2565.7833333333333</v>
      </c>
      <c r="H398" s="36">
        <v>2616.0833333333335</v>
      </c>
      <c r="I398" s="36">
        <v>2626.6166666666672</v>
      </c>
      <c r="J398" s="36">
        <v>2641.2333333333336</v>
      </c>
      <c r="K398" s="31">
        <v>2612</v>
      </c>
      <c r="L398" s="31">
        <v>2586.85</v>
      </c>
      <c r="M398" s="31">
        <v>61.513179999999998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111.2</v>
      </c>
      <c r="D399" s="36">
        <v>110.5</v>
      </c>
      <c r="E399" s="36">
        <v>108.95</v>
      </c>
      <c r="F399" s="36">
        <v>106.7</v>
      </c>
      <c r="G399" s="36">
        <v>105.15</v>
      </c>
      <c r="H399" s="36">
        <v>112.75</v>
      </c>
      <c r="I399" s="36">
        <v>114.30000000000001</v>
      </c>
      <c r="J399" s="36">
        <v>116.55</v>
      </c>
      <c r="K399" s="31">
        <v>112.05</v>
      </c>
      <c r="L399" s="31">
        <v>108.25</v>
      </c>
      <c r="M399" s="31">
        <v>60.317230000000002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784.8</v>
      </c>
      <c r="D400" s="36">
        <v>792.73333333333323</v>
      </c>
      <c r="E400" s="36">
        <v>771.06666666666649</v>
      </c>
      <c r="F400" s="36">
        <v>757.33333333333326</v>
      </c>
      <c r="G400" s="36">
        <v>735.66666666666652</v>
      </c>
      <c r="H400" s="36">
        <v>806.46666666666647</v>
      </c>
      <c r="I400" s="36">
        <v>828.13333333333321</v>
      </c>
      <c r="J400" s="36">
        <v>841.86666666666645</v>
      </c>
      <c r="K400" s="31">
        <v>814.4</v>
      </c>
      <c r="L400" s="31">
        <v>779</v>
      </c>
      <c r="M400" s="31">
        <v>2.8353799999999998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496.3</v>
      </c>
      <c r="D401" s="36">
        <v>498.26666666666665</v>
      </c>
      <c r="E401" s="36">
        <v>489.5333333333333</v>
      </c>
      <c r="F401" s="36">
        <v>482.76666666666665</v>
      </c>
      <c r="G401" s="36">
        <v>474.0333333333333</v>
      </c>
      <c r="H401" s="36">
        <v>505.0333333333333</v>
      </c>
      <c r="I401" s="36">
        <v>513.76666666666665</v>
      </c>
      <c r="J401" s="36">
        <v>520.5333333333333</v>
      </c>
      <c r="K401" s="31">
        <v>507</v>
      </c>
      <c r="L401" s="31">
        <v>491.5</v>
      </c>
      <c r="M401" s="31">
        <v>5.5386899999999999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802.5</v>
      </c>
      <c r="D402" s="36">
        <v>801.7833333333333</v>
      </c>
      <c r="E402" s="36">
        <v>793.71666666666658</v>
      </c>
      <c r="F402" s="36">
        <v>784.93333333333328</v>
      </c>
      <c r="G402" s="36">
        <v>776.86666666666656</v>
      </c>
      <c r="H402" s="36">
        <v>810.56666666666661</v>
      </c>
      <c r="I402" s="36">
        <v>818.63333333333321</v>
      </c>
      <c r="J402" s="36">
        <v>827.41666666666663</v>
      </c>
      <c r="K402" s="31">
        <v>809.85</v>
      </c>
      <c r="L402" s="31">
        <v>793</v>
      </c>
      <c r="M402" s="31">
        <v>1.3893599999999999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1588.85</v>
      </c>
      <c r="D403" s="36">
        <v>1588.4166666666667</v>
      </c>
      <c r="E403" s="36">
        <v>1579.8333333333335</v>
      </c>
      <c r="F403" s="36">
        <v>1570.8166666666668</v>
      </c>
      <c r="G403" s="36">
        <v>1562.2333333333336</v>
      </c>
      <c r="H403" s="36">
        <v>1597.4333333333334</v>
      </c>
      <c r="I403" s="36">
        <v>1606.0166666666669</v>
      </c>
      <c r="J403" s="36">
        <v>1615.0333333333333</v>
      </c>
      <c r="K403" s="31">
        <v>1597</v>
      </c>
      <c r="L403" s="31">
        <v>1579.4</v>
      </c>
      <c r="M403" s="31">
        <v>0.64180999999999999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97.65</v>
      </c>
      <c r="D404" s="36">
        <v>97.133333333333326</v>
      </c>
      <c r="E404" s="36">
        <v>96.266666666666652</v>
      </c>
      <c r="F404" s="36">
        <v>94.883333333333326</v>
      </c>
      <c r="G404" s="36">
        <v>94.016666666666652</v>
      </c>
      <c r="H404" s="36">
        <v>98.516666666666652</v>
      </c>
      <c r="I404" s="36">
        <v>99.383333333333326</v>
      </c>
      <c r="J404" s="36">
        <v>100.76666666666665</v>
      </c>
      <c r="K404" s="31">
        <v>98</v>
      </c>
      <c r="L404" s="31">
        <v>95.75</v>
      </c>
      <c r="M404" s="31">
        <v>118.95632999999999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7988.15</v>
      </c>
      <c r="D405" s="36">
        <v>8000.0333333333328</v>
      </c>
      <c r="E405" s="36">
        <v>7948.1166666666659</v>
      </c>
      <c r="F405" s="36">
        <v>7908.083333333333</v>
      </c>
      <c r="G405" s="36">
        <v>7856.1666666666661</v>
      </c>
      <c r="H405" s="36">
        <v>8040.0666666666657</v>
      </c>
      <c r="I405" s="36">
        <v>8091.9833333333336</v>
      </c>
      <c r="J405" s="36">
        <v>8132.0166666666655</v>
      </c>
      <c r="K405" s="31">
        <v>8051.95</v>
      </c>
      <c r="L405" s="31">
        <v>7960</v>
      </c>
      <c r="M405" s="31">
        <v>0.12892000000000001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1405.65</v>
      </c>
      <c r="D406" s="36">
        <v>1401.95</v>
      </c>
      <c r="E406" s="36">
        <v>1390.1000000000001</v>
      </c>
      <c r="F406" s="36">
        <v>1374.5500000000002</v>
      </c>
      <c r="G406" s="36">
        <v>1362.7000000000003</v>
      </c>
      <c r="H406" s="36">
        <v>1417.5</v>
      </c>
      <c r="I406" s="36">
        <v>1429.35</v>
      </c>
      <c r="J406" s="36">
        <v>1444.8999999999999</v>
      </c>
      <c r="K406" s="31">
        <v>1413.8</v>
      </c>
      <c r="L406" s="31">
        <v>1386.4</v>
      </c>
      <c r="M406" s="31">
        <v>0.40017000000000003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760.25</v>
      </c>
      <c r="D407" s="36">
        <v>760.41666666666663</v>
      </c>
      <c r="E407" s="36">
        <v>752.88333333333321</v>
      </c>
      <c r="F407" s="36">
        <v>745.51666666666654</v>
      </c>
      <c r="G407" s="36">
        <v>737.98333333333312</v>
      </c>
      <c r="H407" s="36">
        <v>767.7833333333333</v>
      </c>
      <c r="I407" s="36">
        <v>775.31666666666683</v>
      </c>
      <c r="J407" s="36">
        <v>782.68333333333339</v>
      </c>
      <c r="K407" s="31">
        <v>767.95</v>
      </c>
      <c r="L407" s="31">
        <v>753.05</v>
      </c>
      <c r="M407" s="31">
        <v>23.814440000000001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1435.3</v>
      </c>
      <c r="D408" s="36">
        <v>1433.1499999999999</v>
      </c>
      <c r="E408" s="36">
        <v>1421.3499999999997</v>
      </c>
      <c r="F408" s="36">
        <v>1407.3999999999999</v>
      </c>
      <c r="G408" s="36">
        <v>1395.5999999999997</v>
      </c>
      <c r="H408" s="36">
        <v>1447.0999999999997</v>
      </c>
      <c r="I408" s="36">
        <v>1458.8999999999999</v>
      </c>
      <c r="J408" s="36">
        <v>1472.8499999999997</v>
      </c>
      <c r="K408" s="31">
        <v>1444.95</v>
      </c>
      <c r="L408" s="31">
        <v>1419.2</v>
      </c>
      <c r="M408" s="31">
        <v>14.46654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3211.75</v>
      </c>
      <c r="D409" s="36">
        <v>3209.5166666666664</v>
      </c>
      <c r="E409" s="36">
        <v>3188.3833333333328</v>
      </c>
      <c r="F409" s="36">
        <v>3165.0166666666664</v>
      </c>
      <c r="G409" s="36">
        <v>3143.8833333333328</v>
      </c>
      <c r="H409" s="36">
        <v>3232.8833333333328</v>
      </c>
      <c r="I409" s="36">
        <v>3254.016666666666</v>
      </c>
      <c r="J409" s="36">
        <v>3277.3833333333328</v>
      </c>
      <c r="K409" s="31">
        <v>3230.65</v>
      </c>
      <c r="L409" s="31">
        <v>3186.15</v>
      </c>
      <c r="M409" s="31">
        <v>0.64836000000000005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446.05</v>
      </c>
      <c r="D410" s="36">
        <v>451.56666666666661</v>
      </c>
      <c r="E410" s="36">
        <v>437.13333333333321</v>
      </c>
      <c r="F410" s="36">
        <v>428.21666666666658</v>
      </c>
      <c r="G410" s="36">
        <v>413.78333333333319</v>
      </c>
      <c r="H410" s="36">
        <v>460.48333333333323</v>
      </c>
      <c r="I410" s="36">
        <v>474.91666666666663</v>
      </c>
      <c r="J410" s="36">
        <v>483.83333333333326</v>
      </c>
      <c r="K410" s="31">
        <v>466</v>
      </c>
      <c r="L410" s="31">
        <v>442.65</v>
      </c>
      <c r="M410" s="31">
        <v>7.2505499999999996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680.5</v>
      </c>
      <c r="D411" s="36">
        <v>684.66666666666663</v>
      </c>
      <c r="E411" s="36">
        <v>672.33333333333326</v>
      </c>
      <c r="F411" s="36">
        <v>664.16666666666663</v>
      </c>
      <c r="G411" s="36">
        <v>651.83333333333326</v>
      </c>
      <c r="H411" s="36">
        <v>692.83333333333326</v>
      </c>
      <c r="I411" s="36">
        <v>705.16666666666652</v>
      </c>
      <c r="J411" s="36">
        <v>713.33333333333326</v>
      </c>
      <c r="K411" s="31">
        <v>697</v>
      </c>
      <c r="L411" s="31">
        <v>676.5</v>
      </c>
      <c r="M411" s="31">
        <v>4.8498700000000001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28601.5</v>
      </c>
      <c r="D412" s="36">
        <v>28660.783333333336</v>
      </c>
      <c r="E412" s="36">
        <v>28441.716666666674</v>
      </c>
      <c r="F412" s="36">
        <v>28281.933333333338</v>
      </c>
      <c r="G412" s="36">
        <v>28062.866666666676</v>
      </c>
      <c r="H412" s="36">
        <v>28820.566666666673</v>
      </c>
      <c r="I412" s="36">
        <v>29039.633333333331</v>
      </c>
      <c r="J412" s="36">
        <v>29199.416666666672</v>
      </c>
      <c r="K412" s="31">
        <v>28879.85</v>
      </c>
      <c r="L412" s="31">
        <v>28501</v>
      </c>
      <c r="M412" s="31">
        <v>9.5070000000000002E-2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46.4</v>
      </c>
      <c r="D413" s="36">
        <v>46.5</v>
      </c>
      <c r="E413" s="36">
        <v>46</v>
      </c>
      <c r="F413" s="36">
        <v>45.6</v>
      </c>
      <c r="G413" s="36">
        <v>45.1</v>
      </c>
      <c r="H413" s="36">
        <v>46.9</v>
      </c>
      <c r="I413" s="36">
        <v>47.4</v>
      </c>
      <c r="J413" s="36">
        <v>47.8</v>
      </c>
      <c r="K413" s="31">
        <v>47</v>
      </c>
      <c r="L413" s="31">
        <v>46.1</v>
      </c>
      <c r="M413" s="31">
        <v>38.698900000000002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2045.65</v>
      </c>
      <c r="D414" s="36">
        <v>2048.8500000000004</v>
      </c>
      <c r="E414" s="36">
        <v>2032.9000000000005</v>
      </c>
      <c r="F414" s="36">
        <v>2020.15</v>
      </c>
      <c r="G414" s="36">
        <v>2004.2000000000003</v>
      </c>
      <c r="H414" s="36">
        <v>2061.6000000000008</v>
      </c>
      <c r="I414" s="36">
        <v>2077.5500000000006</v>
      </c>
      <c r="J414" s="36">
        <v>2090.3000000000011</v>
      </c>
      <c r="K414" s="31">
        <v>2064.8000000000002</v>
      </c>
      <c r="L414" s="31">
        <v>2036.1</v>
      </c>
      <c r="M414" s="31">
        <v>6.5766900000000001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625.9</v>
      </c>
      <c r="D415" s="36">
        <v>627.18333333333328</v>
      </c>
      <c r="E415" s="36">
        <v>620.66666666666652</v>
      </c>
      <c r="F415" s="36">
        <v>615.43333333333328</v>
      </c>
      <c r="G415" s="36">
        <v>608.91666666666652</v>
      </c>
      <c r="H415" s="36">
        <v>632.41666666666652</v>
      </c>
      <c r="I415" s="36">
        <v>638.93333333333317</v>
      </c>
      <c r="J415" s="36">
        <v>644.16666666666652</v>
      </c>
      <c r="K415" s="31">
        <v>633.70000000000005</v>
      </c>
      <c r="L415" s="31">
        <v>621.95000000000005</v>
      </c>
      <c r="M415" s="31">
        <v>13.947649999999999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3959.85</v>
      </c>
      <c r="D416" s="36">
        <v>3978.9333333333329</v>
      </c>
      <c r="E416" s="36">
        <v>3926.1666666666661</v>
      </c>
      <c r="F416" s="36">
        <v>3892.4833333333331</v>
      </c>
      <c r="G416" s="36">
        <v>3839.7166666666662</v>
      </c>
      <c r="H416" s="36">
        <v>4012.6166666666659</v>
      </c>
      <c r="I416" s="36">
        <v>4065.3833333333332</v>
      </c>
      <c r="J416" s="36">
        <v>4099.0666666666657</v>
      </c>
      <c r="K416" s="31">
        <v>4031.7</v>
      </c>
      <c r="L416" s="31">
        <v>3945.25</v>
      </c>
      <c r="M416" s="31">
        <v>7.5535199999999998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91.3</v>
      </c>
      <c r="D417" s="36">
        <v>91.84999999999998</v>
      </c>
      <c r="E417" s="36">
        <v>90.349999999999966</v>
      </c>
      <c r="F417" s="36">
        <v>89.399999999999991</v>
      </c>
      <c r="G417" s="36">
        <v>87.899999999999977</v>
      </c>
      <c r="H417" s="36">
        <v>92.799999999999955</v>
      </c>
      <c r="I417" s="36">
        <v>94.299999999999983</v>
      </c>
      <c r="J417" s="36">
        <v>95.249999999999943</v>
      </c>
      <c r="K417" s="31">
        <v>93.35</v>
      </c>
      <c r="L417" s="31">
        <v>90.9</v>
      </c>
      <c r="M417" s="31">
        <v>164.18489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4557.3500000000004</v>
      </c>
      <c r="D418" s="36">
        <v>4588.6333333333341</v>
      </c>
      <c r="E418" s="36">
        <v>4518.7166666666681</v>
      </c>
      <c r="F418" s="36">
        <v>4480.0833333333339</v>
      </c>
      <c r="G418" s="36">
        <v>4410.1666666666679</v>
      </c>
      <c r="H418" s="36">
        <v>4627.2666666666682</v>
      </c>
      <c r="I418" s="36">
        <v>4697.1833333333343</v>
      </c>
      <c r="J418" s="36">
        <v>4735.8166666666684</v>
      </c>
      <c r="K418" s="31">
        <v>4658.55</v>
      </c>
      <c r="L418" s="31">
        <v>4550</v>
      </c>
      <c r="M418" s="31">
        <v>0.22647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1001.2</v>
      </c>
      <c r="D419" s="36">
        <v>1006.85</v>
      </c>
      <c r="E419" s="36">
        <v>989.35000000000014</v>
      </c>
      <c r="F419" s="36">
        <v>977.50000000000011</v>
      </c>
      <c r="G419" s="36">
        <v>960.00000000000023</v>
      </c>
      <c r="H419" s="36">
        <v>1018.7</v>
      </c>
      <c r="I419" s="36">
        <v>1036.1999999999998</v>
      </c>
      <c r="J419" s="36">
        <v>1048.05</v>
      </c>
      <c r="K419" s="31">
        <v>1024.3499999999999</v>
      </c>
      <c r="L419" s="31">
        <v>995</v>
      </c>
      <c r="M419" s="31">
        <v>2.1585100000000002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6797.9</v>
      </c>
      <c r="D420" s="36">
        <v>6815.3</v>
      </c>
      <c r="E420" s="36">
        <v>6750.6</v>
      </c>
      <c r="F420" s="36">
        <v>6703.3</v>
      </c>
      <c r="G420" s="36">
        <v>6638.6</v>
      </c>
      <c r="H420" s="36">
        <v>6862.6</v>
      </c>
      <c r="I420" s="36">
        <v>6927.2999999999993</v>
      </c>
      <c r="J420" s="36">
        <v>6974.6</v>
      </c>
      <c r="K420" s="31">
        <v>6880</v>
      </c>
      <c r="L420" s="31">
        <v>6768</v>
      </c>
      <c r="M420" s="31">
        <v>0.70291000000000003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631.79999999999995</v>
      </c>
      <c r="D421" s="36">
        <v>625.55000000000007</v>
      </c>
      <c r="E421" s="36">
        <v>614.25000000000011</v>
      </c>
      <c r="F421" s="36">
        <v>596.70000000000005</v>
      </c>
      <c r="G421" s="36">
        <v>585.40000000000009</v>
      </c>
      <c r="H421" s="36">
        <v>643.10000000000014</v>
      </c>
      <c r="I421" s="36">
        <v>654.40000000000009</v>
      </c>
      <c r="J421" s="36">
        <v>671.95000000000016</v>
      </c>
      <c r="K421" s="31">
        <v>636.85</v>
      </c>
      <c r="L421" s="31">
        <v>608</v>
      </c>
      <c r="M421" s="31">
        <v>74.066360000000003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727.35</v>
      </c>
      <c r="D422" s="36">
        <v>733.31666666666661</v>
      </c>
      <c r="E422" s="36">
        <v>719.03333333333319</v>
      </c>
      <c r="F422" s="36">
        <v>710.71666666666658</v>
      </c>
      <c r="G422" s="36">
        <v>696.43333333333317</v>
      </c>
      <c r="H422" s="36">
        <v>741.63333333333321</v>
      </c>
      <c r="I422" s="36">
        <v>755.91666666666652</v>
      </c>
      <c r="J422" s="36">
        <v>764.23333333333323</v>
      </c>
      <c r="K422" s="31">
        <v>747.6</v>
      </c>
      <c r="L422" s="31">
        <v>725</v>
      </c>
      <c r="M422" s="31">
        <v>4.1010499999999999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2466.8000000000002</v>
      </c>
      <c r="D423" s="36">
        <v>2471.0333333333333</v>
      </c>
      <c r="E423" s="36">
        <v>2456.6166666666668</v>
      </c>
      <c r="F423" s="36">
        <v>2446.4333333333334</v>
      </c>
      <c r="G423" s="36">
        <v>2432.0166666666669</v>
      </c>
      <c r="H423" s="36">
        <v>2481.2166666666667</v>
      </c>
      <c r="I423" s="36">
        <v>2495.6333333333337</v>
      </c>
      <c r="J423" s="36">
        <v>2505.8166666666666</v>
      </c>
      <c r="K423" s="31">
        <v>2485.4499999999998</v>
      </c>
      <c r="L423" s="31">
        <v>2460.85</v>
      </c>
      <c r="M423" s="31">
        <v>2.77494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540.35</v>
      </c>
      <c r="D424" s="36">
        <v>537.13333333333333</v>
      </c>
      <c r="E424" s="36">
        <v>532.26666666666665</v>
      </c>
      <c r="F424" s="36">
        <v>524.18333333333328</v>
      </c>
      <c r="G424" s="36">
        <v>519.31666666666661</v>
      </c>
      <c r="H424" s="36">
        <v>545.2166666666667</v>
      </c>
      <c r="I424" s="36">
        <v>550.08333333333326</v>
      </c>
      <c r="J424" s="36">
        <v>558.16666666666674</v>
      </c>
      <c r="K424" s="31">
        <v>542</v>
      </c>
      <c r="L424" s="31">
        <v>529.04999999999995</v>
      </c>
      <c r="M424" s="31">
        <v>8.8704999999999998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651.4</v>
      </c>
      <c r="D425" s="36">
        <v>650.4</v>
      </c>
      <c r="E425" s="36">
        <v>647.5</v>
      </c>
      <c r="F425" s="36">
        <v>643.6</v>
      </c>
      <c r="G425" s="36">
        <v>640.70000000000005</v>
      </c>
      <c r="H425" s="36">
        <v>654.29999999999995</v>
      </c>
      <c r="I425" s="36">
        <v>657.19999999999982</v>
      </c>
      <c r="J425" s="36">
        <v>661.09999999999991</v>
      </c>
      <c r="K425" s="31">
        <v>653.29999999999995</v>
      </c>
      <c r="L425" s="31">
        <v>646.5</v>
      </c>
      <c r="M425" s="31">
        <v>169.82092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122.85</v>
      </c>
      <c r="D426" s="36">
        <v>120.93333333333332</v>
      </c>
      <c r="E426" s="36">
        <v>118.01666666666665</v>
      </c>
      <c r="F426" s="36">
        <v>113.18333333333332</v>
      </c>
      <c r="G426" s="36">
        <v>110.26666666666665</v>
      </c>
      <c r="H426" s="36">
        <v>125.76666666666665</v>
      </c>
      <c r="I426" s="36">
        <v>128.68333333333331</v>
      </c>
      <c r="J426" s="36">
        <v>133.51666666666665</v>
      </c>
      <c r="K426" s="31">
        <v>123.85</v>
      </c>
      <c r="L426" s="31">
        <v>116.1</v>
      </c>
      <c r="M426" s="31">
        <v>1128.8681300000001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434.1</v>
      </c>
      <c r="D427" s="36">
        <v>433.93333333333334</v>
      </c>
      <c r="E427" s="36">
        <v>428.16666666666669</v>
      </c>
      <c r="F427" s="36">
        <v>422.23333333333335</v>
      </c>
      <c r="G427" s="36">
        <v>416.4666666666667</v>
      </c>
      <c r="H427" s="36">
        <v>439.86666666666667</v>
      </c>
      <c r="I427" s="36">
        <v>445.63333333333333</v>
      </c>
      <c r="J427" s="36">
        <v>451.56666666666666</v>
      </c>
      <c r="K427" s="31">
        <v>439.7</v>
      </c>
      <c r="L427" s="31">
        <v>428</v>
      </c>
      <c r="M427" s="31">
        <v>16.287710000000001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143.1</v>
      </c>
      <c r="D428" s="36">
        <v>143.69999999999999</v>
      </c>
      <c r="E428" s="36">
        <v>142.19999999999999</v>
      </c>
      <c r="F428" s="36">
        <v>141.30000000000001</v>
      </c>
      <c r="G428" s="36">
        <v>139.80000000000001</v>
      </c>
      <c r="H428" s="36">
        <v>144.59999999999997</v>
      </c>
      <c r="I428" s="36">
        <v>146.09999999999997</v>
      </c>
      <c r="J428" s="36">
        <v>146.99999999999994</v>
      </c>
      <c r="K428" s="31">
        <v>145.19999999999999</v>
      </c>
      <c r="L428" s="31">
        <v>142.80000000000001</v>
      </c>
      <c r="M428" s="31">
        <v>7.55626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404.85</v>
      </c>
      <c r="D429" s="36">
        <v>405.63333333333338</v>
      </c>
      <c r="E429" s="36">
        <v>401.31666666666678</v>
      </c>
      <c r="F429" s="36">
        <v>397.78333333333342</v>
      </c>
      <c r="G429" s="36">
        <v>393.46666666666681</v>
      </c>
      <c r="H429" s="36">
        <v>409.16666666666674</v>
      </c>
      <c r="I429" s="36">
        <v>413.48333333333335</v>
      </c>
      <c r="J429" s="36">
        <v>417.01666666666671</v>
      </c>
      <c r="K429" s="31">
        <v>409.95</v>
      </c>
      <c r="L429" s="31">
        <v>402.1</v>
      </c>
      <c r="M429" s="31">
        <v>3.9201899999999998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271</v>
      </c>
      <c r="D430" s="36">
        <v>271.08333333333331</v>
      </c>
      <c r="E430" s="36">
        <v>265.81666666666661</v>
      </c>
      <c r="F430" s="36">
        <v>260.63333333333327</v>
      </c>
      <c r="G430" s="36">
        <v>255.36666666666656</v>
      </c>
      <c r="H430" s="36">
        <v>276.26666666666665</v>
      </c>
      <c r="I430" s="36">
        <v>281.53333333333342</v>
      </c>
      <c r="J430" s="36">
        <v>286.7166666666667</v>
      </c>
      <c r="K430" s="31">
        <v>276.35000000000002</v>
      </c>
      <c r="L430" s="31">
        <v>265.89999999999998</v>
      </c>
      <c r="M430" s="31">
        <v>16.709119999999999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1262.1500000000001</v>
      </c>
      <c r="D431" s="36">
        <v>1258.7833333333335</v>
      </c>
      <c r="E431" s="36">
        <v>1252.916666666667</v>
      </c>
      <c r="F431" s="36">
        <v>1243.6833333333334</v>
      </c>
      <c r="G431" s="36">
        <v>1237.8166666666668</v>
      </c>
      <c r="H431" s="36">
        <v>1268.0166666666671</v>
      </c>
      <c r="I431" s="36">
        <v>1273.8833333333334</v>
      </c>
      <c r="J431" s="36">
        <v>1283.1166666666672</v>
      </c>
      <c r="K431" s="31">
        <v>1264.6500000000001</v>
      </c>
      <c r="L431" s="31">
        <v>1249.55</v>
      </c>
      <c r="M431" s="31">
        <v>20.43365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715.55</v>
      </c>
      <c r="D432" s="36">
        <v>711.18333333333339</v>
      </c>
      <c r="E432" s="36">
        <v>705.01666666666677</v>
      </c>
      <c r="F432" s="36">
        <v>694.48333333333335</v>
      </c>
      <c r="G432" s="36">
        <v>688.31666666666672</v>
      </c>
      <c r="H432" s="36">
        <v>721.71666666666681</v>
      </c>
      <c r="I432" s="36">
        <v>727.88333333333333</v>
      </c>
      <c r="J432" s="36">
        <v>738.41666666666686</v>
      </c>
      <c r="K432" s="31">
        <v>717.35</v>
      </c>
      <c r="L432" s="31">
        <v>700.65</v>
      </c>
      <c r="M432" s="31">
        <v>8.9572400000000005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3526.45</v>
      </c>
      <c r="D433" s="36">
        <v>3547.1833333333329</v>
      </c>
      <c r="E433" s="36">
        <v>3474.4166666666661</v>
      </c>
      <c r="F433" s="36">
        <v>3422.3833333333332</v>
      </c>
      <c r="G433" s="36">
        <v>3349.6166666666663</v>
      </c>
      <c r="H433" s="36">
        <v>3599.2166666666658</v>
      </c>
      <c r="I433" s="36">
        <v>3671.9833333333331</v>
      </c>
      <c r="J433" s="36">
        <v>3724.0166666666655</v>
      </c>
      <c r="K433" s="31">
        <v>3619.95</v>
      </c>
      <c r="L433" s="31">
        <v>3495.15</v>
      </c>
      <c r="M433" s="31">
        <v>0.51122000000000001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1235.7</v>
      </c>
      <c r="D434" s="36">
        <v>1237.8833333333334</v>
      </c>
      <c r="E434" s="36">
        <v>1227.916666666667</v>
      </c>
      <c r="F434" s="36">
        <v>1220.1333333333334</v>
      </c>
      <c r="G434" s="36">
        <v>1210.166666666667</v>
      </c>
      <c r="H434" s="36">
        <v>1245.666666666667</v>
      </c>
      <c r="I434" s="36">
        <v>1255.6333333333337</v>
      </c>
      <c r="J434" s="36">
        <v>1263.416666666667</v>
      </c>
      <c r="K434" s="31">
        <v>1247.8499999999999</v>
      </c>
      <c r="L434" s="31">
        <v>1230.0999999999999</v>
      </c>
      <c r="M434" s="31">
        <v>0.99328000000000005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437.95</v>
      </c>
      <c r="D435" s="36">
        <v>438.26666666666671</v>
      </c>
      <c r="E435" s="36">
        <v>432.03333333333342</v>
      </c>
      <c r="F435" s="36">
        <v>426.11666666666673</v>
      </c>
      <c r="G435" s="36">
        <v>419.88333333333344</v>
      </c>
      <c r="H435" s="36">
        <v>444.18333333333339</v>
      </c>
      <c r="I435" s="36">
        <v>450.41666666666663</v>
      </c>
      <c r="J435" s="36">
        <v>456.33333333333337</v>
      </c>
      <c r="K435" s="31">
        <v>444.5</v>
      </c>
      <c r="L435" s="31">
        <v>432.35</v>
      </c>
      <c r="M435" s="31">
        <v>12.5047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401.75</v>
      </c>
      <c r="D436" s="36">
        <v>397.7</v>
      </c>
      <c r="E436" s="36">
        <v>384.15</v>
      </c>
      <c r="F436" s="36">
        <v>366.55</v>
      </c>
      <c r="G436" s="36">
        <v>353</v>
      </c>
      <c r="H436" s="36">
        <v>415.29999999999995</v>
      </c>
      <c r="I436" s="36">
        <v>428.85</v>
      </c>
      <c r="J436" s="36">
        <v>446.44999999999993</v>
      </c>
      <c r="K436" s="31">
        <v>411.25</v>
      </c>
      <c r="L436" s="31">
        <v>380.1</v>
      </c>
      <c r="M436" s="31">
        <v>65.304509999999993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4496.75</v>
      </c>
      <c r="D437" s="36">
        <v>4548.2666666666664</v>
      </c>
      <c r="E437" s="36">
        <v>4429.4833333333327</v>
      </c>
      <c r="F437" s="36">
        <v>4362.2166666666662</v>
      </c>
      <c r="G437" s="36">
        <v>4243.4333333333325</v>
      </c>
      <c r="H437" s="36">
        <v>4615.5333333333328</v>
      </c>
      <c r="I437" s="36">
        <v>4734.3166666666657</v>
      </c>
      <c r="J437" s="36">
        <v>4801.583333333333</v>
      </c>
      <c r="K437" s="31">
        <v>4667.05</v>
      </c>
      <c r="L437" s="31">
        <v>4481</v>
      </c>
      <c r="M437" s="31">
        <v>0.86028000000000004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698.2</v>
      </c>
      <c r="D438" s="36">
        <v>699.1</v>
      </c>
      <c r="E438" s="36">
        <v>692.2</v>
      </c>
      <c r="F438" s="36">
        <v>686.2</v>
      </c>
      <c r="G438" s="36">
        <v>679.30000000000007</v>
      </c>
      <c r="H438" s="36">
        <v>705.1</v>
      </c>
      <c r="I438" s="36">
        <v>711.99999999999989</v>
      </c>
      <c r="J438" s="36">
        <v>718</v>
      </c>
      <c r="K438" s="31">
        <v>706</v>
      </c>
      <c r="L438" s="31">
        <v>693.1</v>
      </c>
      <c r="M438" s="31">
        <v>1.2420599999999999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38.15</v>
      </c>
      <c r="D439" s="36">
        <v>37.916666666666664</v>
      </c>
      <c r="E439" s="36">
        <v>37.333333333333329</v>
      </c>
      <c r="F439" s="36">
        <v>36.516666666666666</v>
      </c>
      <c r="G439" s="36">
        <v>35.93333333333333</v>
      </c>
      <c r="H439" s="36">
        <v>38.733333333333327</v>
      </c>
      <c r="I439" s="36">
        <v>39.316666666666656</v>
      </c>
      <c r="J439" s="36">
        <v>40.133333333333326</v>
      </c>
      <c r="K439" s="31">
        <v>38.5</v>
      </c>
      <c r="L439" s="31">
        <v>37.1</v>
      </c>
      <c r="M439" s="31">
        <v>494.28773999999999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512.85</v>
      </c>
      <c r="D440" s="36">
        <v>509.78333333333336</v>
      </c>
      <c r="E440" s="36">
        <v>503.76666666666677</v>
      </c>
      <c r="F440" s="36">
        <v>494.68333333333339</v>
      </c>
      <c r="G440" s="36">
        <v>488.6666666666668</v>
      </c>
      <c r="H440" s="36">
        <v>518.86666666666679</v>
      </c>
      <c r="I440" s="36">
        <v>524.88333333333321</v>
      </c>
      <c r="J440" s="36">
        <v>533.9666666666667</v>
      </c>
      <c r="K440" s="31">
        <v>515.79999999999995</v>
      </c>
      <c r="L440" s="31">
        <v>500.7</v>
      </c>
      <c r="M440" s="31">
        <v>62.118310000000001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699.6</v>
      </c>
      <c r="D441" s="36">
        <v>699.51666666666677</v>
      </c>
      <c r="E441" s="36">
        <v>695.33333333333348</v>
      </c>
      <c r="F441" s="36">
        <v>691.06666666666672</v>
      </c>
      <c r="G441" s="36">
        <v>686.88333333333344</v>
      </c>
      <c r="H441" s="36">
        <v>703.78333333333353</v>
      </c>
      <c r="I441" s="36">
        <v>707.9666666666667</v>
      </c>
      <c r="J441" s="36">
        <v>712.23333333333358</v>
      </c>
      <c r="K441" s="31">
        <v>703.7</v>
      </c>
      <c r="L441" s="31">
        <v>695.25</v>
      </c>
      <c r="M441" s="31">
        <v>10.85647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504.95</v>
      </c>
      <c r="D442" s="36">
        <v>506.65000000000003</v>
      </c>
      <c r="E442" s="36">
        <v>502.30000000000007</v>
      </c>
      <c r="F442" s="36">
        <v>499.65000000000003</v>
      </c>
      <c r="G442" s="36">
        <v>495.30000000000007</v>
      </c>
      <c r="H442" s="36">
        <v>509.30000000000007</v>
      </c>
      <c r="I442" s="36">
        <v>513.65000000000009</v>
      </c>
      <c r="J442" s="36">
        <v>516.30000000000007</v>
      </c>
      <c r="K442" s="31">
        <v>511</v>
      </c>
      <c r="L442" s="31">
        <v>504</v>
      </c>
      <c r="M442" s="31">
        <v>0.90329999999999999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1096.5</v>
      </c>
      <c r="D443" s="36">
        <v>1105.8333333333333</v>
      </c>
      <c r="E443" s="36">
        <v>1081.6666666666665</v>
      </c>
      <c r="F443" s="36">
        <v>1066.8333333333333</v>
      </c>
      <c r="G443" s="36">
        <v>1042.6666666666665</v>
      </c>
      <c r="H443" s="36">
        <v>1120.6666666666665</v>
      </c>
      <c r="I443" s="36">
        <v>1144.833333333333</v>
      </c>
      <c r="J443" s="36">
        <v>1159.6666666666665</v>
      </c>
      <c r="K443" s="31">
        <v>1130</v>
      </c>
      <c r="L443" s="31">
        <v>1091</v>
      </c>
      <c r="M443" s="31">
        <v>5.4397500000000001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1086.5999999999999</v>
      </c>
      <c r="D444" s="36">
        <v>1086.8833333333332</v>
      </c>
      <c r="E444" s="36">
        <v>1078.7666666666664</v>
      </c>
      <c r="F444" s="36">
        <v>1070.9333333333332</v>
      </c>
      <c r="G444" s="36">
        <v>1062.8166666666664</v>
      </c>
      <c r="H444" s="36">
        <v>1094.7166666666665</v>
      </c>
      <c r="I444" s="36">
        <v>1102.8333333333333</v>
      </c>
      <c r="J444" s="36">
        <v>1110.6666666666665</v>
      </c>
      <c r="K444" s="31">
        <v>1095</v>
      </c>
      <c r="L444" s="31">
        <v>1079.05</v>
      </c>
      <c r="M444" s="31">
        <v>13.87134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1807.45</v>
      </c>
      <c r="D445" s="36">
        <v>1787.9666666666665</v>
      </c>
      <c r="E445" s="36">
        <v>1745.9333333333329</v>
      </c>
      <c r="F445" s="36">
        <v>1684.4166666666665</v>
      </c>
      <c r="G445" s="36">
        <v>1642.383333333333</v>
      </c>
      <c r="H445" s="36">
        <v>1849.4833333333329</v>
      </c>
      <c r="I445" s="36">
        <v>1891.5166666666662</v>
      </c>
      <c r="J445" s="36">
        <v>1953.0333333333328</v>
      </c>
      <c r="K445" s="31">
        <v>1830</v>
      </c>
      <c r="L445" s="31">
        <v>1726.45</v>
      </c>
      <c r="M445" s="31">
        <v>14.125450000000001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3799.9</v>
      </c>
      <c r="D446" s="36">
        <v>3810</v>
      </c>
      <c r="E446" s="36">
        <v>3782</v>
      </c>
      <c r="F446" s="36">
        <v>3764.1</v>
      </c>
      <c r="G446" s="36">
        <v>3736.1</v>
      </c>
      <c r="H446" s="36">
        <v>3827.9</v>
      </c>
      <c r="I446" s="36">
        <v>3855.9</v>
      </c>
      <c r="J446" s="36">
        <v>3873.8</v>
      </c>
      <c r="K446" s="31">
        <v>3838</v>
      </c>
      <c r="L446" s="31">
        <v>3792.1</v>
      </c>
      <c r="M446" s="31">
        <v>16.828890000000001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1041</v>
      </c>
      <c r="D447" s="36">
        <v>1038.7666666666667</v>
      </c>
      <c r="E447" s="36">
        <v>1027.5333333333333</v>
      </c>
      <c r="F447" s="36">
        <v>1014.0666666666666</v>
      </c>
      <c r="G447" s="36">
        <v>1002.8333333333333</v>
      </c>
      <c r="H447" s="36">
        <v>1052.2333333333333</v>
      </c>
      <c r="I447" s="36">
        <v>1063.4666666666665</v>
      </c>
      <c r="J447" s="36">
        <v>1076.9333333333334</v>
      </c>
      <c r="K447" s="31">
        <v>1050</v>
      </c>
      <c r="L447" s="31">
        <v>1025.3</v>
      </c>
      <c r="M447" s="31">
        <v>20.52402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8757.9500000000007</v>
      </c>
      <c r="D448" s="36">
        <v>8784.9833333333336</v>
      </c>
      <c r="E448" s="36">
        <v>8714.9666666666672</v>
      </c>
      <c r="F448" s="36">
        <v>8671.9833333333336</v>
      </c>
      <c r="G448" s="36">
        <v>8601.9666666666672</v>
      </c>
      <c r="H448" s="36">
        <v>8827.9666666666672</v>
      </c>
      <c r="I448" s="36">
        <v>8897.9833333333336</v>
      </c>
      <c r="J448" s="36">
        <v>8940.9666666666672</v>
      </c>
      <c r="K448" s="31">
        <v>8855</v>
      </c>
      <c r="L448" s="31">
        <v>8742</v>
      </c>
      <c r="M448" s="31">
        <v>0.52729000000000004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4239.75</v>
      </c>
      <c r="D449" s="36">
        <v>4254.0166666666664</v>
      </c>
      <c r="E449" s="36">
        <v>4211.7333333333327</v>
      </c>
      <c r="F449" s="36">
        <v>4183.7166666666662</v>
      </c>
      <c r="G449" s="36">
        <v>4141.4333333333325</v>
      </c>
      <c r="H449" s="36">
        <v>4282.0333333333328</v>
      </c>
      <c r="I449" s="36">
        <v>4324.3166666666657</v>
      </c>
      <c r="J449" s="36">
        <v>4352.333333333333</v>
      </c>
      <c r="K449" s="31">
        <v>4296.3</v>
      </c>
      <c r="L449" s="31">
        <v>4226</v>
      </c>
      <c r="M449" s="31">
        <v>0.54649999999999999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505.95</v>
      </c>
      <c r="D450" s="36">
        <v>502.76666666666665</v>
      </c>
      <c r="E450" s="36">
        <v>498.18333333333328</v>
      </c>
      <c r="F450" s="36">
        <v>490.41666666666663</v>
      </c>
      <c r="G450" s="36">
        <v>485.83333333333326</v>
      </c>
      <c r="H450" s="36">
        <v>510.5333333333333</v>
      </c>
      <c r="I450" s="36">
        <v>515.11666666666667</v>
      </c>
      <c r="J450" s="36">
        <v>522.88333333333333</v>
      </c>
      <c r="K450" s="31">
        <v>507.35</v>
      </c>
      <c r="L450" s="31">
        <v>495</v>
      </c>
      <c r="M450" s="31">
        <v>28.71208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753.9</v>
      </c>
      <c r="D451" s="36">
        <v>750.29999999999984</v>
      </c>
      <c r="E451" s="36">
        <v>742.64999999999964</v>
      </c>
      <c r="F451" s="36">
        <v>731.39999999999975</v>
      </c>
      <c r="G451" s="36">
        <v>723.74999999999955</v>
      </c>
      <c r="H451" s="36">
        <v>761.54999999999973</v>
      </c>
      <c r="I451" s="36">
        <v>769.2</v>
      </c>
      <c r="J451" s="36">
        <v>780.44999999999982</v>
      </c>
      <c r="K451" s="31">
        <v>757.95</v>
      </c>
      <c r="L451" s="31">
        <v>739.05</v>
      </c>
      <c r="M451" s="31">
        <v>149.06199000000001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329.8</v>
      </c>
      <c r="D452" s="36">
        <v>328.26666666666665</v>
      </c>
      <c r="E452" s="36">
        <v>325.5333333333333</v>
      </c>
      <c r="F452" s="36">
        <v>321.26666666666665</v>
      </c>
      <c r="G452" s="36">
        <v>318.5333333333333</v>
      </c>
      <c r="H452" s="36">
        <v>332.5333333333333</v>
      </c>
      <c r="I452" s="36">
        <v>335.26666666666665</v>
      </c>
      <c r="J452" s="36">
        <v>339.5333333333333</v>
      </c>
      <c r="K452" s="31">
        <v>331</v>
      </c>
      <c r="L452" s="31">
        <v>324</v>
      </c>
      <c r="M452" s="31">
        <v>161.82025999999999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138.15</v>
      </c>
      <c r="D453" s="36">
        <v>137.91666666666666</v>
      </c>
      <c r="E453" s="36">
        <v>137.08333333333331</v>
      </c>
      <c r="F453" s="36">
        <v>136.01666666666665</v>
      </c>
      <c r="G453" s="36">
        <v>135.18333333333331</v>
      </c>
      <c r="H453" s="36">
        <v>138.98333333333332</v>
      </c>
      <c r="I453" s="36">
        <v>139.81666666666663</v>
      </c>
      <c r="J453" s="36">
        <v>140.88333333333333</v>
      </c>
      <c r="K453" s="31">
        <v>138.75</v>
      </c>
      <c r="L453" s="31">
        <v>136.85</v>
      </c>
      <c r="M453" s="31">
        <v>346.61176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90.95</v>
      </c>
      <c r="D454" s="36">
        <v>91.433333333333337</v>
      </c>
      <c r="E454" s="36">
        <v>90.166666666666671</v>
      </c>
      <c r="F454" s="36">
        <v>89.38333333333334</v>
      </c>
      <c r="G454" s="36">
        <v>88.116666666666674</v>
      </c>
      <c r="H454" s="36">
        <v>92.216666666666669</v>
      </c>
      <c r="I454" s="36">
        <v>93.48333333333332</v>
      </c>
      <c r="J454" s="36">
        <v>94.266666666666666</v>
      </c>
      <c r="K454" s="31">
        <v>92.7</v>
      </c>
      <c r="L454" s="31">
        <v>90.65</v>
      </c>
      <c r="M454" s="31">
        <v>24.03152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1358.9</v>
      </c>
      <c r="D455" s="36">
        <v>1365.5</v>
      </c>
      <c r="E455" s="36">
        <v>1349.1</v>
      </c>
      <c r="F455" s="36">
        <v>1339.3</v>
      </c>
      <c r="G455" s="36">
        <v>1322.8999999999999</v>
      </c>
      <c r="H455" s="36">
        <v>1375.3</v>
      </c>
      <c r="I455" s="36">
        <v>1391.7</v>
      </c>
      <c r="J455" s="36">
        <v>1401.5</v>
      </c>
      <c r="K455" s="31">
        <v>1381.9</v>
      </c>
      <c r="L455" s="31">
        <v>1355.7</v>
      </c>
      <c r="M455" s="31">
        <v>0.31859999999999999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365.65</v>
      </c>
      <c r="D456" s="36">
        <v>367.08333333333331</v>
      </c>
      <c r="E456" s="36">
        <v>362.86666666666662</v>
      </c>
      <c r="F456" s="36">
        <v>360.08333333333331</v>
      </c>
      <c r="G456" s="36">
        <v>355.86666666666662</v>
      </c>
      <c r="H456" s="36">
        <v>369.86666666666662</v>
      </c>
      <c r="I456" s="36">
        <v>374.08333333333331</v>
      </c>
      <c r="J456" s="36">
        <v>376.86666666666662</v>
      </c>
      <c r="K456" s="31">
        <v>371.3</v>
      </c>
      <c r="L456" s="31">
        <v>364.3</v>
      </c>
      <c r="M456" s="31">
        <v>0.33816000000000002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3202.5</v>
      </c>
      <c r="D457" s="36">
        <v>3179.1666666666665</v>
      </c>
      <c r="E457" s="36">
        <v>3111.333333333333</v>
      </c>
      <c r="F457" s="36">
        <v>3020.1666666666665</v>
      </c>
      <c r="G457" s="36">
        <v>2952.333333333333</v>
      </c>
      <c r="H457" s="36">
        <v>3270.333333333333</v>
      </c>
      <c r="I457" s="36">
        <v>3338.1666666666661</v>
      </c>
      <c r="J457" s="36">
        <v>3429.333333333333</v>
      </c>
      <c r="K457" s="31">
        <v>3247</v>
      </c>
      <c r="L457" s="31">
        <v>3088</v>
      </c>
      <c r="M457" s="31">
        <v>1.87893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1285.95</v>
      </c>
      <c r="D458" s="36">
        <v>1281.8333333333333</v>
      </c>
      <c r="E458" s="36">
        <v>1274.6666666666665</v>
      </c>
      <c r="F458" s="36">
        <v>1263.3833333333332</v>
      </c>
      <c r="G458" s="36">
        <v>1256.2166666666665</v>
      </c>
      <c r="H458" s="36">
        <v>1293.1166666666666</v>
      </c>
      <c r="I458" s="36">
        <v>1300.2833333333331</v>
      </c>
      <c r="J458" s="36">
        <v>1311.5666666666666</v>
      </c>
      <c r="K458" s="31">
        <v>1289</v>
      </c>
      <c r="L458" s="31">
        <v>1270.55</v>
      </c>
      <c r="M458" s="31">
        <v>22.849640000000001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862.1</v>
      </c>
      <c r="D459" s="36">
        <v>865.53333333333342</v>
      </c>
      <c r="E459" s="36">
        <v>855.61666666666679</v>
      </c>
      <c r="F459" s="36">
        <v>849.13333333333333</v>
      </c>
      <c r="G459" s="36">
        <v>839.2166666666667</v>
      </c>
      <c r="H459" s="36">
        <v>872.01666666666688</v>
      </c>
      <c r="I459" s="36">
        <v>881.93333333333362</v>
      </c>
      <c r="J459" s="36">
        <v>888.41666666666697</v>
      </c>
      <c r="K459" s="31">
        <v>875.45</v>
      </c>
      <c r="L459" s="31">
        <v>859.05</v>
      </c>
      <c r="M459" s="31">
        <v>2.5935999999999999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213.45</v>
      </c>
      <c r="D460" s="36">
        <v>214.19999999999996</v>
      </c>
      <c r="E460" s="36">
        <v>211.44999999999993</v>
      </c>
      <c r="F460" s="36">
        <v>209.44999999999996</v>
      </c>
      <c r="G460" s="36">
        <v>206.69999999999993</v>
      </c>
      <c r="H460" s="36">
        <v>216.19999999999993</v>
      </c>
      <c r="I460" s="36">
        <v>218.95</v>
      </c>
      <c r="J460" s="36">
        <v>220.94999999999993</v>
      </c>
      <c r="K460" s="31">
        <v>216.95</v>
      </c>
      <c r="L460" s="31">
        <v>212.2</v>
      </c>
      <c r="M460" s="31">
        <v>9.3153600000000001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1015.9</v>
      </c>
      <c r="D461" s="36">
        <v>1017.7166666666667</v>
      </c>
      <c r="E461" s="36">
        <v>1007.4333333333334</v>
      </c>
      <c r="F461" s="36">
        <v>998.9666666666667</v>
      </c>
      <c r="G461" s="36">
        <v>988.68333333333339</v>
      </c>
      <c r="H461" s="36">
        <v>1026.1833333333334</v>
      </c>
      <c r="I461" s="36">
        <v>1036.4666666666667</v>
      </c>
      <c r="J461" s="36">
        <v>1044.9333333333334</v>
      </c>
      <c r="K461" s="31">
        <v>1028</v>
      </c>
      <c r="L461" s="31">
        <v>1009.25</v>
      </c>
      <c r="M461" s="31">
        <v>5.3642899999999996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3090.8</v>
      </c>
      <c r="D462" s="36">
        <v>3083.2833333333333</v>
      </c>
      <c r="E462" s="36">
        <v>3027.9166666666665</v>
      </c>
      <c r="F462" s="36">
        <v>2965.0333333333333</v>
      </c>
      <c r="G462" s="36">
        <v>2909.6666666666665</v>
      </c>
      <c r="H462" s="36">
        <v>3146.1666666666665</v>
      </c>
      <c r="I462" s="36">
        <v>3201.5333333333333</v>
      </c>
      <c r="J462" s="36">
        <v>3264.4166666666665</v>
      </c>
      <c r="K462" s="31">
        <v>3138.65</v>
      </c>
      <c r="L462" s="31">
        <v>3020.4</v>
      </c>
      <c r="M462" s="31">
        <v>2.2315800000000001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3235.6</v>
      </c>
      <c r="D463" s="36">
        <v>3227.3166666666671</v>
      </c>
      <c r="E463" s="36">
        <v>3209.6333333333341</v>
      </c>
      <c r="F463" s="36">
        <v>3183.666666666667</v>
      </c>
      <c r="G463" s="36">
        <v>3165.983333333334</v>
      </c>
      <c r="H463" s="36">
        <v>3253.2833333333342</v>
      </c>
      <c r="I463" s="36">
        <v>3270.9666666666676</v>
      </c>
      <c r="J463" s="36">
        <v>3296.9333333333343</v>
      </c>
      <c r="K463" s="31">
        <v>3245</v>
      </c>
      <c r="L463" s="31">
        <v>3201.35</v>
      </c>
      <c r="M463" s="31">
        <v>0.96325000000000005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3715.1</v>
      </c>
      <c r="D464" s="36">
        <v>3710.9333333333329</v>
      </c>
      <c r="E464" s="36">
        <v>3684.8666666666659</v>
      </c>
      <c r="F464" s="36">
        <v>3654.6333333333328</v>
      </c>
      <c r="G464" s="36">
        <v>3628.5666666666657</v>
      </c>
      <c r="H464" s="36">
        <v>3741.1666666666661</v>
      </c>
      <c r="I464" s="36">
        <v>3767.2333333333327</v>
      </c>
      <c r="J464" s="36">
        <v>3797.4666666666662</v>
      </c>
      <c r="K464" s="31">
        <v>3737</v>
      </c>
      <c r="L464" s="31">
        <v>3680.7</v>
      </c>
      <c r="M464" s="31">
        <v>10.33648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2255.6</v>
      </c>
      <c r="D465" s="36">
        <v>2260.6</v>
      </c>
      <c r="E465" s="36">
        <v>2243.0499999999997</v>
      </c>
      <c r="F465" s="36">
        <v>2230.5</v>
      </c>
      <c r="G465" s="36">
        <v>2212.9499999999998</v>
      </c>
      <c r="H465" s="36">
        <v>2273.1499999999996</v>
      </c>
      <c r="I465" s="36">
        <v>2290.6999999999998</v>
      </c>
      <c r="J465" s="36">
        <v>2303.2499999999995</v>
      </c>
      <c r="K465" s="31">
        <v>2278.15</v>
      </c>
      <c r="L465" s="31">
        <v>2248.0500000000002</v>
      </c>
      <c r="M465" s="31">
        <v>5.4914500000000004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919.2</v>
      </c>
      <c r="D466" s="36">
        <v>915.2833333333333</v>
      </c>
      <c r="E466" s="36">
        <v>903.01666666666665</v>
      </c>
      <c r="F466" s="36">
        <v>886.83333333333337</v>
      </c>
      <c r="G466" s="36">
        <v>874.56666666666672</v>
      </c>
      <c r="H466" s="36">
        <v>931.46666666666658</v>
      </c>
      <c r="I466" s="36">
        <v>943.73333333333323</v>
      </c>
      <c r="J466" s="36">
        <v>959.91666666666652</v>
      </c>
      <c r="K466" s="31">
        <v>927.55</v>
      </c>
      <c r="L466" s="31">
        <v>899.1</v>
      </c>
      <c r="M466" s="31">
        <v>4.44611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811.8</v>
      </c>
      <c r="D467" s="36">
        <v>809.65</v>
      </c>
      <c r="E467" s="36">
        <v>805.75</v>
      </c>
      <c r="F467" s="36">
        <v>799.7</v>
      </c>
      <c r="G467" s="36">
        <v>795.80000000000007</v>
      </c>
      <c r="H467" s="36">
        <v>815.69999999999993</v>
      </c>
      <c r="I467" s="36">
        <v>819.5999999999998</v>
      </c>
      <c r="J467" s="36">
        <v>825.64999999999986</v>
      </c>
      <c r="K467" s="31">
        <v>813.55</v>
      </c>
      <c r="L467" s="31">
        <v>803.6</v>
      </c>
      <c r="M467" s="31">
        <v>0.2298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3026</v>
      </c>
      <c r="D468" s="36">
        <v>3024.6666666666665</v>
      </c>
      <c r="E468" s="36">
        <v>3004.333333333333</v>
      </c>
      <c r="F468" s="36">
        <v>2982.6666666666665</v>
      </c>
      <c r="G468" s="36">
        <v>2962.333333333333</v>
      </c>
      <c r="H468" s="36">
        <v>3046.333333333333</v>
      </c>
      <c r="I468" s="36">
        <v>3066.6666666666661</v>
      </c>
      <c r="J468" s="36">
        <v>3088.333333333333</v>
      </c>
      <c r="K468" s="31">
        <v>3045</v>
      </c>
      <c r="L468" s="31">
        <v>3003</v>
      </c>
      <c r="M468" s="31">
        <v>5.0370499999999998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35.9</v>
      </c>
      <c r="D469" s="36">
        <v>35.983333333333327</v>
      </c>
      <c r="E469" s="36">
        <v>35.766666666666652</v>
      </c>
      <c r="F469" s="36">
        <v>35.633333333333326</v>
      </c>
      <c r="G469" s="36">
        <v>35.41666666666665</v>
      </c>
      <c r="H469" s="36">
        <v>36.116666666666653</v>
      </c>
      <c r="I469" s="36">
        <v>36.333333333333336</v>
      </c>
      <c r="J469" s="36">
        <v>36.466666666666654</v>
      </c>
      <c r="K469" s="31">
        <v>36.200000000000003</v>
      </c>
      <c r="L469" s="31">
        <v>35.85</v>
      </c>
      <c r="M469" s="31">
        <v>52.743180000000002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346.3</v>
      </c>
      <c r="D470" s="36">
        <v>343.36666666666662</v>
      </c>
      <c r="E470" s="36">
        <v>337.73333333333323</v>
      </c>
      <c r="F470" s="36">
        <v>329.16666666666663</v>
      </c>
      <c r="G470" s="36">
        <v>323.53333333333325</v>
      </c>
      <c r="H470" s="36">
        <v>351.93333333333322</v>
      </c>
      <c r="I470" s="36">
        <v>357.56666666666655</v>
      </c>
      <c r="J470" s="36">
        <v>366.13333333333321</v>
      </c>
      <c r="K470" s="31">
        <v>349</v>
      </c>
      <c r="L470" s="31">
        <v>334.8</v>
      </c>
      <c r="M470" s="31">
        <v>8.4538799999999998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422.4</v>
      </c>
      <c r="D471" s="36">
        <v>418.95</v>
      </c>
      <c r="E471" s="36">
        <v>412.9</v>
      </c>
      <c r="F471" s="36">
        <v>403.4</v>
      </c>
      <c r="G471" s="36">
        <v>397.34999999999997</v>
      </c>
      <c r="H471" s="36">
        <v>428.45</v>
      </c>
      <c r="I471" s="36">
        <v>434.50000000000006</v>
      </c>
      <c r="J471" s="36">
        <v>444</v>
      </c>
      <c r="K471" s="31">
        <v>425</v>
      </c>
      <c r="L471" s="31">
        <v>409.45</v>
      </c>
      <c r="M471" s="31">
        <v>5.2964900000000004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740.95</v>
      </c>
      <c r="D472" s="36">
        <v>742.30000000000007</v>
      </c>
      <c r="E472" s="36">
        <v>735.65000000000009</v>
      </c>
      <c r="F472" s="36">
        <v>730.35</v>
      </c>
      <c r="G472" s="36">
        <v>723.7</v>
      </c>
      <c r="H472" s="36">
        <v>747.60000000000014</v>
      </c>
      <c r="I472" s="36">
        <v>754.25</v>
      </c>
      <c r="J472" s="36">
        <v>759.55000000000018</v>
      </c>
      <c r="K472" s="31">
        <v>748.95</v>
      </c>
      <c r="L472" s="31">
        <v>737</v>
      </c>
      <c r="M472" s="31">
        <v>1.1383000000000001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3540.75</v>
      </c>
      <c r="D473" s="36">
        <v>3579.2666666666664</v>
      </c>
      <c r="E473" s="36">
        <v>3482.0333333333328</v>
      </c>
      <c r="F473" s="36">
        <v>3423.3166666666666</v>
      </c>
      <c r="G473" s="36">
        <v>3326.083333333333</v>
      </c>
      <c r="H473" s="36">
        <v>3637.9833333333327</v>
      </c>
      <c r="I473" s="36">
        <v>3735.2166666666662</v>
      </c>
      <c r="J473" s="36">
        <v>3793.9333333333325</v>
      </c>
      <c r="K473" s="31">
        <v>3676.5</v>
      </c>
      <c r="L473" s="31">
        <v>3520.55</v>
      </c>
      <c r="M473" s="31">
        <v>1.63768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50.75</v>
      </c>
      <c r="D474" s="36">
        <v>51.033333333333331</v>
      </c>
      <c r="E474" s="36">
        <v>50.11666666666666</v>
      </c>
      <c r="F474" s="36">
        <v>49.483333333333327</v>
      </c>
      <c r="G474" s="36">
        <v>48.566666666666656</v>
      </c>
      <c r="H474" s="36">
        <v>51.666666666666664</v>
      </c>
      <c r="I474" s="36">
        <v>52.583333333333336</v>
      </c>
      <c r="J474" s="36">
        <v>53.216666666666669</v>
      </c>
      <c r="K474" s="31">
        <v>51.95</v>
      </c>
      <c r="L474" s="31">
        <v>50.4</v>
      </c>
      <c r="M474" s="31">
        <v>75.616560000000007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2004.55</v>
      </c>
      <c r="D475" s="36">
        <v>2007.3</v>
      </c>
      <c r="E475" s="36">
        <v>1992.6</v>
      </c>
      <c r="F475" s="36">
        <v>1980.6499999999999</v>
      </c>
      <c r="G475" s="36">
        <v>1965.9499999999998</v>
      </c>
      <c r="H475" s="36">
        <v>2019.25</v>
      </c>
      <c r="I475" s="36">
        <v>2033.9500000000003</v>
      </c>
      <c r="J475" s="36">
        <v>2045.9</v>
      </c>
      <c r="K475" s="31">
        <v>2022</v>
      </c>
      <c r="L475" s="31">
        <v>1995.35</v>
      </c>
      <c r="M475" s="31">
        <v>12.611689999999999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39.700000000000003</v>
      </c>
      <c r="D476" s="36">
        <v>40.016666666666673</v>
      </c>
      <c r="E476" s="36">
        <v>39.183333333333344</v>
      </c>
      <c r="F476" s="36">
        <v>38.666666666666671</v>
      </c>
      <c r="G476" s="36">
        <v>37.833333333333343</v>
      </c>
      <c r="H476" s="36">
        <v>40.533333333333346</v>
      </c>
      <c r="I476" s="36">
        <v>41.366666666666674</v>
      </c>
      <c r="J476" s="36">
        <v>41.883333333333347</v>
      </c>
      <c r="K476" s="31">
        <v>40.85</v>
      </c>
      <c r="L476" s="31">
        <v>39.5</v>
      </c>
      <c r="M476" s="31">
        <v>176.73803000000001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482.45</v>
      </c>
      <c r="D477" s="36">
        <v>486.14999999999992</v>
      </c>
      <c r="E477" s="36">
        <v>472.69999999999982</v>
      </c>
      <c r="F477" s="36">
        <v>462.94999999999987</v>
      </c>
      <c r="G477" s="36">
        <v>449.49999999999977</v>
      </c>
      <c r="H477" s="36">
        <v>495.89999999999986</v>
      </c>
      <c r="I477" s="36">
        <v>509.35</v>
      </c>
      <c r="J477" s="36">
        <v>519.09999999999991</v>
      </c>
      <c r="K477" s="31">
        <v>499.6</v>
      </c>
      <c r="L477" s="31">
        <v>476.4</v>
      </c>
      <c r="M477" s="31">
        <v>13.67811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10426.299999999999</v>
      </c>
      <c r="D478" s="36">
        <v>10417.783333333333</v>
      </c>
      <c r="E478" s="36">
        <v>10336.616666666665</v>
      </c>
      <c r="F478" s="36">
        <v>10246.933333333332</v>
      </c>
      <c r="G478" s="36">
        <v>10165.766666666665</v>
      </c>
      <c r="H478" s="36">
        <v>10507.466666666665</v>
      </c>
      <c r="I478" s="36">
        <v>10588.633333333333</v>
      </c>
      <c r="J478" s="36">
        <v>10678.316666666666</v>
      </c>
      <c r="K478" s="31">
        <v>10498.95</v>
      </c>
      <c r="L478" s="31">
        <v>10328.1</v>
      </c>
      <c r="M478" s="31">
        <v>4.2140599999999999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117.8</v>
      </c>
      <c r="D479" s="36">
        <v>118.76666666666667</v>
      </c>
      <c r="E479" s="36">
        <v>116.03333333333333</v>
      </c>
      <c r="F479" s="36">
        <v>114.26666666666667</v>
      </c>
      <c r="G479" s="36">
        <v>111.53333333333333</v>
      </c>
      <c r="H479" s="36">
        <v>120.53333333333333</v>
      </c>
      <c r="I479" s="36">
        <v>123.26666666666665</v>
      </c>
      <c r="J479" s="36">
        <v>125.03333333333333</v>
      </c>
      <c r="K479" s="31">
        <v>121.5</v>
      </c>
      <c r="L479" s="31">
        <v>117</v>
      </c>
      <c r="M479" s="31">
        <v>178.61878999999999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1751.25</v>
      </c>
      <c r="D480" s="36">
        <v>1744.6000000000001</v>
      </c>
      <c r="E480" s="36">
        <v>1712.2000000000003</v>
      </c>
      <c r="F480" s="36">
        <v>1673.15</v>
      </c>
      <c r="G480" s="36">
        <v>1640.7500000000002</v>
      </c>
      <c r="H480" s="36">
        <v>1783.6500000000003</v>
      </c>
      <c r="I480" s="36">
        <v>1816.0500000000004</v>
      </c>
      <c r="J480" s="36">
        <v>1855.1000000000004</v>
      </c>
      <c r="K480" s="31">
        <v>1777</v>
      </c>
      <c r="L480" s="31">
        <v>1705.55</v>
      </c>
      <c r="M480" s="31">
        <v>4.85581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1093.8</v>
      </c>
      <c r="D481" s="36">
        <v>1093.5333333333333</v>
      </c>
      <c r="E481" s="36">
        <v>1083.2666666666667</v>
      </c>
      <c r="F481" s="36">
        <v>1072.7333333333333</v>
      </c>
      <c r="G481" s="36">
        <v>1062.4666666666667</v>
      </c>
      <c r="H481" s="36">
        <v>1104.0666666666666</v>
      </c>
      <c r="I481" s="36">
        <v>1114.333333333333</v>
      </c>
      <c r="J481" s="31">
        <v>1124.8666666666666</v>
      </c>
      <c r="K481" s="31">
        <v>1103.8</v>
      </c>
      <c r="L481" s="31">
        <v>1083</v>
      </c>
      <c r="M481" s="53">
        <v>6.8552600000000004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666.75</v>
      </c>
      <c r="D482" s="36">
        <v>667.9666666666667</v>
      </c>
      <c r="E482" s="36">
        <v>658.78333333333342</v>
      </c>
      <c r="F482" s="36">
        <v>650.81666666666672</v>
      </c>
      <c r="G482" s="36">
        <v>641.63333333333344</v>
      </c>
      <c r="H482" s="36">
        <v>675.93333333333339</v>
      </c>
      <c r="I482" s="36">
        <v>685.11666666666679</v>
      </c>
      <c r="J482" s="31">
        <v>693.08333333333337</v>
      </c>
      <c r="K482" s="31">
        <v>677.15</v>
      </c>
      <c r="L482" s="31">
        <v>660</v>
      </c>
      <c r="M482" s="53">
        <v>3.4102199999999998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589.45000000000005</v>
      </c>
      <c r="D483" s="36">
        <v>587.48333333333335</v>
      </c>
      <c r="E483" s="36">
        <v>583.9666666666667</v>
      </c>
      <c r="F483" s="36">
        <v>578.48333333333335</v>
      </c>
      <c r="G483" s="36">
        <v>574.9666666666667</v>
      </c>
      <c r="H483" s="36">
        <v>592.9666666666667</v>
      </c>
      <c r="I483" s="36">
        <v>596.48333333333335</v>
      </c>
      <c r="J483" s="36">
        <v>601.9666666666667</v>
      </c>
      <c r="K483" s="31">
        <v>591</v>
      </c>
      <c r="L483" s="31">
        <v>582</v>
      </c>
      <c r="M483" s="31">
        <v>22.706810000000001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860.35</v>
      </c>
      <c r="D484" s="36">
        <v>860.7833333333333</v>
      </c>
      <c r="E484" s="36">
        <v>847.56666666666661</v>
      </c>
      <c r="F484" s="36">
        <v>834.7833333333333</v>
      </c>
      <c r="G484" s="36">
        <v>821.56666666666661</v>
      </c>
      <c r="H484" s="36">
        <v>873.56666666666661</v>
      </c>
      <c r="I484" s="36">
        <v>886.7833333333333</v>
      </c>
      <c r="J484" s="31">
        <v>899.56666666666661</v>
      </c>
      <c r="K484" s="31">
        <v>874</v>
      </c>
      <c r="L484" s="31">
        <v>848</v>
      </c>
      <c r="M484" s="53">
        <v>0.97230000000000005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597.5</v>
      </c>
      <c r="D485" s="36">
        <v>599.85</v>
      </c>
      <c r="E485" s="36">
        <v>591.75</v>
      </c>
      <c r="F485" s="36">
        <v>586</v>
      </c>
      <c r="G485" s="36">
        <v>577.9</v>
      </c>
      <c r="H485" s="36">
        <v>605.6</v>
      </c>
      <c r="I485" s="36">
        <v>613.70000000000016</v>
      </c>
      <c r="J485" s="36">
        <v>619.45000000000005</v>
      </c>
      <c r="K485" s="31">
        <v>607.95000000000005</v>
      </c>
      <c r="L485" s="31">
        <v>594.1</v>
      </c>
      <c r="M485" s="31">
        <v>7.649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397.95</v>
      </c>
      <c r="D486" s="36">
        <v>399.5333333333333</v>
      </c>
      <c r="E486" s="36">
        <v>394.46666666666658</v>
      </c>
      <c r="F486" s="36">
        <v>390.98333333333329</v>
      </c>
      <c r="G486" s="36">
        <v>385.91666666666657</v>
      </c>
      <c r="H486" s="36">
        <v>403.01666666666659</v>
      </c>
      <c r="I486" s="36">
        <v>408.08333333333331</v>
      </c>
      <c r="J486" s="36">
        <v>411.56666666666661</v>
      </c>
      <c r="K486" s="31">
        <v>404.6</v>
      </c>
      <c r="L486" s="31">
        <v>396.05</v>
      </c>
      <c r="M486" s="31">
        <v>1.7795799999999999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377.15</v>
      </c>
      <c r="D487" s="36">
        <v>380.61666666666662</v>
      </c>
      <c r="E487" s="36">
        <v>371.43333333333322</v>
      </c>
      <c r="F487" s="36">
        <v>365.71666666666658</v>
      </c>
      <c r="G487" s="36">
        <v>356.53333333333319</v>
      </c>
      <c r="H487" s="36">
        <v>386.33333333333326</v>
      </c>
      <c r="I487" s="36">
        <v>395.51666666666665</v>
      </c>
      <c r="J487" s="36">
        <v>401.23333333333329</v>
      </c>
      <c r="K487" s="31">
        <v>389.8</v>
      </c>
      <c r="L487" s="31">
        <v>374.9</v>
      </c>
      <c r="M487" s="31">
        <v>4.1598100000000002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555.15</v>
      </c>
      <c r="D488" s="36">
        <v>553.4666666666667</v>
      </c>
      <c r="E488" s="36">
        <v>546.68333333333339</v>
      </c>
      <c r="F488" s="36">
        <v>538.2166666666667</v>
      </c>
      <c r="G488" s="36">
        <v>531.43333333333339</v>
      </c>
      <c r="H488" s="36">
        <v>561.93333333333339</v>
      </c>
      <c r="I488" s="36">
        <v>568.7166666666667</v>
      </c>
      <c r="J488" s="36">
        <v>577.18333333333339</v>
      </c>
      <c r="K488" s="31">
        <v>560.25</v>
      </c>
      <c r="L488" s="31">
        <v>545</v>
      </c>
      <c r="M488" s="31">
        <v>3.4715199999999999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1237.8</v>
      </c>
      <c r="D489" s="36">
        <v>1235.7666666666667</v>
      </c>
      <c r="E489" s="36">
        <v>1224.0333333333333</v>
      </c>
      <c r="F489" s="36">
        <v>1210.2666666666667</v>
      </c>
      <c r="G489" s="36">
        <v>1198.5333333333333</v>
      </c>
      <c r="H489" s="36">
        <v>1249.5333333333333</v>
      </c>
      <c r="I489" s="36">
        <v>1261.2666666666664</v>
      </c>
      <c r="J489" s="36">
        <v>1275.0333333333333</v>
      </c>
      <c r="K489" s="31">
        <v>1247.5</v>
      </c>
      <c r="L489" s="31">
        <v>1222</v>
      </c>
      <c r="M489" s="31">
        <v>14.80983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1261.0999999999999</v>
      </c>
      <c r="D490" s="36">
        <v>1262.6333333333334</v>
      </c>
      <c r="E490" s="36">
        <v>1249.5666666666668</v>
      </c>
      <c r="F490" s="36">
        <v>1238.0333333333333</v>
      </c>
      <c r="G490" s="36">
        <v>1224.9666666666667</v>
      </c>
      <c r="H490" s="36">
        <v>1274.166666666667</v>
      </c>
      <c r="I490" s="36">
        <v>1287.2333333333336</v>
      </c>
      <c r="J490" s="36">
        <v>1298.7666666666671</v>
      </c>
      <c r="K490" s="31">
        <v>1275.7</v>
      </c>
      <c r="L490" s="31">
        <v>1251.0999999999999</v>
      </c>
      <c r="M490" s="31">
        <v>1.55921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257.55</v>
      </c>
      <c r="D491" s="36">
        <v>256.63333333333338</v>
      </c>
      <c r="E491" s="36">
        <v>253.91666666666674</v>
      </c>
      <c r="F491" s="36">
        <v>250.28333333333336</v>
      </c>
      <c r="G491" s="36">
        <v>247.56666666666672</v>
      </c>
      <c r="H491" s="36">
        <v>260.26666666666677</v>
      </c>
      <c r="I491" s="36">
        <v>262.98333333333335</v>
      </c>
      <c r="J491" s="36">
        <v>266.61666666666679</v>
      </c>
      <c r="K491" s="31">
        <v>259.35000000000002</v>
      </c>
      <c r="L491" s="31">
        <v>253</v>
      </c>
      <c r="M491" s="31">
        <v>154.41735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284.2</v>
      </c>
      <c r="D492" s="36">
        <v>286.06666666666666</v>
      </c>
      <c r="E492" s="36">
        <v>281.48333333333335</v>
      </c>
      <c r="F492" s="36">
        <v>278.76666666666671</v>
      </c>
      <c r="G492" s="36">
        <v>274.18333333333339</v>
      </c>
      <c r="H492" s="36">
        <v>288.7833333333333</v>
      </c>
      <c r="I492" s="36">
        <v>293.36666666666667</v>
      </c>
      <c r="J492" s="36">
        <v>296.08333333333326</v>
      </c>
      <c r="K492" s="31">
        <v>290.64999999999998</v>
      </c>
      <c r="L492" s="31">
        <v>283.35000000000002</v>
      </c>
      <c r="M492" s="31">
        <v>3.13944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654.70000000000005</v>
      </c>
      <c r="D493" s="36">
        <v>650.20000000000005</v>
      </c>
      <c r="E493" s="36">
        <v>643.70000000000005</v>
      </c>
      <c r="F493" s="36">
        <v>632.70000000000005</v>
      </c>
      <c r="G493" s="36">
        <v>626.20000000000005</v>
      </c>
      <c r="H493" s="36">
        <v>661.2</v>
      </c>
      <c r="I493" s="36">
        <v>667.7</v>
      </c>
      <c r="J493" s="36">
        <v>678.7</v>
      </c>
      <c r="K493" s="31">
        <v>656.7</v>
      </c>
      <c r="L493" s="31">
        <v>639.20000000000005</v>
      </c>
      <c r="M493" s="31">
        <v>3.8924599999999998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1754.4</v>
      </c>
      <c r="D494" s="36">
        <v>1762.6166666666668</v>
      </c>
      <c r="E494" s="36">
        <v>1741.7833333333335</v>
      </c>
      <c r="F494" s="36">
        <v>1729.1666666666667</v>
      </c>
      <c r="G494" s="36">
        <v>1708.3333333333335</v>
      </c>
      <c r="H494" s="36">
        <v>1775.2333333333336</v>
      </c>
      <c r="I494" s="36">
        <v>1796.0666666666666</v>
      </c>
      <c r="J494" s="36">
        <v>1808.6833333333336</v>
      </c>
      <c r="K494" s="31">
        <v>1783.45</v>
      </c>
      <c r="L494" s="31">
        <v>1750</v>
      </c>
      <c r="M494" s="31">
        <v>0.81016999999999995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2022.1</v>
      </c>
      <c r="D495" s="36">
        <v>2022.1333333333332</v>
      </c>
      <c r="E495" s="36">
        <v>1999.2166666666665</v>
      </c>
      <c r="F495" s="36">
        <v>1976.3333333333333</v>
      </c>
      <c r="G495" s="36">
        <v>1953.4166666666665</v>
      </c>
      <c r="H495" s="36">
        <v>2045.0166666666664</v>
      </c>
      <c r="I495" s="36">
        <v>2067.9333333333334</v>
      </c>
      <c r="J495" s="36">
        <v>2090.8166666666666</v>
      </c>
      <c r="K495" s="31">
        <v>2045.05</v>
      </c>
      <c r="L495" s="31">
        <v>1999.25</v>
      </c>
      <c r="M495" s="31">
        <v>0.20973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13.25</v>
      </c>
      <c r="D496" s="36">
        <v>13.316666666666668</v>
      </c>
      <c r="E496" s="36">
        <v>13.033333333333337</v>
      </c>
      <c r="F496" s="36">
        <v>12.816666666666668</v>
      </c>
      <c r="G496" s="36">
        <v>12.533333333333337</v>
      </c>
      <c r="H496" s="36">
        <v>13.533333333333337</v>
      </c>
      <c r="I496" s="36">
        <v>13.816666666666668</v>
      </c>
      <c r="J496" s="36">
        <v>14.033333333333337</v>
      </c>
      <c r="K496" s="31">
        <v>13.6</v>
      </c>
      <c r="L496" s="31">
        <v>13.1</v>
      </c>
      <c r="M496" s="31">
        <v>1690.09935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971.55</v>
      </c>
      <c r="D497" s="36">
        <v>976.18333333333339</v>
      </c>
      <c r="E497" s="36">
        <v>960.36666666666679</v>
      </c>
      <c r="F497" s="36">
        <v>949.18333333333339</v>
      </c>
      <c r="G497" s="36">
        <v>933.36666666666679</v>
      </c>
      <c r="H497" s="36">
        <v>987.36666666666679</v>
      </c>
      <c r="I497" s="36">
        <v>1003.1833333333334</v>
      </c>
      <c r="J497" s="36">
        <v>1014.3666666666668</v>
      </c>
      <c r="K497" s="31">
        <v>992</v>
      </c>
      <c r="L497" s="31">
        <v>965</v>
      </c>
      <c r="M497" s="31">
        <v>16.609950000000001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545.45000000000005</v>
      </c>
      <c r="D498" s="36">
        <v>546.5</v>
      </c>
      <c r="E498" s="36">
        <v>537.5</v>
      </c>
      <c r="F498" s="36">
        <v>529.54999999999995</v>
      </c>
      <c r="G498" s="36">
        <v>520.54999999999995</v>
      </c>
      <c r="H498" s="36">
        <v>554.45000000000005</v>
      </c>
      <c r="I498" s="36">
        <v>563.45000000000005</v>
      </c>
      <c r="J498" s="36">
        <v>571.40000000000009</v>
      </c>
      <c r="K498" s="31">
        <v>555.5</v>
      </c>
      <c r="L498" s="31">
        <v>538.54999999999995</v>
      </c>
      <c r="M498" s="31">
        <v>16.3627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819.1</v>
      </c>
      <c r="D500" s="36">
        <v>813</v>
      </c>
      <c r="E500" s="36">
        <v>802</v>
      </c>
      <c r="F500" s="36">
        <v>784.9</v>
      </c>
      <c r="G500" s="36">
        <v>773.9</v>
      </c>
      <c r="H500" s="36">
        <v>830.1</v>
      </c>
      <c r="I500" s="36">
        <v>841.1</v>
      </c>
      <c r="J500" s="36">
        <v>858.2</v>
      </c>
      <c r="K500" s="31">
        <v>824</v>
      </c>
      <c r="L500" s="31">
        <v>795.9</v>
      </c>
      <c r="M500" s="31">
        <v>7.3238099999999999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1361.35</v>
      </c>
      <c r="D501" s="36">
        <v>1359.7833333333331</v>
      </c>
      <c r="E501" s="36">
        <v>1354.7666666666662</v>
      </c>
      <c r="F501" s="36">
        <v>1348.1833333333332</v>
      </c>
      <c r="G501" s="36">
        <v>1343.1666666666663</v>
      </c>
      <c r="H501" s="36">
        <v>1366.3666666666661</v>
      </c>
      <c r="I501" s="36">
        <v>1371.383333333333</v>
      </c>
      <c r="J501" s="36">
        <v>1377.966666666666</v>
      </c>
      <c r="K501" s="31">
        <v>1364.8</v>
      </c>
      <c r="L501" s="31">
        <v>1353.2</v>
      </c>
      <c r="M501" s="31">
        <v>0.90893000000000002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469.45</v>
      </c>
      <c r="D502" s="36">
        <v>471.5</v>
      </c>
      <c r="E502" s="36">
        <v>465.6</v>
      </c>
      <c r="F502" s="36">
        <v>461.75</v>
      </c>
      <c r="G502" s="36">
        <v>455.85</v>
      </c>
      <c r="H502" s="36">
        <v>475.35</v>
      </c>
      <c r="I502" s="36">
        <v>481.25</v>
      </c>
      <c r="J502" s="36">
        <v>485.1</v>
      </c>
      <c r="K502" s="31">
        <v>477.4</v>
      </c>
      <c r="L502" s="31">
        <v>467.65</v>
      </c>
      <c r="M502" s="31">
        <v>84.199780000000004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20.85</v>
      </c>
      <c r="D503" s="36">
        <v>20.933333333333334</v>
      </c>
      <c r="E503" s="36">
        <v>20.716666666666669</v>
      </c>
      <c r="F503" s="36">
        <v>20.583333333333336</v>
      </c>
      <c r="G503" s="36">
        <v>20.366666666666671</v>
      </c>
      <c r="H503" s="36">
        <v>21.066666666666666</v>
      </c>
      <c r="I503" s="36">
        <v>21.283333333333328</v>
      </c>
      <c r="J503" s="31">
        <v>21.416666666666664</v>
      </c>
      <c r="K503" s="31">
        <v>21.15</v>
      </c>
      <c r="L503" s="31">
        <v>20.8</v>
      </c>
      <c r="M503" s="53">
        <v>1278.2605100000001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271.3</v>
      </c>
      <c r="D504" s="36">
        <v>268.45</v>
      </c>
      <c r="E504" s="36">
        <v>264</v>
      </c>
      <c r="F504" s="36">
        <v>256.7</v>
      </c>
      <c r="G504" s="36">
        <v>252.25</v>
      </c>
      <c r="H504" s="36">
        <v>275.75</v>
      </c>
      <c r="I504" s="36">
        <v>280.19999999999993</v>
      </c>
      <c r="J504" s="31">
        <v>287.5</v>
      </c>
      <c r="K504" s="31">
        <v>272.89999999999998</v>
      </c>
      <c r="L504" s="31">
        <v>261.14999999999998</v>
      </c>
      <c r="M504" s="53">
        <v>213.42904999999999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620.04999999999995</v>
      </c>
      <c r="D505" s="36">
        <v>621.80000000000007</v>
      </c>
      <c r="E505" s="36">
        <v>611.65000000000009</v>
      </c>
      <c r="F505" s="36">
        <v>603.25</v>
      </c>
      <c r="G505" s="36">
        <v>593.1</v>
      </c>
      <c r="H505" s="36">
        <v>630.20000000000016</v>
      </c>
      <c r="I505" s="36">
        <v>640.35</v>
      </c>
      <c r="J505" s="36">
        <v>648.75000000000023</v>
      </c>
      <c r="K505" s="31">
        <v>631.95000000000005</v>
      </c>
      <c r="L505" s="31">
        <v>613.4</v>
      </c>
      <c r="M505" s="31">
        <v>11.71054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15402.25</v>
      </c>
      <c r="D506" s="36">
        <v>15396.116666666667</v>
      </c>
      <c r="E506" s="36">
        <v>14907.233333333334</v>
      </c>
      <c r="F506" s="36">
        <v>14412.216666666667</v>
      </c>
      <c r="G506" s="36">
        <v>13923.333333333334</v>
      </c>
      <c r="H506" s="36">
        <v>15891.133333333333</v>
      </c>
      <c r="I506" s="36">
        <v>16380.016666666668</v>
      </c>
      <c r="J506" s="36">
        <v>16875.033333333333</v>
      </c>
      <c r="K506" s="31">
        <v>15885</v>
      </c>
      <c r="L506" s="31">
        <v>14901.1</v>
      </c>
      <c r="M506" s="31">
        <v>0.13852999999999999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123.2</v>
      </c>
      <c r="D507" s="36">
        <v>123.09999999999998</v>
      </c>
      <c r="E507" s="36">
        <v>120.69999999999996</v>
      </c>
      <c r="F507" s="36">
        <v>118.19999999999997</v>
      </c>
      <c r="G507" s="36">
        <v>115.79999999999995</v>
      </c>
      <c r="H507" s="36">
        <v>125.59999999999997</v>
      </c>
      <c r="I507" s="36">
        <v>127.99999999999997</v>
      </c>
      <c r="J507" s="31">
        <v>130.49999999999997</v>
      </c>
      <c r="K507" s="31">
        <v>125.5</v>
      </c>
      <c r="L507" s="31">
        <v>120.6</v>
      </c>
      <c r="M507" s="53">
        <v>728.65479000000005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686.4</v>
      </c>
      <c r="D508" s="36">
        <v>686.7166666666667</v>
      </c>
      <c r="E508" s="36">
        <v>681.08333333333337</v>
      </c>
      <c r="F508" s="36">
        <v>675.76666666666665</v>
      </c>
      <c r="G508" s="36">
        <v>670.13333333333333</v>
      </c>
      <c r="H508" s="36">
        <v>692.03333333333342</v>
      </c>
      <c r="I508" s="36">
        <v>697.66666666666663</v>
      </c>
      <c r="J508" s="36">
        <v>702.98333333333346</v>
      </c>
      <c r="K508" s="31">
        <v>692.35</v>
      </c>
      <c r="L508" s="31">
        <v>681.4</v>
      </c>
      <c r="M508" s="31">
        <v>9.7227800000000002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1643.15</v>
      </c>
      <c r="D509" s="245">
        <v>1647.5833333333333</v>
      </c>
      <c r="E509" s="245">
        <v>1629.6666666666665</v>
      </c>
      <c r="F509" s="245">
        <v>1616.1833333333332</v>
      </c>
      <c r="G509" s="245">
        <v>1598.2666666666664</v>
      </c>
      <c r="H509" s="245">
        <v>1661.0666666666666</v>
      </c>
      <c r="I509" s="245">
        <v>1678.9833333333331</v>
      </c>
      <c r="J509" s="245">
        <v>1692.4666666666667</v>
      </c>
      <c r="K509" s="246">
        <v>1665.5</v>
      </c>
      <c r="L509" s="246">
        <v>1634.1</v>
      </c>
      <c r="M509" s="246">
        <v>1.00753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6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6"/>
      <c r="B5" s="367"/>
      <c r="C5" s="366"/>
      <c r="D5" s="367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68" t="s">
        <v>565</v>
      </c>
      <c r="C7" s="367"/>
      <c r="D7" s="7">
        <f>Main!B10</f>
        <v>45289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45288</v>
      </c>
      <c r="B10" s="32">
        <v>540615</v>
      </c>
      <c r="C10" s="31" t="s">
        <v>1169</v>
      </c>
      <c r="D10" s="31" t="s">
        <v>1170</v>
      </c>
      <c r="E10" s="31" t="s">
        <v>575</v>
      </c>
      <c r="F10" s="86">
        <v>3590001</v>
      </c>
      <c r="G10" s="32">
        <v>0.63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45288</v>
      </c>
      <c r="B11" s="32">
        <v>530713</v>
      </c>
      <c r="C11" s="31" t="s">
        <v>1171</v>
      </c>
      <c r="D11" s="31" t="s">
        <v>1172</v>
      </c>
      <c r="E11" s="31" t="s">
        <v>574</v>
      </c>
      <c r="F11" s="86">
        <v>100000</v>
      </c>
      <c r="G11" s="32">
        <v>16.46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45288</v>
      </c>
      <c r="B12" s="32">
        <v>530713</v>
      </c>
      <c r="C12" s="31" t="s">
        <v>1171</v>
      </c>
      <c r="D12" s="31" t="s">
        <v>1173</v>
      </c>
      <c r="E12" s="31" t="s">
        <v>575</v>
      </c>
      <c r="F12" s="86">
        <v>98168</v>
      </c>
      <c r="G12" s="32">
        <v>16.46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45288</v>
      </c>
      <c r="B13" s="32">
        <v>530715</v>
      </c>
      <c r="C13" s="31" t="s">
        <v>1174</v>
      </c>
      <c r="D13" s="31" t="s">
        <v>882</v>
      </c>
      <c r="E13" s="31" t="s">
        <v>575</v>
      </c>
      <c r="F13" s="86">
        <v>347758</v>
      </c>
      <c r="G13" s="32">
        <v>2.2000000000000002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45288</v>
      </c>
      <c r="B14" s="32">
        <v>530715</v>
      </c>
      <c r="C14" s="31" t="s">
        <v>1174</v>
      </c>
      <c r="D14" s="31" t="s">
        <v>1076</v>
      </c>
      <c r="E14" s="31" t="s">
        <v>574</v>
      </c>
      <c r="F14" s="86">
        <v>306397</v>
      </c>
      <c r="G14" s="32">
        <v>2.2000000000000002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45288</v>
      </c>
      <c r="B15" s="32">
        <v>530715</v>
      </c>
      <c r="C15" s="31" t="s">
        <v>1174</v>
      </c>
      <c r="D15" s="31" t="s">
        <v>1128</v>
      </c>
      <c r="E15" s="31" t="s">
        <v>575</v>
      </c>
      <c r="F15" s="86">
        <v>300000</v>
      </c>
      <c r="G15" s="32">
        <v>2.2000000000000002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45288</v>
      </c>
      <c r="B16" s="32">
        <v>530715</v>
      </c>
      <c r="C16" s="31" t="s">
        <v>1174</v>
      </c>
      <c r="D16" s="31" t="s">
        <v>1128</v>
      </c>
      <c r="E16" s="31" t="s">
        <v>574</v>
      </c>
      <c r="F16" s="86">
        <v>300000</v>
      </c>
      <c r="G16" s="32">
        <v>2.2000000000000002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45288</v>
      </c>
      <c r="B17" s="32">
        <v>543804</v>
      </c>
      <c r="C17" s="31" t="s">
        <v>1175</v>
      </c>
      <c r="D17" s="31" t="s">
        <v>1176</v>
      </c>
      <c r="E17" s="31" t="s">
        <v>574</v>
      </c>
      <c r="F17" s="86">
        <v>30000</v>
      </c>
      <c r="G17" s="32">
        <v>15.88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45288</v>
      </c>
      <c r="B18" s="32">
        <v>513117</v>
      </c>
      <c r="C18" s="31" t="s">
        <v>1177</v>
      </c>
      <c r="D18" s="31" t="s">
        <v>1178</v>
      </c>
      <c r="E18" s="31" t="s">
        <v>575</v>
      </c>
      <c r="F18" s="86">
        <v>108595</v>
      </c>
      <c r="G18" s="32">
        <v>12.08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45288</v>
      </c>
      <c r="B19" s="32">
        <v>541702</v>
      </c>
      <c r="C19" s="31" t="s">
        <v>1179</v>
      </c>
      <c r="D19" s="31" t="s">
        <v>1180</v>
      </c>
      <c r="E19" s="31" t="s">
        <v>575</v>
      </c>
      <c r="F19" s="86">
        <v>600000</v>
      </c>
      <c r="G19" s="32">
        <v>12.24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45288</v>
      </c>
      <c r="B20" s="32">
        <v>541702</v>
      </c>
      <c r="C20" s="31" t="s">
        <v>1179</v>
      </c>
      <c r="D20" s="31" t="s">
        <v>1181</v>
      </c>
      <c r="E20" s="31" t="s">
        <v>575</v>
      </c>
      <c r="F20" s="86">
        <v>700000</v>
      </c>
      <c r="G20" s="32">
        <v>12.25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45288</v>
      </c>
      <c r="B21" s="32">
        <v>544052</v>
      </c>
      <c r="C21" s="31" t="s">
        <v>1084</v>
      </c>
      <c r="D21" s="31" t="s">
        <v>1182</v>
      </c>
      <c r="E21" s="31" t="s">
        <v>574</v>
      </c>
      <c r="F21" s="86">
        <v>2000</v>
      </c>
      <c r="G21" s="32">
        <v>79.75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45288</v>
      </c>
      <c r="B22" s="32">
        <v>544052</v>
      </c>
      <c r="C22" s="31" t="s">
        <v>1084</v>
      </c>
      <c r="D22" s="31" t="s">
        <v>1182</v>
      </c>
      <c r="E22" s="31" t="s">
        <v>575</v>
      </c>
      <c r="F22" s="86">
        <v>64000</v>
      </c>
      <c r="G22" s="32">
        <v>84.31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45288</v>
      </c>
      <c r="B23" s="32">
        <v>540545</v>
      </c>
      <c r="C23" s="31" t="s">
        <v>1183</v>
      </c>
      <c r="D23" s="31" t="s">
        <v>1184</v>
      </c>
      <c r="E23" s="31" t="s">
        <v>574</v>
      </c>
      <c r="F23" s="86">
        <v>86013</v>
      </c>
      <c r="G23" s="32">
        <v>16.14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45288</v>
      </c>
      <c r="B24" s="32">
        <v>509449</v>
      </c>
      <c r="C24" s="31" t="s">
        <v>1185</v>
      </c>
      <c r="D24" s="31" t="s">
        <v>1186</v>
      </c>
      <c r="E24" s="31" t="s">
        <v>574</v>
      </c>
      <c r="F24" s="86">
        <v>12190</v>
      </c>
      <c r="G24" s="32">
        <v>55.31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45288</v>
      </c>
      <c r="B25" s="32">
        <v>509449</v>
      </c>
      <c r="C25" s="31" t="s">
        <v>1185</v>
      </c>
      <c r="D25" s="31" t="s">
        <v>1187</v>
      </c>
      <c r="E25" s="31" t="s">
        <v>575</v>
      </c>
      <c r="F25" s="86">
        <v>12000</v>
      </c>
      <c r="G25" s="32">
        <v>56.26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45288</v>
      </c>
      <c r="B26" s="32">
        <v>524440</v>
      </c>
      <c r="C26" s="31" t="s">
        <v>1121</v>
      </c>
      <c r="D26" s="31" t="s">
        <v>1188</v>
      </c>
      <c r="E26" s="31" t="s">
        <v>575</v>
      </c>
      <c r="F26" s="86">
        <v>100000</v>
      </c>
      <c r="G26" s="32">
        <v>32.75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45288</v>
      </c>
      <c r="B27" s="32">
        <v>524440</v>
      </c>
      <c r="C27" s="31" t="s">
        <v>1121</v>
      </c>
      <c r="D27" s="31" t="s">
        <v>1122</v>
      </c>
      <c r="E27" s="31" t="s">
        <v>575</v>
      </c>
      <c r="F27" s="86">
        <v>250000</v>
      </c>
      <c r="G27" s="32">
        <v>32.700000000000003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45288</v>
      </c>
      <c r="B28" s="32">
        <v>524440</v>
      </c>
      <c r="C28" s="31" t="s">
        <v>1121</v>
      </c>
      <c r="D28" s="31" t="s">
        <v>1189</v>
      </c>
      <c r="E28" s="31" t="s">
        <v>575</v>
      </c>
      <c r="F28" s="86">
        <v>300000</v>
      </c>
      <c r="G28" s="32">
        <v>32.700000000000003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45288</v>
      </c>
      <c r="B29" s="32">
        <v>524440</v>
      </c>
      <c r="C29" s="31" t="s">
        <v>1121</v>
      </c>
      <c r="D29" s="31" t="s">
        <v>1123</v>
      </c>
      <c r="E29" s="31" t="s">
        <v>574</v>
      </c>
      <c r="F29" s="86">
        <v>644509</v>
      </c>
      <c r="G29" s="32">
        <v>32.71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45288</v>
      </c>
      <c r="B30" s="32">
        <v>534796</v>
      </c>
      <c r="C30" s="31" t="s">
        <v>1190</v>
      </c>
      <c r="D30" s="31" t="s">
        <v>1191</v>
      </c>
      <c r="E30" s="31" t="s">
        <v>575</v>
      </c>
      <c r="F30" s="86">
        <v>22961</v>
      </c>
      <c r="G30" s="32">
        <v>38.54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45288</v>
      </c>
      <c r="B31" s="32">
        <v>538965</v>
      </c>
      <c r="C31" s="31" t="s">
        <v>1192</v>
      </c>
      <c r="D31" s="31" t="s">
        <v>1193</v>
      </c>
      <c r="E31" s="31" t="s">
        <v>574</v>
      </c>
      <c r="F31" s="86">
        <v>51361</v>
      </c>
      <c r="G31" s="32">
        <v>48.1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45288</v>
      </c>
      <c r="B32" s="32">
        <v>538965</v>
      </c>
      <c r="C32" s="31" t="s">
        <v>1192</v>
      </c>
      <c r="D32" s="31" t="s">
        <v>1193</v>
      </c>
      <c r="E32" s="31" t="s">
        <v>575</v>
      </c>
      <c r="F32" s="86">
        <v>51361</v>
      </c>
      <c r="G32" s="32">
        <v>51.46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45288</v>
      </c>
      <c r="B33" s="32">
        <v>530825</v>
      </c>
      <c r="C33" s="31" t="s">
        <v>1086</v>
      </c>
      <c r="D33" s="31" t="s">
        <v>1087</v>
      </c>
      <c r="E33" s="31" t="s">
        <v>575</v>
      </c>
      <c r="F33" s="86">
        <v>38238</v>
      </c>
      <c r="G33" s="32">
        <v>79.55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45288</v>
      </c>
      <c r="B34" s="32">
        <v>531237</v>
      </c>
      <c r="C34" s="31" t="s">
        <v>1194</v>
      </c>
      <c r="D34" s="31" t="s">
        <v>1195</v>
      </c>
      <c r="E34" s="31" t="s">
        <v>575</v>
      </c>
      <c r="F34" s="86">
        <v>24300</v>
      </c>
      <c r="G34" s="32">
        <v>210.05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45288</v>
      </c>
      <c r="B35" s="32">
        <v>543594</v>
      </c>
      <c r="C35" s="31" t="s">
        <v>1196</v>
      </c>
      <c r="D35" s="31" t="s">
        <v>1131</v>
      </c>
      <c r="E35" s="31" t="s">
        <v>575</v>
      </c>
      <c r="F35" s="86">
        <v>81000</v>
      </c>
      <c r="G35" s="32">
        <v>12.01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45288</v>
      </c>
      <c r="B36" s="32">
        <v>543594</v>
      </c>
      <c r="C36" s="31" t="s">
        <v>1196</v>
      </c>
      <c r="D36" s="31" t="s">
        <v>1131</v>
      </c>
      <c r="E36" s="31" t="s">
        <v>574</v>
      </c>
      <c r="F36" s="86">
        <v>60000</v>
      </c>
      <c r="G36" s="32">
        <v>12.13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45288</v>
      </c>
      <c r="B37" s="32">
        <v>543594</v>
      </c>
      <c r="C37" s="31" t="s">
        <v>1196</v>
      </c>
      <c r="D37" s="31" t="s">
        <v>1197</v>
      </c>
      <c r="E37" s="31" t="s">
        <v>575</v>
      </c>
      <c r="F37" s="86">
        <v>90000</v>
      </c>
      <c r="G37" s="32">
        <v>12.05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45288</v>
      </c>
      <c r="B38" s="32">
        <v>526705</v>
      </c>
      <c r="C38" s="31" t="s">
        <v>1088</v>
      </c>
      <c r="D38" s="31" t="s">
        <v>1089</v>
      </c>
      <c r="E38" s="31" t="s">
        <v>575</v>
      </c>
      <c r="F38" s="86">
        <v>61464</v>
      </c>
      <c r="G38" s="32">
        <v>332.7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45288</v>
      </c>
      <c r="B39" s="32">
        <v>512441</v>
      </c>
      <c r="C39" s="31" t="s">
        <v>1124</v>
      </c>
      <c r="D39" s="31" t="s">
        <v>1198</v>
      </c>
      <c r="E39" s="31" t="s">
        <v>574</v>
      </c>
      <c r="F39" s="86">
        <v>90302</v>
      </c>
      <c r="G39" s="32">
        <v>19.5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45288</v>
      </c>
      <c r="B40" s="32">
        <v>540190</v>
      </c>
      <c r="C40" s="31" t="s">
        <v>1074</v>
      </c>
      <c r="D40" s="31" t="s">
        <v>1125</v>
      </c>
      <c r="E40" s="31" t="s">
        <v>575</v>
      </c>
      <c r="F40" s="86">
        <v>2107</v>
      </c>
      <c r="G40" s="32">
        <v>43.49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45288</v>
      </c>
      <c r="B41" s="32">
        <v>540190</v>
      </c>
      <c r="C41" s="31" t="s">
        <v>1074</v>
      </c>
      <c r="D41" s="31" t="s">
        <v>1125</v>
      </c>
      <c r="E41" s="31" t="s">
        <v>574</v>
      </c>
      <c r="F41" s="86">
        <v>25000</v>
      </c>
      <c r="G41" s="32">
        <v>43.5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45288</v>
      </c>
      <c r="B42" s="32">
        <v>540190</v>
      </c>
      <c r="C42" s="31" t="s">
        <v>1074</v>
      </c>
      <c r="D42" s="31" t="s">
        <v>1199</v>
      </c>
      <c r="E42" s="31" t="s">
        <v>575</v>
      </c>
      <c r="F42" s="86">
        <v>25000</v>
      </c>
      <c r="G42" s="32">
        <v>43.5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45288</v>
      </c>
      <c r="B43" s="32">
        <v>512493</v>
      </c>
      <c r="C43" s="31" t="s">
        <v>1200</v>
      </c>
      <c r="D43" s="31" t="s">
        <v>1201</v>
      </c>
      <c r="E43" s="31" t="s">
        <v>574</v>
      </c>
      <c r="F43" s="86">
        <v>123000</v>
      </c>
      <c r="G43" s="32">
        <v>69.47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45288</v>
      </c>
      <c r="B44" s="32">
        <v>512493</v>
      </c>
      <c r="C44" s="31" t="s">
        <v>1200</v>
      </c>
      <c r="D44" s="31" t="s">
        <v>1202</v>
      </c>
      <c r="E44" s="31" t="s">
        <v>574</v>
      </c>
      <c r="F44" s="86">
        <v>123000</v>
      </c>
      <c r="G44" s="32">
        <v>69.47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45288</v>
      </c>
      <c r="B45" s="32">
        <v>512493</v>
      </c>
      <c r="C45" s="31" t="s">
        <v>1200</v>
      </c>
      <c r="D45" s="31" t="s">
        <v>1203</v>
      </c>
      <c r="E45" s="31" t="s">
        <v>575</v>
      </c>
      <c r="F45" s="86">
        <v>248790</v>
      </c>
      <c r="G45" s="32">
        <v>69.47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45288</v>
      </c>
      <c r="B46" s="32">
        <v>540614</v>
      </c>
      <c r="C46" s="31" t="s">
        <v>1204</v>
      </c>
      <c r="D46" s="31" t="s">
        <v>882</v>
      </c>
      <c r="E46" s="31" t="s">
        <v>574</v>
      </c>
      <c r="F46" s="86">
        <v>10000000</v>
      </c>
      <c r="G46" s="32">
        <v>2.2599999999999998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45288</v>
      </c>
      <c r="B47" s="32">
        <v>540614</v>
      </c>
      <c r="C47" s="31" t="s">
        <v>1204</v>
      </c>
      <c r="D47" s="31" t="s">
        <v>1076</v>
      </c>
      <c r="E47" s="31" t="s">
        <v>574</v>
      </c>
      <c r="F47" s="86">
        <v>6000000</v>
      </c>
      <c r="G47" s="32">
        <v>2.2400000000000002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45288</v>
      </c>
      <c r="B48" s="32">
        <v>540936</v>
      </c>
      <c r="C48" s="31" t="s">
        <v>1205</v>
      </c>
      <c r="D48" s="31" t="s">
        <v>1206</v>
      </c>
      <c r="E48" s="31" t="s">
        <v>575</v>
      </c>
      <c r="F48" s="86">
        <v>100000</v>
      </c>
      <c r="G48" s="32">
        <v>10.48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45288</v>
      </c>
      <c r="B49" s="32">
        <v>539697</v>
      </c>
      <c r="C49" s="31" t="s">
        <v>1126</v>
      </c>
      <c r="D49" s="31" t="s">
        <v>1127</v>
      </c>
      <c r="E49" s="31" t="s">
        <v>574</v>
      </c>
      <c r="F49" s="86">
        <v>47000</v>
      </c>
      <c r="G49" s="32">
        <v>32.68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45288</v>
      </c>
      <c r="B50" s="32">
        <v>514010</v>
      </c>
      <c r="C50" s="31" t="s">
        <v>1090</v>
      </c>
      <c r="D50" s="31" t="s">
        <v>1085</v>
      </c>
      <c r="E50" s="31" t="s">
        <v>575</v>
      </c>
      <c r="F50" s="86">
        <v>550000</v>
      </c>
      <c r="G50" s="32">
        <v>30.31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45288</v>
      </c>
      <c r="B51" s="32">
        <v>514010</v>
      </c>
      <c r="C51" s="31" t="s">
        <v>1090</v>
      </c>
      <c r="D51" s="31" t="s">
        <v>882</v>
      </c>
      <c r="E51" s="31" t="s">
        <v>575</v>
      </c>
      <c r="F51" s="86">
        <v>981439</v>
      </c>
      <c r="G51" s="32">
        <v>29.8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45288</v>
      </c>
      <c r="B52" s="32">
        <v>514010</v>
      </c>
      <c r="C52" s="31" t="s">
        <v>1090</v>
      </c>
      <c r="D52" s="31" t="s">
        <v>1051</v>
      </c>
      <c r="E52" s="31" t="s">
        <v>575</v>
      </c>
      <c r="F52" s="86">
        <v>1909667</v>
      </c>
      <c r="G52" s="32">
        <v>30.36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45288</v>
      </c>
      <c r="B53" s="32">
        <v>514010</v>
      </c>
      <c r="C53" s="31" t="s">
        <v>1090</v>
      </c>
      <c r="D53" s="31" t="s">
        <v>1128</v>
      </c>
      <c r="E53" s="31" t="s">
        <v>575</v>
      </c>
      <c r="F53" s="86">
        <v>900000</v>
      </c>
      <c r="G53" s="32">
        <v>30.26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45288</v>
      </c>
      <c r="B54" s="32">
        <v>514010</v>
      </c>
      <c r="C54" s="31" t="s">
        <v>1090</v>
      </c>
      <c r="D54" s="31" t="s">
        <v>1128</v>
      </c>
      <c r="E54" s="31" t="s">
        <v>574</v>
      </c>
      <c r="F54" s="86">
        <v>84184</v>
      </c>
      <c r="G54" s="32">
        <v>30.39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45288</v>
      </c>
      <c r="B55" s="32">
        <v>514010</v>
      </c>
      <c r="C55" s="31" t="s">
        <v>1090</v>
      </c>
      <c r="D55" s="31" t="s">
        <v>1207</v>
      </c>
      <c r="E55" s="31" t="s">
        <v>575</v>
      </c>
      <c r="F55" s="86">
        <v>1290088</v>
      </c>
      <c r="G55" s="32">
        <v>29.8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45288</v>
      </c>
      <c r="B56" s="32">
        <v>514010</v>
      </c>
      <c r="C56" s="31" t="s">
        <v>1090</v>
      </c>
      <c r="D56" s="31" t="s">
        <v>1129</v>
      </c>
      <c r="E56" s="31" t="s">
        <v>574</v>
      </c>
      <c r="F56" s="86">
        <v>1500000</v>
      </c>
      <c r="G56" s="32">
        <v>29.8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45288</v>
      </c>
      <c r="B57" s="32">
        <v>514010</v>
      </c>
      <c r="C57" s="31" t="s">
        <v>1090</v>
      </c>
      <c r="D57" s="31" t="s">
        <v>1208</v>
      </c>
      <c r="E57" s="31" t="s">
        <v>574</v>
      </c>
      <c r="F57" s="86">
        <v>600000</v>
      </c>
      <c r="G57" s="32">
        <v>30.39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45288</v>
      </c>
      <c r="B58" s="32">
        <v>514010</v>
      </c>
      <c r="C58" s="31" t="s">
        <v>1090</v>
      </c>
      <c r="D58" s="31" t="s">
        <v>1209</v>
      </c>
      <c r="E58" s="31" t="s">
        <v>574</v>
      </c>
      <c r="F58" s="86">
        <v>1000000</v>
      </c>
      <c r="G58" s="32">
        <v>30.39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45288</v>
      </c>
      <c r="B59" s="32">
        <v>500449</v>
      </c>
      <c r="C59" s="31" t="s">
        <v>1210</v>
      </c>
      <c r="D59" s="31" t="s">
        <v>1211</v>
      </c>
      <c r="E59" s="31" t="s">
        <v>575</v>
      </c>
      <c r="F59" s="86">
        <v>396168</v>
      </c>
      <c r="G59" s="32">
        <v>47.32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45288</v>
      </c>
      <c r="B60" s="32">
        <v>504731</v>
      </c>
      <c r="C60" s="31" t="s">
        <v>1212</v>
      </c>
      <c r="D60" s="31" t="s">
        <v>1213</v>
      </c>
      <c r="E60" s="31" t="s">
        <v>574</v>
      </c>
      <c r="F60" s="86">
        <v>5019</v>
      </c>
      <c r="G60" s="32">
        <v>57.13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45288</v>
      </c>
      <c r="B61" s="32">
        <v>504731</v>
      </c>
      <c r="C61" s="31" t="s">
        <v>1212</v>
      </c>
      <c r="D61" s="31" t="s">
        <v>1214</v>
      </c>
      <c r="E61" s="31" t="s">
        <v>575</v>
      </c>
      <c r="F61" s="86">
        <v>10000</v>
      </c>
      <c r="G61" s="32">
        <v>57.13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45288</v>
      </c>
      <c r="B62" s="32">
        <v>540377</v>
      </c>
      <c r="C62" s="31" t="s">
        <v>986</v>
      </c>
      <c r="D62" s="31" t="s">
        <v>1215</v>
      </c>
      <c r="E62" s="31" t="s">
        <v>575</v>
      </c>
      <c r="F62" s="86">
        <v>1292518</v>
      </c>
      <c r="G62" s="32">
        <v>1.98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45288</v>
      </c>
      <c r="B63" s="32">
        <v>540377</v>
      </c>
      <c r="C63" s="31" t="s">
        <v>986</v>
      </c>
      <c r="D63" s="31" t="s">
        <v>1130</v>
      </c>
      <c r="E63" s="31" t="s">
        <v>575</v>
      </c>
      <c r="F63" s="86">
        <v>3500600</v>
      </c>
      <c r="G63" s="32">
        <v>2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45288</v>
      </c>
      <c r="B64" s="32">
        <v>543769</v>
      </c>
      <c r="C64" s="31" t="s">
        <v>1216</v>
      </c>
      <c r="D64" s="31" t="s">
        <v>1217</v>
      </c>
      <c r="E64" s="31" t="s">
        <v>575</v>
      </c>
      <c r="F64" s="86">
        <v>200000</v>
      </c>
      <c r="G64" s="32">
        <v>20.98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45288</v>
      </c>
      <c r="B65" s="32">
        <v>514312</v>
      </c>
      <c r="C65" s="31" t="s">
        <v>1218</v>
      </c>
      <c r="D65" s="31" t="s">
        <v>1219</v>
      </c>
      <c r="E65" s="31" t="s">
        <v>574</v>
      </c>
      <c r="F65" s="86">
        <v>45000</v>
      </c>
      <c r="G65" s="32">
        <v>27.63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45288</v>
      </c>
      <c r="B66" s="32">
        <v>530201</v>
      </c>
      <c r="C66" s="31" t="s">
        <v>1220</v>
      </c>
      <c r="D66" s="31" t="s">
        <v>1221</v>
      </c>
      <c r="E66" s="31" t="s">
        <v>575</v>
      </c>
      <c r="F66" s="86">
        <v>553500</v>
      </c>
      <c r="G66" s="32">
        <v>7.18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45288</v>
      </c>
      <c r="B67" s="32">
        <v>544023</v>
      </c>
      <c r="C67" s="31" t="s">
        <v>1222</v>
      </c>
      <c r="D67" s="31" t="s">
        <v>1087</v>
      </c>
      <c r="E67" s="31" t="s">
        <v>575</v>
      </c>
      <c r="F67" s="86">
        <v>30000</v>
      </c>
      <c r="G67" s="32">
        <v>515.95000000000005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45288</v>
      </c>
      <c r="B68" s="32">
        <v>544023</v>
      </c>
      <c r="C68" s="31" t="s">
        <v>1222</v>
      </c>
      <c r="D68" s="31" t="s">
        <v>1087</v>
      </c>
      <c r="E68" s="31" t="s">
        <v>574</v>
      </c>
      <c r="F68" s="86">
        <v>37000</v>
      </c>
      <c r="G68" s="32">
        <v>510.06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45288</v>
      </c>
      <c r="B69" s="32">
        <v>539408</v>
      </c>
      <c r="C69" s="31" t="s">
        <v>1223</v>
      </c>
      <c r="D69" s="31" t="s">
        <v>882</v>
      </c>
      <c r="E69" s="31" t="s">
        <v>575</v>
      </c>
      <c r="F69" s="86">
        <v>31266</v>
      </c>
      <c r="G69" s="32">
        <v>8.61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45288</v>
      </c>
      <c r="B70" s="32">
        <v>515093</v>
      </c>
      <c r="C70" s="31" t="s">
        <v>1224</v>
      </c>
      <c r="D70" s="31" t="s">
        <v>1225</v>
      </c>
      <c r="E70" s="31" t="s">
        <v>574</v>
      </c>
      <c r="F70" s="86">
        <v>58853</v>
      </c>
      <c r="G70" s="32">
        <v>61.58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45288</v>
      </c>
      <c r="B71" s="32">
        <v>515093</v>
      </c>
      <c r="C71" s="31" t="s">
        <v>1224</v>
      </c>
      <c r="D71" s="31" t="s">
        <v>1225</v>
      </c>
      <c r="E71" s="31" t="s">
        <v>575</v>
      </c>
      <c r="F71" s="86">
        <v>19313</v>
      </c>
      <c r="G71" s="32">
        <v>62.43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45288</v>
      </c>
      <c r="B72" s="32">
        <v>519003</v>
      </c>
      <c r="C72" s="31" t="s">
        <v>1226</v>
      </c>
      <c r="D72" s="31" t="s">
        <v>1227</v>
      </c>
      <c r="E72" s="31" t="s">
        <v>574</v>
      </c>
      <c r="F72" s="86">
        <v>110000</v>
      </c>
      <c r="G72" s="32">
        <v>248.15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45288</v>
      </c>
      <c r="B73" s="32">
        <v>519003</v>
      </c>
      <c r="C73" s="31" t="s">
        <v>1226</v>
      </c>
      <c r="D73" s="31" t="s">
        <v>1228</v>
      </c>
      <c r="E73" s="31" t="s">
        <v>575</v>
      </c>
      <c r="F73" s="86">
        <v>110000</v>
      </c>
      <c r="G73" s="32">
        <v>248.14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45288</v>
      </c>
      <c r="B74" s="32">
        <v>502587</v>
      </c>
      <c r="C74" s="31" t="s">
        <v>1229</v>
      </c>
      <c r="D74" s="31" t="s">
        <v>1075</v>
      </c>
      <c r="E74" s="31" t="s">
        <v>574</v>
      </c>
      <c r="F74" s="86">
        <v>102396</v>
      </c>
      <c r="G74" s="32">
        <v>86.55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45288</v>
      </c>
      <c r="B75" s="32">
        <v>502587</v>
      </c>
      <c r="C75" s="31" t="s">
        <v>1229</v>
      </c>
      <c r="D75" s="31" t="s">
        <v>1075</v>
      </c>
      <c r="E75" s="31" t="s">
        <v>575</v>
      </c>
      <c r="F75" s="86">
        <v>102396</v>
      </c>
      <c r="G75" s="32">
        <v>86.09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45288</v>
      </c>
      <c r="B76" s="32">
        <v>539521</v>
      </c>
      <c r="C76" s="31" t="s">
        <v>1230</v>
      </c>
      <c r="D76" s="31" t="s">
        <v>1231</v>
      </c>
      <c r="E76" s="31" t="s">
        <v>574</v>
      </c>
      <c r="F76" s="86">
        <v>25000</v>
      </c>
      <c r="G76" s="32">
        <v>27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45288</v>
      </c>
      <c r="B77" s="32">
        <v>539521</v>
      </c>
      <c r="C77" s="31" t="s">
        <v>1230</v>
      </c>
      <c r="D77" s="31" t="s">
        <v>1232</v>
      </c>
      <c r="E77" s="31" t="s">
        <v>575</v>
      </c>
      <c r="F77" s="86">
        <v>20000</v>
      </c>
      <c r="G77" s="32">
        <v>27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45288</v>
      </c>
      <c r="B78" s="32">
        <v>523483</v>
      </c>
      <c r="C78" s="31" t="s">
        <v>1233</v>
      </c>
      <c r="D78" s="31" t="s">
        <v>1234</v>
      </c>
      <c r="E78" s="31" t="s">
        <v>575</v>
      </c>
      <c r="F78" s="86">
        <v>340000</v>
      </c>
      <c r="G78" s="32">
        <v>150.44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45288</v>
      </c>
      <c r="B79" s="32">
        <v>523483</v>
      </c>
      <c r="C79" s="31" t="s">
        <v>1233</v>
      </c>
      <c r="D79" s="31" t="s">
        <v>1235</v>
      </c>
      <c r="E79" s="31" t="s">
        <v>574</v>
      </c>
      <c r="F79" s="86">
        <v>338263</v>
      </c>
      <c r="G79" s="32">
        <v>150.43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45288</v>
      </c>
      <c r="B80" s="32">
        <v>501314</v>
      </c>
      <c r="C80" s="31" t="s">
        <v>1236</v>
      </c>
      <c r="D80" s="31" t="s">
        <v>1237</v>
      </c>
      <c r="E80" s="31" t="s">
        <v>575</v>
      </c>
      <c r="F80" s="86">
        <v>20000000</v>
      </c>
      <c r="G80" s="32">
        <v>1.34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45288</v>
      </c>
      <c r="B81" s="32">
        <v>501314</v>
      </c>
      <c r="C81" s="31" t="s">
        <v>1236</v>
      </c>
      <c r="D81" s="31" t="s">
        <v>1051</v>
      </c>
      <c r="E81" s="31" t="s">
        <v>574</v>
      </c>
      <c r="F81" s="86">
        <v>5000007</v>
      </c>
      <c r="G81" s="32">
        <v>1.34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45288</v>
      </c>
      <c r="B82" s="32">
        <v>501314</v>
      </c>
      <c r="C82" s="31" t="s">
        <v>1236</v>
      </c>
      <c r="D82" s="31" t="s">
        <v>1051</v>
      </c>
      <c r="E82" s="31" t="s">
        <v>575</v>
      </c>
      <c r="F82" s="86">
        <v>3773985</v>
      </c>
      <c r="G82" s="32">
        <v>1.38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45288</v>
      </c>
      <c r="B83" s="32">
        <v>501314</v>
      </c>
      <c r="C83" s="31" t="s">
        <v>1236</v>
      </c>
      <c r="D83" s="31" t="s">
        <v>1085</v>
      </c>
      <c r="E83" s="31" t="s">
        <v>575</v>
      </c>
      <c r="F83" s="86">
        <v>2328127</v>
      </c>
      <c r="G83" s="32">
        <v>1.42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45288</v>
      </c>
      <c r="B84" s="32">
        <v>501314</v>
      </c>
      <c r="C84" s="31" t="s">
        <v>1236</v>
      </c>
      <c r="D84" s="31" t="s">
        <v>1085</v>
      </c>
      <c r="E84" s="31" t="s">
        <v>575</v>
      </c>
      <c r="F84" s="86">
        <v>4306124</v>
      </c>
      <c r="G84" s="32">
        <v>1.32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45288</v>
      </c>
      <c r="B85" s="32">
        <v>540159</v>
      </c>
      <c r="C85" s="31" t="s">
        <v>1238</v>
      </c>
      <c r="D85" s="31" t="s">
        <v>1239</v>
      </c>
      <c r="E85" s="31" t="s">
        <v>575</v>
      </c>
      <c r="F85" s="86">
        <v>78000</v>
      </c>
      <c r="G85" s="32">
        <v>3.66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45288</v>
      </c>
      <c r="B86" s="32">
        <v>540159</v>
      </c>
      <c r="C86" s="31" t="s">
        <v>1238</v>
      </c>
      <c r="D86" s="31" t="s">
        <v>1240</v>
      </c>
      <c r="E86" s="31" t="s">
        <v>575</v>
      </c>
      <c r="F86" s="86">
        <v>55000</v>
      </c>
      <c r="G86" s="32">
        <v>3.65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45288</v>
      </c>
      <c r="B87" s="32">
        <v>539495</v>
      </c>
      <c r="C87" s="31" t="s">
        <v>1241</v>
      </c>
      <c r="D87" s="31" t="s">
        <v>1242</v>
      </c>
      <c r="E87" s="31" t="s">
        <v>575</v>
      </c>
      <c r="F87" s="86">
        <v>6040</v>
      </c>
      <c r="G87" s="32">
        <v>28.78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45288</v>
      </c>
      <c r="B88" s="32">
        <v>539495</v>
      </c>
      <c r="C88" s="31" t="s">
        <v>1241</v>
      </c>
      <c r="D88" s="31" t="s">
        <v>1173</v>
      </c>
      <c r="E88" s="31" t="s">
        <v>575</v>
      </c>
      <c r="F88" s="86">
        <v>10400</v>
      </c>
      <c r="G88" s="32">
        <v>28.78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45288</v>
      </c>
      <c r="B89" s="32">
        <v>539495</v>
      </c>
      <c r="C89" s="31" t="s">
        <v>1241</v>
      </c>
      <c r="D89" s="31" t="s">
        <v>1243</v>
      </c>
      <c r="E89" s="31" t="s">
        <v>575</v>
      </c>
      <c r="F89" s="86">
        <v>5017</v>
      </c>
      <c r="G89" s="32">
        <v>28.78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45288</v>
      </c>
      <c r="B90" s="32">
        <v>530111</v>
      </c>
      <c r="C90" s="31" t="s">
        <v>1244</v>
      </c>
      <c r="D90" s="31" t="s">
        <v>1245</v>
      </c>
      <c r="E90" s="31" t="s">
        <v>575</v>
      </c>
      <c r="F90" s="86">
        <v>23649</v>
      </c>
      <c r="G90" s="32">
        <v>30.67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45288</v>
      </c>
      <c r="B91" s="32">
        <v>543978</v>
      </c>
      <c r="C91" s="31" t="s">
        <v>1246</v>
      </c>
      <c r="D91" s="31" t="s">
        <v>1156</v>
      </c>
      <c r="E91" s="31" t="s">
        <v>575</v>
      </c>
      <c r="F91" s="86">
        <v>242576</v>
      </c>
      <c r="G91" s="32">
        <v>117.7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45288</v>
      </c>
      <c r="B92" s="32">
        <v>543978</v>
      </c>
      <c r="C92" s="31" t="s">
        <v>1246</v>
      </c>
      <c r="D92" s="31" t="s">
        <v>1156</v>
      </c>
      <c r="E92" s="31" t="s">
        <v>575</v>
      </c>
      <c r="F92" s="86">
        <v>76</v>
      </c>
      <c r="G92" s="32">
        <v>117.65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45288</v>
      </c>
      <c r="B93" s="32">
        <v>530267</v>
      </c>
      <c r="C93" s="31" t="s">
        <v>1247</v>
      </c>
      <c r="D93" s="31" t="s">
        <v>1248</v>
      </c>
      <c r="E93" s="31" t="s">
        <v>575</v>
      </c>
      <c r="F93" s="86">
        <v>40000</v>
      </c>
      <c r="G93" s="32">
        <v>46.25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45288</v>
      </c>
      <c r="B94" s="32">
        <v>538875</v>
      </c>
      <c r="C94" s="31" t="s">
        <v>1249</v>
      </c>
      <c r="D94" s="31" t="s">
        <v>1135</v>
      </c>
      <c r="E94" s="31" t="s">
        <v>575</v>
      </c>
      <c r="F94" s="86">
        <v>96657</v>
      </c>
      <c r="G94" s="32">
        <v>11.52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45288</v>
      </c>
      <c r="B95" s="32">
        <v>538875</v>
      </c>
      <c r="C95" s="31" t="s">
        <v>1249</v>
      </c>
      <c r="D95" s="31" t="s">
        <v>1250</v>
      </c>
      <c r="E95" s="31" t="s">
        <v>575</v>
      </c>
      <c r="F95" s="86">
        <v>66927</v>
      </c>
      <c r="G95" s="32">
        <v>11.5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45288</v>
      </c>
      <c r="B96" s="32">
        <v>544047</v>
      </c>
      <c r="C96" s="31" t="s">
        <v>1251</v>
      </c>
      <c r="D96" s="31" t="s">
        <v>882</v>
      </c>
      <c r="E96" s="31" t="s">
        <v>575</v>
      </c>
      <c r="F96" s="86">
        <v>60000</v>
      </c>
      <c r="G96" s="32">
        <v>70.180000000000007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45288</v>
      </c>
      <c r="B97" s="32">
        <v>544047</v>
      </c>
      <c r="C97" s="31" t="s">
        <v>1251</v>
      </c>
      <c r="D97" s="31" t="s">
        <v>882</v>
      </c>
      <c r="E97" s="31" t="s">
        <v>575</v>
      </c>
      <c r="F97" s="86">
        <v>228000</v>
      </c>
      <c r="G97" s="32">
        <v>70.180000000000007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45288</v>
      </c>
      <c r="B98" s="32">
        <v>544047</v>
      </c>
      <c r="C98" s="31" t="s">
        <v>1251</v>
      </c>
      <c r="D98" s="31" t="s">
        <v>1051</v>
      </c>
      <c r="E98" s="31" t="s">
        <v>575</v>
      </c>
      <c r="F98" s="86">
        <v>180000</v>
      </c>
      <c r="G98" s="32">
        <v>70.180000000000007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45288</v>
      </c>
      <c r="B99" s="32">
        <v>544047</v>
      </c>
      <c r="C99" s="31" t="s">
        <v>1251</v>
      </c>
      <c r="D99" s="31" t="s">
        <v>1252</v>
      </c>
      <c r="E99" s="31" t="s">
        <v>575</v>
      </c>
      <c r="F99" s="86">
        <v>99000</v>
      </c>
      <c r="G99" s="32">
        <v>70.180000000000007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45288</v>
      </c>
      <c r="B100" s="32">
        <v>544047</v>
      </c>
      <c r="C100" s="31" t="s">
        <v>1251</v>
      </c>
      <c r="D100" s="31" t="s">
        <v>1252</v>
      </c>
      <c r="E100" s="31" t="s">
        <v>575</v>
      </c>
      <c r="F100" s="86">
        <v>45000</v>
      </c>
      <c r="G100" s="32">
        <v>70.180000000000007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45288</v>
      </c>
      <c r="B101" s="32">
        <v>544056</v>
      </c>
      <c r="C101" s="31" t="s">
        <v>1091</v>
      </c>
      <c r="D101" s="31" t="s">
        <v>1092</v>
      </c>
      <c r="E101" s="31" t="s">
        <v>575</v>
      </c>
      <c r="F101" s="86">
        <v>19200</v>
      </c>
      <c r="G101" s="32">
        <v>79.38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45288</v>
      </c>
      <c r="B102" s="32">
        <v>526901</v>
      </c>
      <c r="C102" s="31" t="s">
        <v>1253</v>
      </c>
      <c r="D102" s="31" t="s">
        <v>1254</v>
      </c>
      <c r="E102" s="31" t="s">
        <v>575</v>
      </c>
      <c r="F102" s="86">
        <v>36771</v>
      </c>
      <c r="G102" s="32">
        <v>97.41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45288</v>
      </c>
      <c r="B103" s="32">
        <v>539406</v>
      </c>
      <c r="C103" s="31" t="s">
        <v>1255</v>
      </c>
      <c r="D103" s="31" t="s">
        <v>1256</v>
      </c>
      <c r="E103" s="31" t="s">
        <v>575</v>
      </c>
      <c r="F103" s="86">
        <v>21929</v>
      </c>
      <c r="G103" s="32">
        <v>65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45288</v>
      </c>
      <c r="B104" s="32">
        <v>539406</v>
      </c>
      <c r="C104" s="31" t="s">
        <v>1255</v>
      </c>
      <c r="D104" s="31" t="s">
        <v>1257</v>
      </c>
      <c r="E104" s="31" t="s">
        <v>575</v>
      </c>
      <c r="F104" s="86">
        <v>20894</v>
      </c>
      <c r="G104" s="32">
        <v>65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45288</v>
      </c>
      <c r="B105" s="32">
        <v>539310</v>
      </c>
      <c r="C105" s="31" t="s">
        <v>1258</v>
      </c>
      <c r="D105" s="31" t="s">
        <v>1259</v>
      </c>
      <c r="E105" s="31" t="s">
        <v>575</v>
      </c>
      <c r="F105" s="86">
        <v>200100</v>
      </c>
      <c r="G105" s="32">
        <v>77.66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45288</v>
      </c>
      <c r="B106" s="32">
        <v>539310</v>
      </c>
      <c r="C106" s="31" t="s">
        <v>1258</v>
      </c>
      <c r="D106" s="31" t="s">
        <v>1259</v>
      </c>
      <c r="E106" s="31" t="s">
        <v>575</v>
      </c>
      <c r="F106" s="86">
        <v>100</v>
      </c>
      <c r="G106" s="32">
        <v>78.7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45288</v>
      </c>
      <c r="B107" s="32">
        <v>521005</v>
      </c>
      <c r="C107" s="31" t="s">
        <v>1260</v>
      </c>
      <c r="D107" s="31" t="s">
        <v>1261</v>
      </c>
      <c r="E107" s="31" t="s">
        <v>575</v>
      </c>
      <c r="F107" s="86">
        <v>84834</v>
      </c>
      <c r="G107" s="32">
        <v>59.93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45288</v>
      </c>
      <c r="B108" s="32">
        <v>542765</v>
      </c>
      <c r="C108" s="31" t="s">
        <v>1049</v>
      </c>
      <c r="D108" s="31" t="s">
        <v>1132</v>
      </c>
      <c r="E108" s="31" t="s">
        <v>575</v>
      </c>
      <c r="F108" s="86">
        <v>5000</v>
      </c>
      <c r="G108" s="32">
        <v>340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45288</v>
      </c>
      <c r="B109" s="32">
        <v>542765</v>
      </c>
      <c r="C109" s="31" t="s">
        <v>1049</v>
      </c>
      <c r="D109" s="31" t="s">
        <v>1262</v>
      </c>
      <c r="E109" s="31" t="s">
        <v>575</v>
      </c>
      <c r="F109" s="86">
        <v>6000</v>
      </c>
      <c r="G109" s="32">
        <v>340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45288</v>
      </c>
      <c r="B110" s="32">
        <v>542765</v>
      </c>
      <c r="C110" s="31" t="s">
        <v>1049</v>
      </c>
      <c r="D110" s="31" t="s">
        <v>1133</v>
      </c>
      <c r="E110" s="31" t="s">
        <v>575</v>
      </c>
      <c r="F110" s="86">
        <v>1000</v>
      </c>
      <c r="G110" s="32">
        <v>345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45288</v>
      </c>
      <c r="B111" s="32">
        <v>542765</v>
      </c>
      <c r="C111" s="31" t="s">
        <v>1049</v>
      </c>
      <c r="D111" s="31" t="s">
        <v>1133</v>
      </c>
      <c r="E111" s="31" t="s">
        <v>575</v>
      </c>
      <c r="F111" s="86">
        <v>2000</v>
      </c>
      <c r="G111" s="32">
        <v>364.5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45288</v>
      </c>
      <c r="B112" s="32">
        <v>537582</v>
      </c>
      <c r="C112" s="31" t="s">
        <v>1093</v>
      </c>
      <c r="D112" s="31" t="s">
        <v>1134</v>
      </c>
      <c r="E112" s="31" t="s">
        <v>575</v>
      </c>
      <c r="F112" s="86">
        <v>200000</v>
      </c>
      <c r="G112" s="32">
        <v>3.54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45288</v>
      </c>
      <c r="B113" s="32">
        <v>537582</v>
      </c>
      <c r="C113" s="31" t="s">
        <v>1093</v>
      </c>
      <c r="D113" s="31" t="s">
        <v>1263</v>
      </c>
      <c r="E113" s="31" t="s">
        <v>575</v>
      </c>
      <c r="F113" s="86">
        <v>200000</v>
      </c>
      <c r="G113" s="32">
        <v>3.54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45288</v>
      </c>
      <c r="B114" s="32">
        <v>538610</v>
      </c>
      <c r="C114" s="31" t="s">
        <v>1264</v>
      </c>
      <c r="D114" s="31" t="s">
        <v>1265</v>
      </c>
      <c r="E114" s="31" t="s">
        <v>575</v>
      </c>
      <c r="F114" s="86">
        <v>2060</v>
      </c>
      <c r="G114" s="32">
        <v>22.83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45288</v>
      </c>
      <c r="B115" s="32">
        <v>538610</v>
      </c>
      <c r="C115" s="31" t="s">
        <v>1264</v>
      </c>
      <c r="D115" s="31" t="s">
        <v>1265</v>
      </c>
      <c r="E115" s="31" t="s">
        <v>575</v>
      </c>
      <c r="F115" s="86">
        <v>81552</v>
      </c>
      <c r="G115" s="32">
        <v>22.69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45288</v>
      </c>
      <c r="B116" s="32">
        <v>541735</v>
      </c>
      <c r="C116" s="31" t="s">
        <v>1020</v>
      </c>
      <c r="D116" s="31" t="s">
        <v>1050</v>
      </c>
      <c r="E116" s="31" t="s">
        <v>575</v>
      </c>
      <c r="F116" s="86">
        <v>2547783</v>
      </c>
      <c r="G116" s="32">
        <v>4.22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45288</v>
      </c>
      <c r="B117" s="32">
        <v>538970</v>
      </c>
      <c r="C117" s="31" t="s">
        <v>1052</v>
      </c>
      <c r="D117" s="31" t="s">
        <v>1053</v>
      </c>
      <c r="E117" s="31" t="s">
        <v>575</v>
      </c>
      <c r="F117" s="86">
        <v>2594636</v>
      </c>
      <c r="G117" s="32">
        <v>56.04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45288</v>
      </c>
      <c r="B118" s="32">
        <v>538970</v>
      </c>
      <c r="C118" s="31" t="s">
        <v>1052</v>
      </c>
      <c r="D118" s="31" t="s">
        <v>1053</v>
      </c>
      <c r="E118" s="31" t="s">
        <v>575</v>
      </c>
      <c r="F118" s="86">
        <v>1879636</v>
      </c>
      <c r="G118" s="32">
        <v>56.37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45288</v>
      </c>
      <c r="B119" s="32" t="s">
        <v>1136</v>
      </c>
      <c r="C119" s="31" t="s">
        <v>1137</v>
      </c>
      <c r="D119" s="31" t="s">
        <v>576</v>
      </c>
      <c r="E119" s="31" t="s">
        <v>574</v>
      </c>
      <c r="F119" s="86">
        <v>193925</v>
      </c>
      <c r="G119" s="32">
        <v>754.7</v>
      </c>
      <c r="H119" s="32" t="s">
        <v>862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45288</v>
      </c>
      <c r="B120" s="32" t="s">
        <v>1039</v>
      </c>
      <c r="C120" s="31" t="s">
        <v>1040</v>
      </c>
      <c r="D120" s="31" t="s">
        <v>1138</v>
      </c>
      <c r="E120" s="31" t="s">
        <v>574</v>
      </c>
      <c r="F120" s="86">
        <v>2081496</v>
      </c>
      <c r="G120" s="32">
        <v>4.6399999999999997</v>
      </c>
      <c r="H120" s="32" t="s">
        <v>862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45288</v>
      </c>
      <c r="B121" s="32" t="s">
        <v>1039</v>
      </c>
      <c r="C121" s="31" t="s">
        <v>1040</v>
      </c>
      <c r="D121" s="31" t="s">
        <v>959</v>
      </c>
      <c r="E121" s="31" t="s">
        <v>574</v>
      </c>
      <c r="F121" s="86">
        <v>5161001</v>
      </c>
      <c r="G121" s="32">
        <v>4.66</v>
      </c>
      <c r="H121" s="32" t="s">
        <v>862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45288</v>
      </c>
      <c r="B122" s="32" t="s">
        <v>1039</v>
      </c>
      <c r="C122" s="31" t="s">
        <v>1040</v>
      </c>
      <c r="D122" s="31" t="s">
        <v>1094</v>
      </c>
      <c r="E122" s="31" t="s">
        <v>574</v>
      </c>
      <c r="F122" s="86">
        <v>2147187</v>
      </c>
      <c r="G122" s="32">
        <v>4.63</v>
      </c>
      <c r="H122" s="32" t="s">
        <v>862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45288</v>
      </c>
      <c r="B123" s="32" t="s">
        <v>1266</v>
      </c>
      <c r="C123" s="31" t="s">
        <v>1267</v>
      </c>
      <c r="D123" s="31" t="s">
        <v>1100</v>
      </c>
      <c r="E123" s="31" t="s">
        <v>574</v>
      </c>
      <c r="F123" s="86">
        <v>315079</v>
      </c>
      <c r="G123" s="32">
        <v>705.57</v>
      </c>
      <c r="H123" s="32" t="s">
        <v>862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45288</v>
      </c>
      <c r="B124" s="32" t="s">
        <v>1266</v>
      </c>
      <c r="C124" s="31" t="s">
        <v>1267</v>
      </c>
      <c r="D124" s="31" t="s">
        <v>979</v>
      </c>
      <c r="E124" s="31" t="s">
        <v>574</v>
      </c>
      <c r="F124" s="86">
        <v>493296</v>
      </c>
      <c r="G124" s="32">
        <v>708.39</v>
      </c>
      <c r="H124" s="32" t="s">
        <v>862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45288</v>
      </c>
      <c r="B125" s="32" t="s">
        <v>1266</v>
      </c>
      <c r="C125" s="31" t="s">
        <v>1267</v>
      </c>
      <c r="D125" s="31" t="s">
        <v>1268</v>
      </c>
      <c r="E125" s="31" t="s">
        <v>574</v>
      </c>
      <c r="F125" s="86">
        <v>398000</v>
      </c>
      <c r="G125" s="32">
        <v>719.9</v>
      </c>
      <c r="H125" s="32" t="s">
        <v>862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45288</v>
      </c>
      <c r="B126" s="32" t="s">
        <v>1266</v>
      </c>
      <c r="C126" s="31" t="s">
        <v>1267</v>
      </c>
      <c r="D126" s="31" t="s">
        <v>1101</v>
      </c>
      <c r="E126" s="31" t="s">
        <v>574</v>
      </c>
      <c r="F126" s="86">
        <v>518314</v>
      </c>
      <c r="G126" s="32">
        <v>705.36</v>
      </c>
      <c r="H126" s="32" t="s">
        <v>862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45288</v>
      </c>
      <c r="B127" s="32" t="s">
        <v>1139</v>
      </c>
      <c r="C127" s="31" t="s">
        <v>1140</v>
      </c>
      <c r="D127" s="31" t="s">
        <v>1150</v>
      </c>
      <c r="E127" s="31" t="s">
        <v>574</v>
      </c>
      <c r="F127" s="86">
        <v>197213</v>
      </c>
      <c r="G127" s="32">
        <v>87.42</v>
      </c>
      <c r="H127" s="32" t="s">
        <v>862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45288</v>
      </c>
      <c r="B128" s="32" t="s">
        <v>1269</v>
      </c>
      <c r="C128" s="31" t="s">
        <v>1270</v>
      </c>
      <c r="D128" s="31" t="s">
        <v>1271</v>
      </c>
      <c r="E128" s="31" t="s">
        <v>574</v>
      </c>
      <c r="F128" s="86">
        <v>63334</v>
      </c>
      <c r="G128" s="32">
        <v>193.64</v>
      </c>
      <c r="H128" s="32" t="s">
        <v>862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45288</v>
      </c>
      <c r="B129" s="32" t="s">
        <v>1272</v>
      </c>
      <c r="C129" s="31" t="s">
        <v>1273</v>
      </c>
      <c r="D129" s="31" t="s">
        <v>576</v>
      </c>
      <c r="E129" s="31" t="s">
        <v>574</v>
      </c>
      <c r="F129" s="86">
        <v>150599</v>
      </c>
      <c r="G129" s="32">
        <v>201.88</v>
      </c>
      <c r="H129" s="32" t="s">
        <v>862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45288</v>
      </c>
      <c r="B130" s="32" t="s">
        <v>1274</v>
      </c>
      <c r="C130" s="31" t="s">
        <v>1275</v>
      </c>
      <c r="D130" s="31" t="s">
        <v>576</v>
      </c>
      <c r="E130" s="31" t="s">
        <v>574</v>
      </c>
      <c r="F130" s="86">
        <v>925470</v>
      </c>
      <c r="G130" s="32">
        <v>173.12</v>
      </c>
      <c r="H130" s="32" t="s">
        <v>862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45288</v>
      </c>
      <c r="B131" s="32" t="s">
        <v>1141</v>
      </c>
      <c r="C131" s="31" t="s">
        <v>1142</v>
      </c>
      <c r="D131" s="31" t="s">
        <v>1054</v>
      </c>
      <c r="E131" s="31" t="s">
        <v>574</v>
      </c>
      <c r="F131" s="86">
        <v>120000</v>
      </c>
      <c r="G131" s="32">
        <v>110.25</v>
      </c>
      <c r="H131" s="32" t="s">
        <v>862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45288</v>
      </c>
      <c r="B132" s="32" t="s">
        <v>377</v>
      </c>
      <c r="C132" s="31" t="s">
        <v>1276</v>
      </c>
      <c r="D132" s="31" t="s">
        <v>576</v>
      </c>
      <c r="E132" s="31" t="s">
        <v>574</v>
      </c>
      <c r="F132" s="86">
        <v>3268297</v>
      </c>
      <c r="G132" s="32">
        <v>171.49</v>
      </c>
      <c r="H132" s="32" t="s">
        <v>862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45288</v>
      </c>
      <c r="B133" s="32" t="s">
        <v>1143</v>
      </c>
      <c r="C133" s="31" t="s">
        <v>1144</v>
      </c>
      <c r="D133" s="31" t="s">
        <v>1145</v>
      </c>
      <c r="E133" s="31" t="s">
        <v>574</v>
      </c>
      <c r="F133" s="86">
        <v>2636134</v>
      </c>
      <c r="G133" s="32">
        <v>7.02</v>
      </c>
      <c r="H133" s="32" t="s">
        <v>862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45288</v>
      </c>
      <c r="B134" s="32" t="s">
        <v>1097</v>
      </c>
      <c r="C134" s="31" t="s">
        <v>1098</v>
      </c>
      <c r="D134" s="31" t="s">
        <v>1128</v>
      </c>
      <c r="E134" s="31" t="s">
        <v>574</v>
      </c>
      <c r="F134" s="86">
        <v>3653114</v>
      </c>
      <c r="G134" s="32">
        <v>0.69</v>
      </c>
      <c r="H134" s="32" t="s">
        <v>862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45288</v>
      </c>
      <c r="B135" s="32" t="s">
        <v>397</v>
      </c>
      <c r="C135" s="31" t="s">
        <v>1277</v>
      </c>
      <c r="D135" s="31" t="s">
        <v>576</v>
      </c>
      <c r="E135" s="31" t="s">
        <v>574</v>
      </c>
      <c r="F135" s="86">
        <v>884348</v>
      </c>
      <c r="G135" s="32">
        <v>429.29</v>
      </c>
      <c r="H135" s="32" t="s">
        <v>862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45288</v>
      </c>
      <c r="B136" s="32" t="s">
        <v>134</v>
      </c>
      <c r="C136" s="31" t="s">
        <v>1278</v>
      </c>
      <c r="D136" s="31" t="s">
        <v>887</v>
      </c>
      <c r="E136" s="31" t="s">
        <v>574</v>
      </c>
      <c r="F136" s="86">
        <v>5988350</v>
      </c>
      <c r="G136" s="32">
        <v>259.35000000000002</v>
      </c>
      <c r="H136" s="32" t="s">
        <v>862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45288</v>
      </c>
      <c r="B137" s="32" t="s">
        <v>134</v>
      </c>
      <c r="C137" s="31" t="s">
        <v>1278</v>
      </c>
      <c r="D137" s="31" t="s">
        <v>576</v>
      </c>
      <c r="E137" s="31" t="s">
        <v>574</v>
      </c>
      <c r="F137" s="86">
        <v>7344910</v>
      </c>
      <c r="G137" s="32">
        <v>256.37</v>
      </c>
      <c r="H137" s="32" t="s">
        <v>862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45288</v>
      </c>
      <c r="B138" s="32" t="s">
        <v>413</v>
      </c>
      <c r="C138" s="31" t="s">
        <v>1279</v>
      </c>
      <c r="D138" s="31" t="s">
        <v>576</v>
      </c>
      <c r="E138" s="31" t="s">
        <v>574</v>
      </c>
      <c r="F138" s="86">
        <v>17585048</v>
      </c>
      <c r="G138" s="32">
        <v>126.03</v>
      </c>
      <c r="H138" s="32" t="s">
        <v>862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45288</v>
      </c>
      <c r="B139" s="32" t="s">
        <v>137</v>
      </c>
      <c r="C139" s="31" t="s">
        <v>1280</v>
      </c>
      <c r="D139" s="31" t="s">
        <v>576</v>
      </c>
      <c r="E139" s="31" t="s">
        <v>574</v>
      </c>
      <c r="F139" s="86">
        <v>2856656</v>
      </c>
      <c r="G139" s="32">
        <v>215.45</v>
      </c>
      <c r="H139" s="32" t="s">
        <v>862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45288</v>
      </c>
      <c r="B140" s="32" t="s">
        <v>137</v>
      </c>
      <c r="C140" s="31" t="s">
        <v>1280</v>
      </c>
      <c r="D140" s="31" t="s">
        <v>1281</v>
      </c>
      <c r="E140" s="31" t="s">
        <v>574</v>
      </c>
      <c r="F140" s="86">
        <v>2500000</v>
      </c>
      <c r="G140" s="32">
        <v>213.53</v>
      </c>
      <c r="H140" s="32" t="s">
        <v>862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45288</v>
      </c>
      <c r="B141" s="32" t="s">
        <v>137</v>
      </c>
      <c r="C141" s="31" t="s">
        <v>1280</v>
      </c>
      <c r="D141" s="31" t="s">
        <v>1155</v>
      </c>
      <c r="E141" s="31" t="s">
        <v>574</v>
      </c>
      <c r="F141" s="86">
        <v>2489247</v>
      </c>
      <c r="G141" s="32">
        <v>216.99</v>
      </c>
      <c r="H141" s="32" t="s">
        <v>862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45288</v>
      </c>
      <c r="B142" s="32" t="s">
        <v>1282</v>
      </c>
      <c r="C142" s="31" t="s">
        <v>1283</v>
      </c>
      <c r="D142" s="31" t="s">
        <v>1284</v>
      </c>
      <c r="E142" s="31" t="s">
        <v>574</v>
      </c>
      <c r="F142" s="86">
        <v>41600</v>
      </c>
      <c r="G142" s="32">
        <v>81.900000000000006</v>
      </c>
      <c r="H142" s="32" t="s">
        <v>862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45288</v>
      </c>
      <c r="B143" s="32" t="s">
        <v>1282</v>
      </c>
      <c r="C143" s="31" t="s">
        <v>1283</v>
      </c>
      <c r="D143" s="31" t="s">
        <v>1285</v>
      </c>
      <c r="E143" s="31" t="s">
        <v>574</v>
      </c>
      <c r="F143" s="86">
        <v>38400</v>
      </c>
      <c r="G143" s="32">
        <v>80</v>
      </c>
      <c r="H143" s="32" t="s">
        <v>862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45288</v>
      </c>
      <c r="B144" s="32" t="s">
        <v>1282</v>
      </c>
      <c r="C144" s="31" t="s">
        <v>1283</v>
      </c>
      <c r="D144" s="31" t="s">
        <v>1120</v>
      </c>
      <c r="E144" s="31" t="s">
        <v>574</v>
      </c>
      <c r="F144" s="86">
        <v>43200</v>
      </c>
      <c r="G144" s="32">
        <v>81.84</v>
      </c>
      <c r="H144" s="32" t="s">
        <v>862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45288</v>
      </c>
      <c r="B145" s="32" t="s">
        <v>1146</v>
      </c>
      <c r="C145" s="31" t="s">
        <v>1147</v>
      </c>
      <c r="D145" s="31" t="s">
        <v>576</v>
      </c>
      <c r="E145" s="31" t="s">
        <v>574</v>
      </c>
      <c r="F145" s="86">
        <v>170561</v>
      </c>
      <c r="G145" s="32">
        <v>370.18</v>
      </c>
      <c r="H145" s="32" t="s">
        <v>862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45288</v>
      </c>
      <c r="B146" s="32" t="s">
        <v>1103</v>
      </c>
      <c r="C146" s="31" t="s">
        <v>1104</v>
      </c>
      <c r="D146" s="31" t="s">
        <v>1286</v>
      </c>
      <c r="E146" s="31" t="s">
        <v>574</v>
      </c>
      <c r="F146" s="86">
        <v>500000</v>
      </c>
      <c r="G146" s="32">
        <v>23</v>
      </c>
      <c r="H146" s="32" t="s">
        <v>862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45288</v>
      </c>
      <c r="B147" s="32" t="s">
        <v>1103</v>
      </c>
      <c r="C147" s="31" t="s">
        <v>1104</v>
      </c>
      <c r="D147" s="31" t="s">
        <v>882</v>
      </c>
      <c r="E147" s="31" t="s">
        <v>574</v>
      </c>
      <c r="F147" s="86">
        <v>933</v>
      </c>
      <c r="G147" s="32">
        <v>22.55</v>
      </c>
      <c r="H147" s="32" t="s">
        <v>862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45288</v>
      </c>
      <c r="B148" s="32" t="s">
        <v>1103</v>
      </c>
      <c r="C148" s="31" t="s">
        <v>1104</v>
      </c>
      <c r="D148" s="31" t="s">
        <v>1077</v>
      </c>
      <c r="E148" s="31" t="s">
        <v>574</v>
      </c>
      <c r="F148" s="86">
        <v>2</v>
      </c>
      <c r="G148" s="32">
        <v>22.8</v>
      </c>
      <c r="H148" s="32" t="s">
        <v>862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45288</v>
      </c>
      <c r="B149" s="32" t="s">
        <v>1224</v>
      </c>
      <c r="C149" s="31" t="s">
        <v>1287</v>
      </c>
      <c r="D149" s="31" t="s">
        <v>1225</v>
      </c>
      <c r="E149" s="31" t="s">
        <v>574</v>
      </c>
      <c r="F149" s="86">
        <v>41235</v>
      </c>
      <c r="G149" s="32">
        <v>62.29</v>
      </c>
      <c r="H149" s="32" t="s">
        <v>862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45288</v>
      </c>
      <c r="B150" s="32" t="s">
        <v>1288</v>
      </c>
      <c r="C150" s="31" t="s">
        <v>1289</v>
      </c>
      <c r="D150" s="31" t="s">
        <v>576</v>
      </c>
      <c r="E150" s="31" t="s">
        <v>574</v>
      </c>
      <c r="F150" s="86">
        <v>150298</v>
      </c>
      <c r="G150" s="32">
        <v>134.07</v>
      </c>
      <c r="H150" s="32" t="s">
        <v>862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45288</v>
      </c>
      <c r="B151" s="32" t="s">
        <v>1290</v>
      </c>
      <c r="C151" s="31" t="s">
        <v>1291</v>
      </c>
      <c r="D151" s="31" t="s">
        <v>576</v>
      </c>
      <c r="E151" s="31" t="s">
        <v>574</v>
      </c>
      <c r="F151" s="86">
        <v>572274</v>
      </c>
      <c r="G151" s="32">
        <v>652.79999999999995</v>
      </c>
      <c r="H151" s="32" t="s">
        <v>862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45288</v>
      </c>
      <c r="B152" s="32" t="s">
        <v>1148</v>
      </c>
      <c r="C152" s="31" t="s">
        <v>1149</v>
      </c>
      <c r="D152" s="31" t="s">
        <v>576</v>
      </c>
      <c r="E152" s="31" t="s">
        <v>574</v>
      </c>
      <c r="F152" s="86">
        <v>618036</v>
      </c>
      <c r="G152" s="32">
        <v>313.18</v>
      </c>
      <c r="H152" s="32" t="s">
        <v>862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45288</v>
      </c>
      <c r="B153" s="32" t="s">
        <v>1292</v>
      </c>
      <c r="C153" s="31" t="s">
        <v>1293</v>
      </c>
      <c r="D153" s="31" t="s">
        <v>576</v>
      </c>
      <c r="E153" s="31" t="s">
        <v>574</v>
      </c>
      <c r="F153" s="86">
        <v>4520434</v>
      </c>
      <c r="G153" s="32">
        <v>91.1</v>
      </c>
      <c r="H153" s="32" t="s">
        <v>862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45288</v>
      </c>
      <c r="B154" s="32" t="s">
        <v>1292</v>
      </c>
      <c r="C154" s="31" t="s">
        <v>1293</v>
      </c>
      <c r="D154" s="31" t="s">
        <v>887</v>
      </c>
      <c r="E154" s="31" t="s">
        <v>574</v>
      </c>
      <c r="F154" s="86">
        <v>2656399</v>
      </c>
      <c r="G154" s="32">
        <v>90.19</v>
      </c>
      <c r="H154" s="32" t="s">
        <v>862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45288</v>
      </c>
      <c r="B155" s="32" t="s">
        <v>1294</v>
      </c>
      <c r="C155" s="31" t="s">
        <v>1295</v>
      </c>
      <c r="D155" s="31" t="s">
        <v>1296</v>
      </c>
      <c r="E155" s="31" t="s">
        <v>574</v>
      </c>
      <c r="F155" s="86">
        <v>100590</v>
      </c>
      <c r="G155" s="32">
        <v>48.22</v>
      </c>
      <c r="H155" s="32" t="s">
        <v>862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45288</v>
      </c>
      <c r="B156" s="32" t="s">
        <v>1153</v>
      </c>
      <c r="C156" s="31" t="s">
        <v>1154</v>
      </c>
      <c r="D156" s="31" t="s">
        <v>576</v>
      </c>
      <c r="E156" s="31" t="s">
        <v>574</v>
      </c>
      <c r="F156" s="86">
        <v>65493</v>
      </c>
      <c r="G156" s="32">
        <v>529.46</v>
      </c>
      <c r="H156" s="32" t="s">
        <v>862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45288</v>
      </c>
      <c r="B157" s="32" t="s">
        <v>1246</v>
      </c>
      <c r="C157" s="31" t="s">
        <v>1297</v>
      </c>
      <c r="D157" s="31" t="s">
        <v>1298</v>
      </c>
      <c r="E157" s="31" t="s">
        <v>574</v>
      </c>
      <c r="F157" s="86">
        <v>725973</v>
      </c>
      <c r="G157" s="32">
        <v>117.5</v>
      </c>
      <c r="H157" s="32" t="s">
        <v>862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45288</v>
      </c>
      <c r="B158" s="32" t="s">
        <v>1246</v>
      </c>
      <c r="C158" s="31" t="s">
        <v>1297</v>
      </c>
      <c r="D158" s="31" t="s">
        <v>1155</v>
      </c>
      <c r="E158" s="31" t="s">
        <v>574</v>
      </c>
      <c r="F158" s="86">
        <v>632447</v>
      </c>
      <c r="G158" s="32">
        <v>117.61</v>
      </c>
      <c r="H158" s="32" t="s">
        <v>862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45288</v>
      </c>
      <c r="B159" s="32" t="s">
        <v>1246</v>
      </c>
      <c r="C159" s="31" t="s">
        <v>1297</v>
      </c>
      <c r="D159" s="31" t="s">
        <v>1156</v>
      </c>
      <c r="E159" s="31" t="s">
        <v>574</v>
      </c>
      <c r="F159" s="86">
        <v>500350</v>
      </c>
      <c r="G159" s="32">
        <v>118</v>
      </c>
      <c r="H159" s="32" t="s">
        <v>862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45288</v>
      </c>
      <c r="B160" s="32" t="s">
        <v>1041</v>
      </c>
      <c r="C160" s="31" t="s">
        <v>1042</v>
      </c>
      <c r="D160" s="31" t="s">
        <v>576</v>
      </c>
      <c r="E160" s="31" t="s">
        <v>574</v>
      </c>
      <c r="F160" s="86">
        <v>103330</v>
      </c>
      <c r="G160" s="32">
        <v>1368.21</v>
      </c>
      <c r="H160" s="32" t="s">
        <v>862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45288</v>
      </c>
      <c r="B161" s="32" t="s">
        <v>1299</v>
      </c>
      <c r="C161" s="31" t="s">
        <v>1300</v>
      </c>
      <c r="D161" s="31" t="s">
        <v>576</v>
      </c>
      <c r="E161" s="31" t="s">
        <v>574</v>
      </c>
      <c r="F161" s="86">
        <v>195358</v>
      </c>
      <c r="G161" s="32">
        <v>436.96</v>
      </c>
      <c r="H161" s="32" t="s">
        <v>862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45288</v>
      </c>
      <c r="B162" s="32" t="s">
        <v>1301</v>
      </c>
      <c r="C162" s="31" t="s">
        <v>1302</v>
      </c>
      <c r="D162" s="31" t="s">
        <v>576</v>
      </c>
      <c r="E162" s="31" t="s">
        <v>574</v>
      </c>
      <c r="F162" s="86">
        <v>202512</v>
      </c>
      <c r="G162" s="32">
        <v>394.79</v>
      </c>
      <c r="H162" s="32" t="s">
        <v>862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45288</v>
      </c>
      <c r="B163" s="32" t="s">
        <v>1303</v>
      </c>
      <c r="C163" s="31" t="s">
        <v>1304</v>
      </c>
      <c r="D163" s="31" t="s">
        <v>576</v>
      </c>
      <c r="E163" s="31" t="s">
        <v>574</v>
      </c>
      <c r="F163" s="86">
        <v>1107647</v>
      </c>
      <c r="G163" s="32">
        <v>124.44</v>
      </c>
      <c r="H163" s="32" t="s">
        <v>862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45288</v>
      </c>
      <c r="B164" s="32" t="s">
        <v>1305</v>
      </c>
      <c r="C164" s="31" t="s">
        <v>1306</v>
      </c>
      <c r="D164" s="31" t="s">
        <v>576</v>
      </c>
      <c r="E164" s="31" t="s">
        <v>574</v>
      </c>
      <c r="F164" s="86">
        <v>464801</v>
      </c>
      <c r="G164" s="32">
        <v>498.72</v>
      </c>
      <c r="H164" s="32" t="s">
        <v>862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45288</v>
      </c>
      <c r="B165" s="32" t="s">
        <v>523</v>
      </c>
      <c r="C165" s="31" t="s">
        <v>1307</v>
      </c>
      <c r="D165" s="31" t="s">
        <v>576</v>
      </c>
      <c r="E165" s="31" t="s">
        <v>574</v>
      </c>
      <c r="F165" s="86">
        <v>907675</v>
      </c>
      <c r="G165" s="32">
        <v>401.75</v>
      </c>
      <c r="H165" s="32" t="s">
        <v>862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45288</v>
      </c>
      <c r="B166" s="32" t="s">
        <v>1308</v>
      </c>
      <c r="C166" s="31" t="s">
        <v>1309</v>
      </c>
      <c r="D166" s="31" t="s">
        <v>1310</v>
      </c>
      <c r="E166" s="31" t="s">
        <v>574</v>
      </c>
      <c r="F166" s="86">
        <v>71002</v>
      </c>
      <c r="G166" s="32">
        <v>72.3</v>
      </c>
      <c r="H166" s="32" t="s">
        <v>862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45288</v>
      </c>
      <c r="B167" s="32" t="s">
        <v>241</v>
      </c>
      <c r="C167" s="31" t="s">
        <v>1311</v>
      </c>
      <c r="D167" s="31" t="s">
        <v>1312</v>
      </c>
      <c r="E167" s="31" t="s">
        <v>574</v>
      </c>
      <c r="F167" s="86">
        <v>6110797</v>
      </c>
      <c r="G167" s="32">
        <v>270.07</v>
      </c>
      <c r="H167" s="32" t="s">
        <v>862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45288</v>
      </c>
      <c r="B168" s="32" t="s">
        <v>561</v>
      </c>
      <c r="C168" s="31" t="s">
        <v>1313</v>
      </c>
      <c r="D168" s="31" t="s">
        <v>1314</v>
      </c>
      <c r="E168" s="31" t="s">
        <v>574</v>
      </c>
      <c r="F168" s="86">
        <v>390000</v>
      </c>
      <c r="G168" s="32">
        <v>1632</v>
      </c>
      <c r="H168" s="32" t="s">
        <v>862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45288</v>
      </c>
      <c r="B169" s="32" t="s">
        <v>561</v>
      </c>
      <c r="C169" s="31" t="s">
        <v>1313</v>
      </c>
      <c r="D169" s="31" t="s">
        <v>1315</v>
      </c>
      <c r="E169" s="31" t="s">
        <v>574</v>
      </c>
      <c r="F169" s="86">
        <v>390000</v>
      </c>
      <c r="G169" s="32">
        <v>1632</v>
      </c>
      <c r="H169" s="32" t="s">
        <v>862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45288</v>
      </c>
      <c r="B170" s="32" t="s">
        <v>1136</v>
      </c>
      <c r="C170" s="31" t="s">
        <v>1137</v>
      </c>
      <c r="D170" s="31" t="s">
        <v>576</v>
      </c>
      <c r="E170" s="31" t="s">
        <v>575</v>
      </c>
      <c r="F170" s="86">
        <v>193925</v>
      </c>
      <c r="G170" s="32">
        <v>755.46</v>
      </c>
      <c r="H170" s="32" t="s">
        <v>862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45288</v>
      </c>
      <c r="B171" s="32" t="s">
        <v>1039</v>
      </c>
      <c r="C171" s="31" t="s">
        <v>1040</v>
      </c>
      <c r="D171" s="31" t="s">
        <v>959</v>
      </c>
      <c r="E171" s="31" t="s">
        <v>575</v>
      </c>
      <c r="F171" s="86">
        <v>3904602</v>
      </c>
      <c r="G171" s="32">
        <v>4.5999999999999996</v>
      </c>
      <c r="H171" s="32" t="s">
        <v>862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45288</v>
      </c>
      <c r="B172" s="32" t="s">
        <v>1039</v>
      </c>
      <c r="C172" s="31" t="s">
        <v>1040</v>
      </c>
      <c r="D172" s="31" t="s">
        <v>1094</v>
      </c>
      <c r="E172" s="31" t="s">
        <v>575</v>
      </c>
      <c r="F172" s="86">
        <v>1909956</v>
      </c>
      <c r="G172" s="32">
        <v>4.66</v>
      </c>
      <c r="H172" s="32" t="s">
        <v>862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45288</v>
      </c>
      <c r="B173" s="32" t="s">
        <v>1039</v>
      </c>
      <c r="C173" s="31" t="s">
        <v>1040</v>
      </c>
      <c r="D173" s="31" t="s">
        <v>1138</v>
      </c>
      <c r="E173" s="31" t="s">
        <v>575</v>
      </c>
      <c r="F173" s="86">
        <v>2081496</v>
      </c>
      <c r="G173" s="32">
        <v>4.67</v>
      </c>
      <c r="H173" s="32" t="s">
        <v>862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45288</v>
      </c>
      <c r="B174" s="32" t="s">
        <v>1316</v>
      </c>
      <c r="C174" s="31" t="s">
        <v>1317</v>
      </c>
      <c r="D174" s="31" t="s">
        <v>1318</v>
      </c>
      <c r="E174" s="31" t="s">
        <v>575</v>
      </c>
      <c r="F174" s="86">
        <v>1026536</v>
      </c>
      <c r="G174" s="32">
        <v>70</v>
      </c>
      <c r="H174" s="32" t="s">
        <v>862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45288</v>
      </c>
      <c r="B175" s="32" t="s">
        <v>1266</v>
      </c>
      <c r="C175" s="31" t="s">
        <v>1267</v>
      </c>
      <c r="D175" s="31" t="s">
        <v>1100</v>
      </c>
      <c r="E175" s="31" t="s">
        <v>575</v>
      </c>
      <c r="F175" s="86">
        <v>315079</v>
      </c>
      <c r="G175" s="32">
        <v>705.84</v>
      </c>
      <c r="H175" s="32" t="s">
        <v>862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45288</v>
      </c>
      <c r="B176" s="32" t="s">
        <v>1266</v>
      </c>
      <c r="C176" s="31" t="s">
        <v>1267</v>
      </c>
      <c r="D176" s="31" t="s">
        <v>979</v>
      </c>
      <c r="E176" s="31" t="s">
        <v>575</v>
      </c>
      <c r="F176" s="86">
        <v>493296</v>
      </c>
      <c r="G176" s="32">
        <v>708.76</v>
      </c>
      <c r="H176" s="32" t="s">
        <v>862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45288</v>
      </c>
      <c r="B177" s="32" t="s">
        <v>1266</v>
      </c>
      <c r="C177" s="31" t="s">
        <v>1267</v>
      </c>
      <c r="D177" s="31" t="s">
        <v>1101</v>
      </c>
      <c r="E177" s="31" t="s">
        <v>575</v>
      </c>
      <c r="F177" s="86">
        <v>518314</v>
      </c>
      <c r="G177" s="32">
        <v>705.62</v>
      </c>
      <c r="H177" s="32" t="s">
        <v>862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45288</v>
      </c>
      <c r="B178" s="32" t="s">
        <v>1139</v>
      </c>
      <c r="C178" s="31" t="s">
        <v>1140</v>
      </c>
      <c r="D178" s="31" t="s">
        <v>1157</v>
      </c>
      <c r="E178" s="31" t="s">
        <v>575</v>
      </c>
      <c r="F178" s="86">
        <v>59000</v>
      </c>
      <c r="G178" s="32">
        <v>84.91</v>
      </c>
      <c r="H178" s="32" t="s">
        <v>862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45288</v>
      </c>
      <c r="B179" s="32" t="s">
        <v>1139</v>
      </c>
      <c r="C179" s="31" t="s">
        <v>1140</v>
      </c>
      <c r="D179" s="31" t="s">
        <v>1150</v>
      </c>
      <c r="E179" s="31" t="s">
        <v>575</v>
      </c>
      <c r="F179" s="86">
        <v>112977</v>
      </c>
      <c r="G179" s="32">
        <v>87.61</v>
      </c>
      <c r="H179" s="32" t="s">
        <v>862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45288</v>
      </c>
      <c r="B180" s="32" t="s">
        <v>1269</v>
      </c>
      <c r="C180" s="31" t="s">
        <v>1270</v>
      </c>
      <c r="D180" s="31" t="s">
        <v>1271</v>
      </c>
      <c r="E180" s="31" t="s">
        <v>575</v>
      </c>
      <c r="F180" s="86">
        <v>39140</v>
      </c>
      <c r="G180" s="32">
        <v>193.71</v>
      </c>
      <c r="H180" s="32" t="s">
        <v>862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45288</v>
      </c>
      <c r="B181" s="32" t="s">
        <v>1272</v>
      </c>
      <c r="C181" s="31" t="s">
        <v>1273</v>
      </c>
      <c r="D181" s="31" t="s">
        <v>576</v>
      </c>
      <c r="E181" s="31" t="s">
        <v>575</v>
      </c>
      <c r="F181" s="86">
        <v>150599</v>
      </c>
      <c r="G181" s="32">
        <v>201.61</v>
      </c>
      <c r="H181" s="32" t="s">
        <v>862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45288</v>
      </c>
      <c r="B182" s="32" t="s">
        <v>1274</v>
      </c>
      <c r="C182" s="31" t="s">
        <v>1275</v>
      </c>
      <c r="D182" s="31" t="s">
        <v>576</v>
      </c>
      <c r="E182" s="31" t="s">
        <v>575</v>
      </c>
      <c r="F182" s="86">
        <v>925470</v>
      </c>
      <c r="G182" s="32">
        <v>173.06</v>
      </c>
      <c r="H182" s="32" t="s">
        <v>862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45288</v>
      </c>
      <c r="B183" s="32" t="s">
        <v>1141</v>
      </c>
      <c r="C183" s="31" t="s">
        <v>1142</v>
      </c>
      <c r="D183" s="31" t="s">
        <v>1054</v>
      </c>
      <c r="E183" s="31" t="s">
        <v>575</v>
      </c>
      <c r="F183" s="86">
        <v>120000</v>
      </c>
      <c r="G183" s="32">
        <v>109.74</v>
      </c>
      <c r="H183" s="32" t="s">
        <v>862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45288</v>
      </c>
      <c r="B184" s="32" t="s">
        <v>377</v>
      </c>
      <c r="C184" s="31" t="s">
        <v>1276</v>
      </c>
      <c r="D184" s="31" t="s">
        <v>576</v>
      </c>
      <c r="E184" s="31" t="s">
        <v>575</v>
      </c>
      <c r="F184" s="86">
        <v>3268297</v>
      </c>
      <c r="G184" s="32">
        <v>171.64</v>
      </c>
      <c r="H184" s="32" t="s">
        <v>862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45288</v>
      </c>
      <c r="B185" s="32" t="s">
        <v>1143</v>
      </c>
      <c r="C185" s="31" t="s">
        <v>1144</v>
      </c>
      <c r="D185" s="31" t="s">
        <v>1145</v>
      </c>
      <c r="E185" s="31" t="s">
        <v>575</v>
      </c>
      <c r="F185" s="86">
        <v>2388405</v>
      </c>
      <c r="G185" s="32">
        <v>7.02</v>
      </c>
      <c r="H185" s="32" t="s">
        <v>862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45288</v>
      </c>
      <c r="B186" s="32" t="s">
        <v>1095</v>
      </c>
      <c r="C186" s="31" t="s">
        <v>1096</v>
      </c>
      <c r="D186" s="31" t="s">
        <v>1102</v>
      </c>
      <c r="E186" s="31" t="s">
        <v>575</v>
      </c>
      <c r="F186" s="86">
        <v>600657</v>
      </c>
      <c r="G186" s="32">
        <v>6.49</v>
      </c>
      <c r="H186" s="32" t="s">
        <v>862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45288</v>
      </c>
      <c r="B187" s="32" t="s">
        <v>1097</v>
      </c>
      <c r="C187" s="31" t="s">
        <v>1098</v>
      </c>
      <c r="D187" s="31" t="s">
        <v>1099</v>
      </c>
      <c r="E187" s="31" t="s">
        <v>575</v>
      </c>
      <c r="F187" s="86">
        <v>19350000</v>
      </c>
      <c r="G187" s="32">
        <v>0.7</v>
      </c>
      <c r="H187" s="32" t="s">
        <v>862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45288</v>
      </c>
      <c r="B188" s="32" t="s">
        <v>1319</v>
      </c>
      <c r="C188" s="31" t="s">
        <v>1320</v>
      </c>
      <c r="D188" s="31" t="s">
        <v>1321</v>
      </c>
      <c r="E188" s="31" t="s">
        <v>575</v>
      </c>
      <c r="F188" s="86">
        <v>341410</v>
      </c>
      <c r="G188" s="32">
        <v>164.5</v>
      </c>
      <c r="H188" s="32" t="s">
        <v>862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45288</v>
      </c>
      <c r="B189" s="32" t="s">
        <v>397</v>
      </c>
      <c r="C189" s="31" t="s">
        <v>1277</v>
      </c>
      <c r="D189" s="31" t="s">
        <v>576</v>
      </c>
      <c r="E189" s="31" t="s">
        <v>575</v>
      </c>
      <c r="F189" s="86">
        <v>884348</v>
      </c>
      <c r="G189" s="32">
        <v>429.37</v>
      </c>
      <c r="H189" s="32" t="s">
        <v>862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45288</v>
      </c>
      <c r="B190" s="32" t="s">
        <v>1322</v>
      </c>
      <c r="C190" s="31" t="s">
        <v>1323</v>
      </c>
      <c r="D190" s="31" t="s">
        <v>1324</v>
      </c>
      <c r="E190" s="31" t="s">
        <v>575</v>
      </c>
      <c r="F190" s="86">
        <v>369001</v>
      </c>
      <c r="G190" s="32">
        <v>15.91</v>
      </c>
      <c r="H190" s="32" t="s">
        <v>862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45288</v>
      </c>
      <c r="B191" s="32" t="s">
        <v>134</v>
      </c>
      <c r="C191" s="31" t="s">
        <v>1278</v>
      </c>
      <c r="D191" s="31" t="s">
        <v>576</v>
      </c>
      <c r="E191" s="31" t="s">
        <v>575</v>
      </c>
      <c r="F191" s="86">
        <v>6889110</v>
      </c>
      <c r="G191" s="32">
        <v>257.69</v>
      </c>
      <c r="H191" s="32" t="s">
        <v>862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45288</v>
      </c>
      <c r="B192" s="32" t="s">
        <v>134</v>
      </c>
      <c r="C192" s="31" t="s">
        <v>1278</v>
      </c>
      <c r="D192" s="31" t="s">
        <v>887</v>
      </c>
      <c r="E192" s="31" t="s">
        <v>575</v>
      </c>
      <c r="F192" s="86">
        <v>5708851</v>
      </c>
      <c r="G192" s="32">
        <v>259.94</v>
      </c>
      <c r="H192" s="32" t="s">
        <v>862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45288</v>
      </c>
      <c r="B193" s="32" t="s">
        <v>413</v>
      </c>
      <c r="C193" s="31" t="s">
        <v>1279</v>
      </c>
      <c r="D193" s="31" t="s">
        <v>576</v>
      </c>
      <c r="E193" s="31" t="s">
        <v>575</v>
      </c>
      <c r="F193" s="86">
        <v>17585048</v>
      </c>
      <c r="G193" s="32">
        <v>126.23</v>
      </c>
      <c r="H193" s="32" t="s">
        <v>862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45288</v>
      </c>
      <c r="B194" s="32" t="s">
        <v>137</v>
      </c>
      <c r="C194" s="31" t="s">
        <v>1280</v>
      </c>
      <c r="D194" s="31" t="s">
        <v>576</v>
      </c>
      <c r="E194" s="31" t="s">
        <v>575</v>
      </c>
      <c r="F194" s="86">
        <v>2938256</v>
      </c>
      <c r="G194" s="32">
        <v>215.64</v>
      </c>
      <c r="H194" s="32" t="s">
        <v>862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45288</v>
      </c>
      <c r="B195" s="32" t="s">
        <v>137</v>
      </c>
      <c r="C195" s="31" t="s">
        <v>1280</v>
      </c>
      <c r="D195" s="31" t="s">
        <v>1155</v>
      </c>
      <c r="E195" s="31" t="s">
        <v>575</v>
      </c>
      <c r="F195" s="86">
        <v>405495</v>
      </c>
      <c r="G195" s="32">
        <v>218.83</v>
      </c>
      <c r="H195" s="32" t="s">
        <v>862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45288</v>
      </c>
      <c r="B196" s="32" t="s">
        <v>137</v>
      </c>
      <c r="C196" s="31" t="s">
        <v>1280</v>
      </c>
      <c r="D196" s="31" t="s">
        <v>1325</v>
      </c>
      <c r="E196" s="31" t="s">
        <v>575</v>
      </c>
      <c r="F196" s="86">
        <v>3090600</v>
      </c>
      <c r="G196" s="32">
        <v>218.16</v>
      </c>
      <c r="H196" s="32" t="s">
        <v>862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45288</v>
      </c>
      <c r="B197" s="32" t="s">
        <v>137</v>
      </c>
      <c r="C197" s="31" t="s">
        <v>1280</v>
      </c>
      <c r="D197" s="31" t="s">
        <v>1326</v>
      </c>
      <c r="E197" s="31" t="s">
        <v>575</v>
      </c>
      <c r="F197" s="86">
        <v>2534700</v>
      </c>
      <c r="G197" s="32">
        <v>218.74</v>
      </c>
      <c r="H197" s="32" t="s">
        <v>862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45288</v>
      </c>
      <c r="B198" s="32" t="s">
        <v>1282</v>
      </c>
      <c r="C198" s="31" t="s">
        <v>1283</v>
      </c>
      <c r="D198" s="31" t="s">
        <v>1120</v>
      </c>
      <c r="E198" s="31" t="s">
        <v>575</v>
      </c>
      <c r="F198" s="86">
        <v>62400</v>
      </c>
      <c r="G198" s="32">
        <v>80.34</v>
      </c>
      <c r="H198" s="32" t="s">
        <v>862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45288</v>
      </c>
      <c r="B199" s="32" t="s">
        <v>1146</v>
      </c>
      <c r="C199" s="31" t="s">
        <v>1147</v>
      </c>
      <c r="D199" s="31" t="s">
        <v>576</v>
      </c>
      <c r="E199" s="31" t="s">
        <v>575</v>
      </c>
      <c r="F199" s="86">
        <v>170561</v>
      </c>
      <c r="G199" s="32">
        <v>370.48</v>
      </c>
      <c r="H199" s="32" t="s">
        <v>862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45288</v>
      </c>
      <c r="B200" s="32" t="s">
        <v>1327</v>
      </c>
      <c r="C200" s="31" t="s">
        <v>1328</v>
      </c>
      <c r="D200" s="31" t="s">
        <v>1329</v>
      </c>
      <c r="E200" s="31" t="s">
        <v>575</v>
      </c>
      <c r="F200" s="86">
        <v>608526</v>
      </c>
      <c r="G200" s="32">
        <v>7.26</v>
      </c>
      <c r="H200" s="32" t="s">
        <v>862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45288</v>
      </c>
      <c r="B201" s="32" t="s">
        <v>1103</v>
      </c>
      <c r="C201" s="31" t="s">
        <v>1104</v>
      </c>
      <c r="D201" s="31" t="s">
        <v>882</v>
      </c>
      <c r="E201" s="31" t="s">
        <v>575</v>
      </c>
      <c r="F201" s="86">
        <v>1622146</v>
      </c>
      <c r="G201" s="32">
        <v>22.37</v>
      </c>
      <c r="H201" s="32" t="s">
        <v>862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45288</v>
      </c>
      <c r="B202" s="32" t="s">
        <v>1103</v>
      </c>
      <c r="C202" s="31" t="s">
        <v>1104</v>
      </c>
      <c r="D202" s="31" t="s">
        <v>1077</v>
      </c>
      <c r="E202" s="31" t="s">
        <v>575</v>
      </c>
      <c r="F202" s="86">
        <v>1151736</v>
      </c>
      <c r="G202" s="32">
        <v>22.79</v>
      </c>
      <c r="H202" s="32" t="s">
        <v>862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45288</v>
      </c>
      <c r="B203" s="32" t="s">
        <v>1158</v>
      </c>
      <c r="C203" s="31" t="s">
        <v>1159</v>
      </c>
      <c r="D203" s="31" t="s">
        <v>1330</v>
      </c>
      <c r="E203" s="31" t="s">
        <v>575</v>
      </c>
      <c r="F203" s="86">
        <v>45000</v>
      </c>
      <c r="G203" s="32">
        <v>33.58</v>
      </c>
      <c r="H203" s="32" t="s">
        <v>862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45288</v>
      </c>
      <c r="B204" s="32" t="s">
        <v>1224</v>
      </c>
      <c r="C204" s="31" t="s">
        <v>1287</v>
      </c>
      <c r="D204" s="31" t="s">
        <v>1225</v>
      </c>
      <c r="E204" s="31" t="s">
        <v>575</v>
      </c>
      <c r="F204" s="86">
        <v>80775</v>
      </c>
      <c r="G204" s="32">
        <v>61.89</v>
      </c>
      <c r="H204" s="32" t="s">
        <v>862</v>
      </c>
    </row>
    <row r="205" spans="1:28" ht="15" customHeight="1">
      <c r="A205" s="85">
        <v>45288</v>
      </c>
      <c r="B205" s="32" t="s">
        <v>1288</v>
      </c>
      <c r="C205" s="31" t="s">
        <v>1289</v>
      </c>
      <c r="D205" s="31" t="s">
        <v>576</v>
      </c>
      <c r="E205" s="31" t="s">
        <v>575</v>
      </c>
      <c r="F205" s="86">
        <v>150298</v>
      </c>
      <c r="G205" s="32">
        <v>134.01</v>
      </c>
      <c r="H205" s="32" t="s">
        <v>862</v>
      </c>
    </row>
    <row r="206" spans="1:28" ht="15" customHeight="1">
      <c r="A206" s="85">
        <v>45288</v>
      </c>
      <c r="B206" s="32" t="s">
        <v>1290</v>
      </c>
      <c r="C206" s="31" t="s">
        <v>1291</v>
      </c>
      <c r="D206" s="31" t="s">
        <v>576</v>
      </c>
      <c r="E206" s="31" t="s">
        <v>575</v>
      </c>
      <c r="F206" s="86">
        <v>572274</v>
      </c>
      <c r="G206" s="32">
        <v>653.04</v>
      </c>
      <c r="H206" s="32" t="s">
        <v>862</v>
      </c>
    </row>
    <row r="207" spans="1:28" ht="15" customHeight="1">
      <c r="A207" s="85">
        <v>45288</v>
      </c>
      <c r="B207" s="32" t="s">
        <v>1148</v>
      </c>
      <c r="C207" s="31" t="s">
        <v>1149</v>
      </c>
      <c r="D207" s="31" t="s">
        <v>576</v>
      </c>
      <c r="E207" s="31" t="s">
        <v>575</v>
      </c>
      <c r="F207" s="86">
        <v>618036</v>
      </c>
      <c r="G207" s="32">
        <v>313.27999999999997</v>
      </c>
      <c r="H207" s="32" t="s">
        <v>862</v>
      </c>
    </row>
    <row r="208" spans="1:28" ht="15" customHeight="1">
      <c r="A208" s="85">
        <v>45288</v>
      </c>
      <c r="B208" s="32" t="s">
        <v>1292</v>
      </c>
      <c r="C208" s="31" t="s">
        <v>1293</v>
      </c>
      <c r="D208" s="31" t="s">
        <v>576</v>
      </c>
      <c r="E208" s="31" t="s">
        <v>575</v>
      </c>
      <c r="F208" s="86">
        <v>4520434</v>
      </c>
      <c r="G208" s="32">
        <v>91.13</v>
      </c>
      <c r="H208" s="32" t="s">
        <v>862</v>
      </c>
    </row>
    <row r="209" spans="1:8" ht="15" customHeight="1">
      <c r="A209" s="85">
        <v>45288</v>
      </c>
      <c r="B209" s="32" t="s">
        <v>1292</v>
      </c>
      <c r="C209" s="31" t="s">
        <v>1293</v>
      </c>
      <c r="D209" s="31" t="s">
        <v>887</v>
      </c>
      <c r="E209" s="31" t="s">
        <v>575</v>
      </c>
      <c r="F209" s="86">
        <v>2588791</v>
      </c>
      <c r="G209" s="32">
        <v>90.55</v>
      </c>
      <c r="H209" s="32" t="s">
        <v>862</v>
      </c>
    </row>
    <row r="210" spans="1:8" ht="15" customHeight="1">
      <c r="A210" s="85">
        <v>45288</v>
      </c>
      <c r="B210" s="32" t="s">
        <v>1294</v>
      </c>
      <c r="C210" s="31" t="s">
        <v>1295</v>
      </c>
      <c r="D210" s="31" t="s">
        <v>1296</v>
      </c>
      <c r="E210" s="31" t="s">
        <v>575</v>
      </c>
      <c r="F210" s="86">
        <v>100590</v>
      </c>
      <c r="G210" s="32">
        <v>49.07</v>
      </c>
      <c r="H210" s="32" t="s">
        <v>862</v>
      </c>
    </row>
    <row r="211" spans="1:8" ht="15" customHeight="1">
      <c r="A211" s="85">
        <v>45288</v>
      </c>
      <c r="B211" s="32" t="s">
        <v>1151</v>
      </c>
      <c r="C211" s="31" t="s">
        <v>1152</v>
      </c>
      <c r="D211" s="31" t="s">
        <v>1160</v>
      </c>
      <c r="E211" s="31" t="s">
        <v>575</v>
      </c>
      <c r="F211" s="86">
        <v>870640</v>
      </c>
      <c r="G211" s="32">
        <v>48.88</v>
      </c>
      <c r="H211" s="32" t="s">
        <v>862</v>
      </c>
    </row>
    <row r="212" spans="1:8" ht="15" customHeight="1">
      <c r="A212" s="85">
        <v>45288</v>
      </c>
      <c r="B212" s="32" t="s">
        <v>1153</v>
      </c>
      <c r="C212" s="31" t="s">
        <v>1154</v>
      </c>
      <c r="D212" s="31" t="s">
        <v>576</v>
      </c>
      <c r="E212" s="31" t="s">
        <v>575</v>
      </c>
      <c r="F212" s="86">
        <v>65493</v>
      </c>
      <c r="G212" s="32">
        <v>532.29</v>
      </c>
      <c r="H212" s="32" t="s">
        <v>862</v>
      </c>
    </row>
    <row r="213" spans="1:8" ht="15" customHeight="1">
      <c r="A213" s="85">
        <v>45288</v>
      </c>
      <c r="B213" s="32" t="s">
        <v>1246</v>
      </c>
      <c r="C213" s="31" t="s">
        <v>1297</v>
      </c>
      <c r="D213" s="31" t="s">
        <v>1298</v>
      </c>
      <c r="E213" s="31" t="s">
        <v>575</v>
      </c>
      <c r="F213" s="86">
        <v>725973</v>
      </c>
      <c r="G213" s="32">
        <v>117.99</v>
      </c>
      <c r="H213" s="32" t="s">
        <v>862</v>
      </c>
    </row>
    <row r="214" spans="1:8" ht="15" customHeight="1">
      <c r="A214" s="85">
        <v>45288</v>
      </c>
      <c r="B214" s="32" t="s">
        <v>1246</v>
      </c>
      <c r="C214" s="31" t="s">
        <v>1297</v>
      </c>
      <c r="D214" s="31" t="s">
        <v>1156</v>
      </c>
      <c r="E214" s="31" t="s">
        <v>575</v>
      </c>
      <c r="F214" s="86">
        <v>742850</v>
      </c>
      <c r="G214" s="32">
        <v>117.56</v>
      </c>
      <c r="H214" s="32" t="s">
        <v>862</v>
      </c>
    </row>
    <row r="215" spans="1:8" ht="15" customHeight="1">
      <c r="A215" s="85">
        <v>45288</v>
      </c>
      <c r="B215" s="32" t="s">
        <v>1246</v>
      </c>
      <c r="C215" s="31" t="s">
        <v>1297</v>
      </c>
      <c r="D215" s="31" t="s">
        <v>1155</v>
      </c>
      <c r="E215" s="31" t="s">
        <v>575</v>
      </c>
      <c r="F215" s="86">
        <v>505077</v>
      </c>
      <c r="G215" s="32">
        <v>117.51</v>
      </c>
      <c r="H215" s="32" t="s">
        <v>862</v>
      </c>
    </row>
    <row r="216" spans="1:8" ht="15" customHeight="1">
      <c r="A216" s="85">
        <v>45288</v>
      </c>
      <c r="B216" s="32" t="s">
        <v>1041</v>
      </c>
      <c r="C216" s="31" t="s">
        <v>1042</v>
      </c>
      <c r="D216" s="31" t="s">
        <v>576</v>
      </c>
      <c r="E216" s="31" t="s">
        <v>575</v>
      </c>
      <c r="F216" s="86">
        <v>103330</v>
      </c>
      <c r="G216" s="32">
        <v>1368.16</v>
      </c>
      <c r="H216" s="32" t="s">
        <v>862</v>
      </c>
    </row>
    <row r="217" spans="1:8" ht="15" customHeight="1">
      <c r="A217" s="85">
        <v>45288</v>
      </c>
      <c r="B217" s="32" t="s">
        <v>1299</v>
      </c>
      <c r="C217" s="31" t="s">
        <v>1300</v>
      </c>
      <c r="D217" s="31" t="s">
        <v>576</v>
      </c>
      <c r="E217" s="31" t="s">
        <v>575</v>
      </c>
      <c r="F217" s="86">
        <v>195358</v>
      </c>
      <c r="G217" s="32">
        <v>435.16</v>
      </c>
      <c r="H217" s="32" t="s">
        <v>862</v>
      </c>
    </row>
    <row r="218" spans="1:8" ht="15" customHeight="1">
      <c r="A218" s="85">
        <v>45288</v>
      </c>
      <c r="B218" s="32" t="s">
        <v>1161</v>
      </c>
      <c r="C218" s="31" t="s">
        <v>1162</v>
      </c>
      <c r="D218" s="31" t="s">
        <v>1331</v>
      </c>
      <c r="E218" s="31" t="s">
        <v>575</v>
      </c>
      <c r="F218" s="86">
        <v>88130</v>
      </c>
      <c r="G218" s="32">
        <v>208.8</v>
      </c>
      <c r="H218" s="32" t="s">
        <v>862</v>
      </c>
    </row>
    <row r="219" spans="1:8" ht="15" customHeight="1">
      <c r="A219" s="85">
        <v>45288</v>
      </c>
      <c r="B219" s="32" t="s">
        <v>1301</v>
      </c>
      <c r="C219" s="31" t="s">
        <v>1302</v>
      </c>
      <c r="D219" s="31" t="s">
        <v>576</v>
      </c>
      <c r="E219" s="31" t="s">
        <v>575</v>
      </c>
      <c r="F219" s="86">
        <v>202512</v>
      </c>
      <c r="G219" s="32">
        <v>395.05</v>
      </c>
      <c r="H219" s="32" t="s">
        <v>862</v>
      </c>
    </row>
    <row r="220" spans="1:8" ht="15" customHeight="1">
      <c r="A220" s="85">
        <v>45288</v>
      </c>
      <c r="B220" s="32" t="s">
        <v>1332</v>
      </c>
      <c r="C220" s="31" t="s">
        <v>1333</v>
      </c>
      <c r="D220" s="31" t="s">
        <v>1150</v>
      </c>
      <c r="E220" s="31" t="s">
        <v>575</v>
      </c>
      <c r="F220" s="86">
        <v>126000</v>
      </c>
      <c r="G220" s="32">
        <v>82.41</v>
      </c>
      <c r="H220" s="32" t="s">
        <v>862</v>
      </c>
    </row>
    <row r="221" spans="1:8" ht="15" customHeight="1">
      <c r="A221" s="85">
        <v>45288</v>
      </c>
      <c r="B221" s="32" t="s">
        <v>1303</v>
      </c>
      <c r="C221" s="31" t="s">
        <v>1304</v>
      </c>
      <c r="D221" s="31" t="s">
        <v>576</v>
      </c>
      <c r="E221" s="31" t="s">
        <v>575</v>
      </c>
      <c r="F221" s="86">
        <v>1107647</v>
      </c>
      <c r="G221" s="32">
        <v>124.47</v>
      </c>
      <c r="H221" s="32" t="s">
        <v>862</v>
      </c>
    </row>
    <row r="222" spans="1:8" ht="15" customHeight="1">
      <c r="A222" s="85">
        <v>45288</v>
      </c>
      <c r="B222" s="32" t="s">
        <v>1305</v>
      </c>
      <c r="C222" s="31" t="s">
        <v>1306</v>
      </c>
      <c r="D222" s="31" t="s">
        <v>576</v>
      </c>
      <c r="E222" s="31" t="s">
        <v>575</v>
      </c>
      <c r="F222" s="86">
        <v>464801</v>
      </c>
      <c r="G222" s="32">
        <v>499.07</v>
      </c>
      <c r="H222" s="32" t="s">
        <v>862</v>
      </c>
    </row>
    <row r="223" spans="1:8" ht="15" customHeight="1">
      <c r="A223" s="85">
        <v>45288</v>
      </c>
      <c r="B223" s="32" t="s">
        <v>523</v>
      </c>
      <c r="C223" s="31" t="s">
        <v>1307</v>
      </c>
      <c r="D223" s="31" t="s">
        <v>576</v>
      </c>
      <c r="E223" s="31" t="s">
        <v>575</v>
      </c>
      <c r="F223" s="86">
        <v>907675</v>
      </c>
      <c r="G223" s="32">
        <v>402.11</v>
      </c>
      <c r="H223" s="32" t="s">
        <v>862</v>
      </c>
    </row>
    <row r="224" spans="1:8" ht="15" customHeight="1">
      <c r="A224" s="85">
        <v>45288</v>
      </c>
      <c r="B224" s="32" t="s">
        <v>1334</v>
      </c>
      <c r="C224" s="31" t="s">
        <v>1335</v>
      </c>
      <c r="D224" s="31" t="s">
        <v>1336</v>
      </c>
      <c r="E224" s="31" t="s">
        <v>575</v>
      </c>
      <c r="F224" s="86">
        <v>1707606</v>
      </c>
      <c r="G224" s="32">
        <v>1.4</v>
      </c>
      <c r="H224" s="32" t="s">
        <v>862</v>
      </c>
    </row>
    <row r="225" spans="1:8" ht="15" customHeight="1">
      <c r="A225" s="85">
        <v>45288</v>
      </c>
      <c r="B225" s="32" t="s">
        <v>561</v>
      </c>
      <c r="C225" s="31" t="s">
        <v>1313</v>
      </c>
      <c r="D225" s="31" t="s">
        <v>1337</v>
      </c>
      <c r="E225" s="31" t="s">
        <v>575</v>
      </c>
      <c r="F225" s="86">
        <v>780000</v>
      </c>
      <c r="G225" s="32">
        <v>1632</v>
      </c>
      <c r="H225" s="32" t="s">
        <v>862</v>
      </c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9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911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878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961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345">
        <v>2</v>
      </c>
      <c r="B11" s="346">
        <v>45190</v>
      </c>
      <c r="C11" s="347"/>
      <c r="D11" s="348" t="s">
        <v>547</v>
      </c>
      <c r="E11" s="349" t="s">
        <v>591</v>
      </c>
      <c r="F11" s="313">
        <v>295</v>
      </c>
      <c r="G11" s="316">
        <v>276</v>
      </c>
      <c r="H11" s="313">
        <v>291</v>
      </c>
      <c r="I11" s="313" t="s">
        <v>873</v>
      </c>
      <c r="J11" s="350" t="s">
        <v>1105</v>
      </c>
      <c r="K11" s="350">
        <f t="shared" ref="K11" si="2">H11-F11</f>
        <v>-4</v>
      </c>
      <c r="L11" s="351">
        <f>(F11*-0.3)/100</f>
        <v>-0.88500000000000001</v>
      </c>
      <c r="M11" s="352">
        <f t="shared" ref="M11" si="3">(K11+L11)/F11</f>
        <v>-1.6559322033898306E-2</v>
      </c>
      <c r="N11" s="350" t="s">
        <v>604</v>
      </c>
      <c r="O11" s="353">
        <v>45287</v>
      </c>
      <c r="P11" s="354"/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886</v>
      </c>
      <c r="F12" s="223">
        <v>3491</v>
      </c>
      <c r="G12" s="218">
        <v>3321</v>
      </c>
      <c r="H12" s="223">
        <v>3647.5</v>
      </c>
      <c r="I12" s="223" t="s">
        <v>875</v>
      </c>
      <c r="J12" s="286" t="s">
        <v>987</v>
      </c>
      <c r="K12" s="286">
        <f t="shared" ref="K12" si="4">H12-F12</f>
        <v>156.5</v>
      </c>
      <c r="L12" s="287">
        <f>(F12*-0.3)/100</f>
        <v>-10.472999999999999</v>
      </c>
      <c r="M12" s="288">
        <f t="shared" ref="M12" si="5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879</v>
      </c>
      <c r="J13" s="286" t="s">
        <v>944</v>
      </c>
      <c r="K13" s="286">
        <f t="shared" ref="K13" si="6">H13-F13</f>
        <v>56.5</v>
      </c>
      <c r="L13" s="287">
        <f>(F13*-0.3)/100</f>
        <v>-2.7480000000000002</v>
      </c>
      <c r="M13" s="288">
        <f t="shared" ref="M13" si="7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884</v>
      </c>
      <c r="J14" s="286" t="s">
        <v>927</v>
      </c>
      <c r="K14" s="286">
        <f t="shared" ref="K14" si="8">H14-F14</f>
        <v>10.5</v>
      </c>
      <c r="L14" s="287">
        <f>(F14*-0.3)/100</f>
        <v>-0.56850000000000001</v>
      </c>
      <c r="M14" s="288">
        <f t="shared" ref="M14" si="9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901</v>
      </c>
      <c r="F15" s="220" t="s">
        <v>900</v>
      </c>
      <c r="G15" s="222">
        <v>102.9</v>
      </c>
      <c r="H15" s="220"/>
      <c r="I15" s="220" t="s">
        <v>885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111.1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888</v>
      </c>
      <c r="G16" s="222">
        <v>163</v>
      </c>
      <c r="H16" s="220"/>
      <c r="I16" s="220" t="s">
        <v>889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175.3</v>
      </c>
      <c r="Q16" s="275"/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890</v>
      </c>
      <c r="J17" s="286" t="s">
        <v>923</v>
      </c>
      <c r="K17" s="286">
        <f t="shared" ref="K17" si="10">H17-F17</f>
        <v>35</v>
      </c>
      <c r="L17" s="287">
        <f>(F17*-0.3)/100</f>
        <v>-1.2675000000000001</v>
      </c>
      <c r="M17" s="288">
        <f t="shared" ref="M17" si="11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891</v>
      </c>
      <c r="G18" s="222">
        <v>34.35</v>
      </c>
      <c r="H18" s="220"/>
      <c r="I18" s="220" t="s">
        <v>892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35.9</v>
      </c>
      <c r="Q18" s="275"/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893</v>
      </c>
      <c r="J19" s="286" t="s">
        <v>934</v>
      </c>
      <c r="K19" s="286">
        <f t="shared" ref="K19" si="12">H19-F19</f>
        <v>10.25</v>
      </c>
      <c r="L19" s="287">
        <f>(F19*-0.3)/100</f>
        <v>-0.49199999999999994</v>
      </c>
      <c r="M19" s="288">
        <f t="shared" ref="M19" si="13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898</v>
      </c>
      <c r="J20" s="286" t="s">
        <v>962</v>
      </c>
      <c r="K20" s="286">
        <f t="shared" ref="K20" si="14">H20-F20</f>
        <v>185</v>
      </c>
      <c r="L20" s="287">
        <f>(F20*-0.3)/100</f>
        <v>-8.4149999999999991</v>
      </c>
      <c r="M20" s="288">
        <f t="shared" ref="M20" si="15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985</v>
      </c>
      <c r="K21" s="286">
        <f t="shared" ref="K21" si="16">H21-F21</f>
        <v>285</v>
      </c>
      <c r="L21" s="287">
        <f>(F21*-0.3)/100</f>
        <v>-16.23</v>
      </c>
      <c r="M21" s="288">
        <f t="shared" ref="M21" si="17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908</v>
      </c>
      <c r="J22" s="286" t="s">
        <v>924</v>
      </c>
      <c r="K22" s="286">
        <f t="shared" ref="K22" si="18">H22-F22</f>
        <v>47</v>
      </c>
      <c r="L22" s="287">
        <f>(F22*-0.3)/100</f>
        <v>-2.484</v>
      </c>
      <c r="M22" s="288">
        <f t="shared" ref="M22" si="19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948</v>
      </c>
      <c r="G23" s="222">
        <v>254</v>
      </c>
      <c r="H23" s="220"/>
      <c r="I23" s="220" t="s">
        <v>941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257.85000000000002</v>
      </c>
      <c r="Q23" s="275"/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980</v>
      </c>
      <c r="G24" s="222">
        <v>1870</v>
      </c>
      <c r="H24" s="220"/>
      <c r="I24" s="220" t="s">
        <v>981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1881.75</v>
      </c>
      <c r="Q24" s="275"/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1002</v>
      </c>
      <c r="J25" s="286" t="s">
        <v>1038</v>
      </c>
      <c r="K25" s="286">
        <f t="shared" ref="K25" si="20">H25-F25</f>
        <v>90</v>
      </c>
      <c r="L25" s="287">
        <f>(F25*-0.3)/100</f>
        <v>-4.41</v>
      </c>
      <c r="M25" s="288">
        <f t="shared" ref="M25" si="21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81">
        <v>17</v>
      </c>
      <c r="B26" s="282">
        <v>45274</v>
      </c>
      <c r="C26" s="283"/>
      <c r="D26" s="284" t="s">
        <v>427</v>
      </c>
      <c r="E26" s="285" t="s">
        <v>591</v>
      </c>
      <c r="F26" s="223">
        <v>385</v>
      </c>
      <c r="G26" s="218">
        <v>355</v>
      </c>
      <c r="H26" s="223">
        <v>408</v>
      </c>
      <c r="I26" s="223" t="s">
        <v>1012</v>
      </c>
      <c r="J26" s="286" t="s">
        <v>996</v>
      </c>
      <c r="K26" s="286">
        <f t="shared" ref="K26" si="22">H26-F26</f>
        <v>23</v>
      </c>
      <c r="L26" s="287">
        <f>(F26*-0.3)/100</f>
        <v>-1.155</v>
      </c>
      <c r="M26" s="288">
        <f t="shared" ref="M26" si="23">(K26+L26)/F26</f>
        <v>5.6740259740259737E-2</v>
      </c>
      <c r="N26" s="286" t="s">
        <v>594</v>
      </c>
      <c r="O26" s="289">
        <v>45287</v>
      </c>
      <c r="P26" s="290"/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1035</v>
      </c>
      <c r="G27" s="222">
        <v>593</v>
      </c>
      <c r="H27" s="220"/>
      <c r="I27" s="220" t="s">
        <v>1036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651.4</v>
      </c>
      <c r="Q27" s="275"/>
      <c r="S27" s="37"/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1037</v>
      </c>
      <c r="J28" s="286" t="s">
        <v>1057</v>
      </c>
      <c r="K28" s="286">
        <f t="shared" ref="K28" si="24">H28-F28</f>
        <v>81</v>
      </c>
      <c r="L28" s="287">
        <f>(F28*-0.3)/100</f>
        <v>-4.53</v>
      </c>
      <c r="M28" s="288">
        <f t="shared" ref="M28" si="25">(K28+L28)/F28</f>
        <v>5.0642384105960267E-2</v>
      </c>
      <c r="N28" s="286" t="s">
        <v>594</v>
      </c>
      <c r="O28" s="289">
        <v>45280</v>
      </c>
      <c r="P28" s="290"/>
      <c r="Q28" s="275"/>
      <c r="S28" s="37"/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1063</v>
      </c>
      <c r="G29" s="222">
        <v>1035</v>
      </c>
      <c r="H29" s="220"/>
      <c r="I29" s="220" t="s">
        <v>1064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1096.95</v>
      </c>
      <c r="Q29" s="275"/>
      <c r="S29" s="37"/>
    </row>
    <row r="30" spans="1:19" ht="15" customHeight="1">
      <c r="A30" s="225">
        <v>21</v>
      </c>
      <c r="B30" s="221">
        <v>45288</v>
      </c>
      <c r="C30" s="226"/>
      <c r="D30" s="230" t="s">
        <v>1166</v>
      </c>
      <c r="E30" s="227" t="s">
        <v>591</v>
      </c>
      <c r="F30" s="220" t="s">
        <v>1167</v>
      </c>
      <c r="G30" s="222">
        <v>1645</v>
      </c>
      <c r="H30" s="220"/>
      <c r="I30" s="220" t="s">
        <v>1168</v>
      </c>
      <c r="J30" s="222" t="s">
        <v>592</v>
      </c>
      <c r="K30" s="222"/>
      <c r="L30" s="224"/>
      <c r="M30" s="228"/>
      <c r="N30" s="222"/>
      <c r="O30" s="229"/>
      <c r="P30" s="224"/>
      <c r="Q30" s="275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75"/>
      <c r="S31" s="37"/>
    </row>
    <row r="32" spans="1:19" ht="15" customHeight="1">
      <c r="A32" s="225"/>
      <c r="B32" s="221"/>
      <c r="C32" s="226"/>
      <c r="D32" s="230"/>
      <c r="E32" s="227"/>
      <c r="F32" s="220"/>
      <c r="G32" s="222"/>
      <c r="H32" s="220"/>
      <c r="I32" s="220"/>
      <c r="J32" s="222"/>
      <c r="K32" s="222"/>
      <c r="L32" s="224"/>
      <c r="M32" s="228"/>
      <c r="N32" s="222"/>
      <c r="O32" s="229"/>
      <c r="P32" s="224"/>
      <c r="Q32" s="275"/>
      <c r="S32" s="37"/>
    </row>
    <row r="34" spans="1:39" ht="14.25" customHeight="1">
      <c r="A34" s="103"/>
      <c r="B34" s="104"/>
      <c r="C34" s="105"/>
      <c r="D34" s="106"/>
      <c r="E34" s="107"/>
      <c r="F34" s="107"/>
      <c r="G34" s="103"/>
      <c r="H34" s="107"/>
      <c r="I34" s="108"/>
      <c r="J34" s="109"/>
      <c r="K34" s="109"/>
      <c r="L34" s="110"/>
      <c r="M34" s="111"/>
      <c r="N34" s="112"/>
      <c r="O34" s="113"/>
      <c r="P34" s="114"/>
      <c r="Q34" s="114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 t="s">
        <v>595</v>
      </c>
      <c r="B35" s="116"/>
      <c r="C35" s="117"/>
      <c r="E35" s="118"/>
      <c r="F35" s="118"/>
      <c r="G35" s="118"/>
      <c r="H35" s="118"/>
      <c r="I35" s="118"/>
      <c r="J35" s="119"/>
      <c r="K35" s="118"/>
      <c r="L35" s="120"/>
      <c r="M35" s="55"/>
      <c r="N35" s="119"/>
      <c r="O35" s="11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21" t="s">
        <v>596</v>
      </c>
      <c r="B36" s="115"/>
      <c r="C36" s="115"/>
      <c r="D36" s="115"/>
      <c r="E36" s="37"/>
      <c r="F36" s="122" t="s">
        <v>597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 t="s">
        <v>598</v>
      </c>
      <c r="B37" s="115"/>
      <c r="C37" s="115"/>
      <c r="D37" s="115" t="s">
        <v>599</v>
      </c>
      <c r="E37" s="6"/>
      <c r="F37" s="122" t="s">
        <v>600</v>
      </c>
      <c r="G37" s="6"/>
      <c r="H37" s="6"/>
      <c r="I37" s="6"/>
      <c r="J37" s="123"/>
      <c r="K37" s="124"/>
      <c r="L37" s="124"/>
      <c r="M37" s="125"/>
      <c r="N37" s="1"/>
      <c r="O37" s="126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5"/>
      <c r="B38" s="115"/>
      <c r="C38" s="115"/>
      <c r="D38" s="115"/>
      <c r="E38" s="6"/>
      <c r="F38" s="6"/>
      <c r="G38" s="6"/>
      <c r="H38" s="6"/>
      <c r="I38" s="6"/>
      <c r="J38" s="127"/>
      <c r="K38" s="124"/>
      <c r="L38" s="124"/>
      <c r="M38" s="6"/>
      <c r="N38" s="128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37"/>
      <c r="B39" s="237"/>
      <c r="C39" s="237"/>
      <c r="D39" s="237"/>
      <c r="E39" s="238"/>
      <c r="F39" s="238"/>
      <c r="G39" s="238"/>
      <c r="H39" s="238"/>
      <c r="I39" s="238"/>
      <c r="J39" s="239"/>
      <c r="K39" s="240"/>
      <c r="L39" s="240"/>
      <c r="M39" s="238"/>
      <c r="N39" s="241"/>
      <c r="O39" s="242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5"/>
      <c r="B40" s="115"/>
      <c r="C40" s="115"/>
      <c r="D40" s="115"/>
      <c r="E40" s="6"/>
      <c r="F40" s="6"/>
      <c r="G40" s="6"/>
      <c r="H40" s="6"/>
      <c r="I40" s="6"/>
      <c r="J40" s="127"/>
      <c r="K40" s="124"/>
      <c r="L40" s="125"/>
      <c r="M40" s="6"/>
      <c r="N40" s="128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8" t="s">
        <v>605</v>
      </c>
      <c r="B41" s="138"/>
      <c r="C41" s="138"/>
      <c r="D41" s="138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5" t="s">
        <v>16</v>
      </c>
      <c r="B42" s="95" t="s">
        <v>566</v>
      </c>
      <c r="C42" s="95"/>
      <c r="D42" s="96" t="s">
        <v>578</v>
      </c>
      <c r="E42" s="95" t="s">
        <v>579</v>
      </c>
      <c r="F42" s="95" t="s">
        <v>580</v>
      </c>
      <c r="G42" s="95" t="s">
        <v>601</v>
      </c>
      <c r="H42" s="95" t="s">
        <v>582</v>
      </c>
      <c r="I42" s="231" t="s">
        <v>583</v>
      </c>
      <c r="J42" s="233" t="s">
        <v>584</v>
      </c>
      <c r="K42" s="232" t="s">
        <v>606</v>
      </c>
      <c r="L42" s="97" t="s">
        <v>586</v>
      </c>
      <c r="M42" s="139" t="s">
        <v>607</v>
      </c>
      <c r="N42" s="95" t="s">
        <v>608</v>
      </c>
      <c r="O42" s="94" t="s">
        <v>588</v>
      </c>
      <c r="P42" s="96" t="s">
        <v>589</v>
      </c>
      <c r="Q42" s="279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23">
        <v>1</v>
      </c>
      <c r="B43" s="277">
        <v>45259</v>
      </c>
      <c r="C43" s="251"/>
      <c r="D43" s="251" t="s">
        <v>902</v>
      </c>
      <c r="E43" s="223" t="s">
        <v>603</v>
      </c>
      <c r="F43" s="223">
        <v>574</v>
      </c>
      <c r="G43" s="223">
        <v>566</v>
      </c>
      <c r="H43" s="223">
        <v>584.5</v>
      </c>
      <c r="I43" s="218" t="s">
        <v>903</v>
      </c>
      <c r="J43" s="301" t="s">
        <v>927</v>
      </c>
      <c r="K43" s="234">
        <f t="shared" ref="K43" si="26">H43-F43</f>
        <v>10.5</v>
      </c>
      <c r="L43" s="280">
        <f t="shared" ref="L43" si="27">(H43*N43)*0.03%</f>
        <v>227.95499999999998</v>
      </c>
      <c r="M43" s="235">
        <f t="shared" ref="M43" si="28">(K43*N43)-L43</f>
        <v>13422.045</v>
      </c>
      <c r="N43" s="234">
        <v>1300</v>
      </c>
      <c r="O43" s="102" t="s">
        <v>594</v>
      </c>
      <c r="P43" s="236">
        <v>45264</v>
      </c>
      <c r="Q43" s="273"/>
      <c r="R43" s="140"/>
      <c r="S43" s="55" t="s">
        <v>922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2</v>
      </c>
      <c r="B44" s="277">
        <v>45259</v>
      </c>
      <c r="C44" s="251"/>
      <c r="D44" s="251" t="s">
        <v>904</v>
      </c>
      <c r="E44" s="223" t="s">
        <v>603</v>
      </c>
      <c r="F44" s="223">
        <v>839.5</v>
      </c>
      <c r="G44" s="223">
        <v>826.5</v>
      </c>
      <c r="H44" s="223">
        <v>885</v>
      </c>
      <c r="I44" s="218" t="s">
        <v>905</v>
      </c>
      <c r="J44" s="301" t="s">
        <v>925</v>
      </c>
      <c r="K44" s="234">
        <f t="shared" ref="K44" si="29">H44-F44</f>
        <v>45.5</v>
      </c>
      <c r="L44" s="280">
        <f t="shared" ref="L44" si="30">(H44*N44)*0.03%</f>
        <v>212.39999999999998</v>
      </c>
      <c r="M44" s="235">
        <f t="shared" ref="M44" si="31">(K44*N44)-L44</f>
        <v>36187.599999999999</v>
      </c>
      <c r="N44" s="234">
        <v>800</v>
      </c>
      <c r="O44" s="102" t="s">
        <v>594</v>
      </c>
      <c r="P44" s="236">
        <v>45264</v>
      </c>
      <c r="Q44" s="273"/>
      <c r="R44" s="140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3</v>
      </c>
      <c r="B45" s="277">
        <v>45260</v>
      </c>
      <c r="C45" s="251"/>
      <c r="D45" s="251" t="s">
        <v>909</v>
      </c>
      <c r="E45" s="223" t="s">
        <v>603</v>
      </c>
      <c r="F45" s="223">
        <v>20230</v>
      </c>
      <c r="G45" s="223">
        <v>20100</v>
      </c>
      <c r="H45" s="223">
        <v>20335</v>
      </c>
      <c r="I45" s="218" t="s">
        <v>910</v>
      </c>
      <c r="J45" s="301" t="s">
        <v>912</v>
      </c>
      <c r="K45" s="234">
        <f t="shared" ref="K45" si="32">H45-F45</f>
        <v>105</v>
      </c>
      <c r="L45" s="280">
        <f t="shared" ref="L45" si="33">(H45*N45)*0.03%</f>
        <v>305.02499999999998</v>
      </c>
      <c r="M45" s="235">
        <f t="shared" ref="M45" si="34">(K45*N45)-L45</f>
        <v>4944.9750000000004</v>
      </c>
      <c r="N45" s="234">
        <v>50</v>
      </c>
      <c r="O45" s="102" t="s">
        <v>594</v>
      </c>
      <c r="P45" s="236">
        <v>45261</v>
      </c>
      <c r="Q45" s="273"/>
      <c r="R45" s="140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4</v>
      </c>
      <c r="B46" s="277">
        <v>45260</v>
      </c>
      <c r="C46" s="251"/>
      <c r="D46" s="251" t="s">
        <v>906</v>
      </c>
      <c r="E46" s="223" t="s">
        <v>603</v>
      </c>
      <c r="F46" s="223">
        <v>210</v>
      </c>
      <c r="G46" s="223">
        <v>207</v>
      </c>
      <c r="H46" s="223">
        <v>213.2</v>
      </c>
      <c r="I46" s="218" t="s">
        <v>907</v>
      </c>
      <c r="J46" s="301" t="s">
        <v>915</v>
      </c>
      <c r="K46" s="234">
        <f t="shared" ref="K46" si="35">H46-F46</f>
        <v>3.1999999999999886</v>
      </c>
      <c r="L46" s="280">
        <f t="shared" ref="L46" si="36">(H46*N46)*0.03%</f>
        <v>230.25599999999997</v>
      </c>
      <c r="M46" s="235">
        <f t="shared" ref="M46" si="37">(K46*N46)-L46</f>
        <v>11289.743999999961</v>
      </c>
      <c r="N46" s="234">
        <v>3600</v>
      </c>
      <c r="O46" s="102" t="s">
        <v>594</v>
      </c>
      <c r="P46" s="236">
        <v>45261</v>
      </c>
      <c r="Q46" s="273"/>
      <c r="R46" s="140"/>
      <c r="S46" s="55" t="s">
        <v>922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5</v>
      </c>
      <c r="B47" s="277">
        <v>45261</v>
      </c>
      <c r="C47" s="251"/>
      <c r="D47" s="251" t="s">
        <v>916</v>
      </c>
      <c r="E47" s="223" t="s">
        <v>603</v>
      </c>
      <c r="F47" s="223">
        <v>556</v>
      </c>
      <c r="G47" s="223">
        <v>548</v>
      </c>
      <c r="H47" s="223">
        <v>565.5</v>
      </c>
      <c r="I47" s="218" t="s">
        <v>917</v>
      </c>
      <c r="J47" s="301" t="s">
        <v>926</v>
      </c>
      <c r="K47" s="234">
        <f t="shared" ref="K47" si="38">H47-F47</f>
        <v>9.5</v>
      </c>
      <c r="L47" s="280">
        <f t="shared" ref="L47" si="39">(H47*N47)*0.03%</f>
        <v>212.06249999999997</v>
      </c>
      <c r="M47" s="235">
        <f t="shared" ref="M47" si="40">(K47*N47)-L47</f>
        <v>11662.9375</v>
      </c>
      <c r="N47" s="234">
        <v>1250</v>
      </c>
      <c r="O47" s="102" t="s">
        <v>594</v>
      </c>
      <c r="P47" s="236">
        <v>45264</v>
      </c>
      <c r="Q47" s="273"/>
      <c r="R47" s="140"/>
      <c r="S47" s="55" t="s">
        <v>785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6</v>
      </c>
      <c r="B48" s="277">
        <v>45261</v>
      </c>
      <c r="C48" s="251"/>
      <c r="D48" s="251" t="s">
        <v>918</v>
      </c>
      <c r="E48" s="223" t="s">
        <v>603</v>
      </c>
      <c r="F48" s="223">
        <v>23825</v>
      </c>
      <c r="G48" s="223">
        <v>23550</v>
      </c>
      <c r="H48" s="223">
        <v>24075</v>
      </c>
      <c r="I48" s="218" t="s">
        <v>919</v>
      </c>
      <c r="J48" s="301" t="s">
        <v>943</v>
      </c>
      <c r="K48" s="234">
        <f t="shared" ref="K48:K49" si="41">H48-F48</f>
        <v>250</v>
      </c>
      <c r="L48" s="280">
        <f t="shared" ref="L48:L49" si="42">(H48*N48)*0.03%</f>
        <v>288.89999999999998</v>
      </c>
      <c r="M48" s="235">
        <f t="shared" ref="M48:M49" si="43">(K48*N48)-L48</f>
        <v>9711.1</v>
      </c>
      <c r="N48" s="234">
        <v>40</v>
      </c>
      <c r="O48" s="102" t="s">
        <v>594</v>
      </c>
      <c r="P48" s="236">
        <v>45264</v>
      </c>
      <c r="Q48" s="273"/>
      <c r="R48" s="140"/>
      <c r="S48" s="55" t="s">
        <v>922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7</v>
      </c>
      <c r="B49" s="277">
        <v>45264</v>
      </c>
      <c r="C49" s="251"/>
      <c r="D49" s="251" t="s">
        <v>928</v>
      </c>
      <c r="E49" s="223" t="s">
        <v>603</v>
      </c>
      <c r="F49" s="223">
        <v>1162.5</v>
      </c>
      <c r="G49" s="223">
        <v>1143</v>
      </c>
      <c r="H49" s="223">
        <v>1185</v>
      </c>
      <c r="I49" s="218" t="s">
        <v>929</v>
      </c>
      <c r="J49" s="301" t="s">
        <v>951</v>
      </c>
      <c r="K49" s="234">
        <f t="shared" si="41"/>
        <v>22.5</v>
      </c>
      <c r="L49" s="280">
        <f t="shared" si="42"/>
        <v>177.74999999999997</v>
      </c>
      <c r="M49" s="235">
        <f t="shared" si="43"/>
        <v>11072.25</v>
      </c>
      <c r="N49" s="234">
        <v>500</v>
      </c>
      <c r="O49" s="102" t="s">
        <v>594</v>
      </c>
      <c r="P49" s="236">
        <v>45265</v>
      </c>
      <c r="Q49" s="273"/>
      <c r="R49" s="140"/>
      <c r="S49" s="55" t="s">
        <v>922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3">
        <v>8</v>
      </c>
      <c r="B50" s="314">
        <v>45264</v>
      </c>
      <c r="C50" s="315"/>
      <c r="D50" s="315" t="s">
        <v>930</v>
      </c>
      <c r="E50" s="313" t="s">
        <v>603</v>
      </c>
      <c r="F50" s="313">
        <v>5645</v>
      </c>
      <c r="G50" s="313">
        <v>5550</v>
      </c>
      <c r="H50" s="313">
        <v>5610</v>
      </c>
      <c r="I50" s="316" t="s">
        <v>931</v>
      </c>
      <c r="J50" s="324" t="s">
        <v>952</v>
      </c>
      <c r="K50" s="308">
        <f t="shared" ref="K50" si="44">H50-F50</f>
        <v>-35</v>
      </c>
      <c r="L50" s="325">
        <f t="shared" ref="L50" si="45">(H50*N50)*0.03%</f>
        <v>210.37499999999997</v>
      </c>
      <c r="M50" s="310">
        <f t="shared" ref="M50" si="46">(K50*N50)-L50</f>
        <v>-4585.375</v>
      </c>
      <c r="N50" s="308">
        <v>125</v>
      </c>
      <c r="O50" s="311" t="s">
        <v>604</v>
      </c>
      <c r="P50" s="312">
        <v>45265</v>
      </c>
      <c r="Q50" s="273"/>
      <c r="R50" s="140"/>
      <c r="S50" s="55" t="s">
        <v>922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3">
        <v>9</v>
      </c>
      <c r="B51" s="277">
        <v>45264</v>
      </c>
      <c r="C51" s="251"/>
      <c r="D51" s="251" t="s">
        <v>918</v>
      </c>
      <c r="E51" s="223" t="s">
        <v>603</v>
      </c>
      <c r="F51" s="223">
        <v>23575</v>
      </c>
      <c r="G51" s="223">
        <v>23300</v>
      </c>
      <c r="H51" s="223">
        <v>23775</v>
      </c>
      <c r="I51" s="218" t="s">
        <v>932</v>
      </c>
      <c r="J51" s="301" t="s">
        <v>949</v>
      </c>
      <c r="K51" s="234">
        <f t="shared" ref="K51:K52" si="47">H51-F51</f>
        <v>200</v>
      </c>
      <c r="L51" s="280">
        <f t="shared" ref="L51:L52" si="48">(H51*N51)*0.03%</f>
        <v>285.29999999999995</v>
      </c>
      <c r="M51" s="235">
        <f t="shared" ref="M51:M52" si="49">(K51*N51)-L51</f>
        <v>7714.7</v>
      </c>
      <c r="N51" s="234">
        <v>40</v>
      </c>
      <c r="O51" s="102" t="s">
        <v>594</v>
      </c>
      <c r="P51" s="236">
        <v>45265</v>
      </c>
      <c r="Q51" s="273"/>
      <c r="R51" s="140"/>
      <c r="S51" s="55" t="s">
        <v>922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13">
        <v>10</v>
      </c>
      <c r="B52" s="314">
        <v>45265</v>
      </c>
      <c r="C52" s="315"/>
      <c r="D52" s="315" t="s">
        <v>918</v>
      </c>
      <c r="E52" s="313" t="s">
        <v>603</v>
      </c>
      <c r="F52" s="313">
        <v>23375</v>
      </c>
      <c r="G52" s="313">
        <v>23100</v>
      </c>
      <c r="H52" s="313">
        <v>23125</v>
      </c>
      <c r="I52" s="316" t="s">
        <v>955</v>
      </c>
      <c r="J52" s="324" t="s">
        <v>960</v>
      </c>
      <c r="K52" s="308">
        <f t="shared" si="47"/>
        <v>-250</v>
      </c>
      <c r="L52" s="325">
        <f t="shared" si="48"/>
        <v>277.5</v>
      </c>
      <c r="M52" s="310">
        <f t="shared" si="49"/>
        <v>-10277.5</v>
      </c>
      <c r="N52" s="308">
        <v>40</v>
      </c>
      <c r="O52" s="311" t="s">
        <v>604</v>
      </c>
      <c r="P52" s="312">
        <v>45266</v>
      </c>
      <c r="Q52" s="273"/>
      <c r="R52" s="140"/>
      <c r="S52" s="55" t="s">
        <v>922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11</v>
      </c>
      <c r="B53" s="277">
        <v>45204</v>
      </c>
      <c r="C53" s="251"/>
      <c r="D53" s="251" t="s">
        <v>956</v>
      </c>
      <c r="E53" s="223" t="s">
        <v>603</v>
      </c>
      <c r="F53" s="223">
        <v>2242.5</v>
      </c>
      <c r="G53" s="223">
        <v>2205</v>
      </c>
      <c r="H53" s="223">
        <v>2267.5</v>
      </c>
      <c r="I53" s="218" t="s">
        <v>957</v>
      </c>
      <c r="J53" s="301" t="s">
        <v>761</v>
      </c>
      <c r="K53" s="234">
        <f t="shared" ref="K53" si="50">H53-F53</f>
        <v>25</v>
      </c>
      <c r="L53" s="280">
        <f t="shared" ref="L53" si="51">(H53*N53)*0.03%</f>
        <v>204.07499999999999</v>
      </c>
      <c r="M53" s="235">
        <f t="shared" ref="M53" si="52">(K53*N53)-L53</f>
        <v>7295.9250000000002</v>
      </c>
      <c r="N53" s="234">
        <v>300</v>
      </c>
      <c r="O53" s="102" t="s">
        <v>594</v>
      </c>
      <c r="P53" s="236">
        <v>45266</v>
      </c>
      <c r="Q53" s="273"/>
      <c r="R53" s="140"/>
      <c r="S53" s="55" t="s">
        <v>922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12</v>
      </c>
      <c r="B54" s="277">
        <v>45266</v>
      </c>
      <c r="C54" s="251"/>
      <c r="D54" s="251" t="s">
        <v>916</v>
      </c>
      <c r="E54" s="223" t="s">
        <v>603</v>
      </c>
      <c r="F54" s="223">
        <v>555</v>
      </c>
      <c r="G54" s="223">
        <v>547</v>
      </c>
      <c r="H54" s="223">
        <v>565</v>
      </c>
      <c r="I54" s="218" t="s">
        <v>963</v>
      </c>
      <c r="J54" s="301" t="s">
        <v>977</v>
      </c>
      <c r="K54" s="234">
        <f t="shared" ref="K54:K55" si="53">H54-F54</f>
        <v>10</v>
      </c>
      <c r="L54" s="280">
        <f t="shared" ref="L54:L56" si="54">(H54*N54)*0.03%</f>
        <v>211.87499999999997</v>
      </c>
      <c r="M54" s="235">
        <f t="shared" ref="M54:M56" si="55">(K54*N54)-L54</f>
        <v>12288.125</v>
      </c>
      <c r="N54" s="234">
        <v>1250</v>
      </c>
      <c r="O54" s="102" t="s">
        <v>594</v>
      </c>
      <c r="P54" s="236">
        <v>45267</v>
      </c>
      <c r="Q54" s="273"/>
      <c r="R54" s="140"/>
      <c r="S54" s="55" t="s">
        <v>785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13</v>
      </c>
      <c r="B55" s="277">
        <v>45266</v>
      </c>
      <c r="C55" s="251"/>
      <c r="D55" s="251" t="s">
        <v>964</v>
      </c>
      <c r="E55" s="223" t="s">
        <v>603</v>
      </c>
      <c r="F55" s="223">
        <v>1331.5</v>
      </c>
      <c r="G55" s="223">
        <v>1312</v>
      </c>
      <c r="H55" s="223">
        <v>1350</v>
      </c>
      <c r="I55" s="218" t="s">
        <v>965</v>
      </c>
      <c r="J55" s="301" t="s">
        <v>978</v>
      </c>
      <c r="K55" s="234">
        <f t="shared" si="53"/>
        <v>18.5</v>
      </c>
      <c r="L55" s="280">
        <f t="shared" si="54"/>
        <v>202.49999999999997</v>
      </c>
      <c r="M55" s="235">
        <f t="shared" si="55"/>
        <v>9047.5</v>
      </c>
      <c r="N55" s="234">
        <v>500</v>
      </c>
      <c r="O55" s="102" t="s">
        <v>594</v>
      </c>
      <c r="P55" s="236">
        <v>45267</v>
      </c>
      <c r="Q55" s="273"/>
      <c r="R55" s="140"/>
      <c r="S55" s="55" t="s">
        <v>922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3">
        <v>14</v>
      </c>
      <c r="B56" s="277">
        <v>45267</v>
      </c>
      <c r="C56" s="251"/>
      <c r="D56" s="251" t="s">
        <v>909</v>
      </c>
      <c r="E56" s="223" t="s">
        <v>939</v>
      </c>
      <c r="F56" s="223">
        <v>20985</v>
      </c>
      <c r="G56" s="223">
        <v>21130</v>
      </c>
      <c r="H56" s="223">
        <v>20915</v>
      </c>
      <c r="I56" s="218" t="s">
        <v>967</v>
      </c>
      <c r="J56" s="301" t="s">
        <v>775</v>
      </c>
      <c r="K56" s="234">
        <f>F56-H56</f>
        <v>70</v>
      </c>
      <c r="L56" s="280">
        <f t="shared" si="54"/>
        <v>313.72499999999997</v>
      </c>
      <c r="M56" s="235">
        <f t="shared" si="55"/>
        <v>3186.2750000000001</v>
      </c>
      <c r="N56" s="234">
        <v>50</v>
      </c>
      <c r="O56" s="102" t="s">
        <v>594</v>
      </c>
      <c r="P56" s="330">
        <v>45273</v>
      </c>
      <c r="Q56" s="273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15</v>
      </c>
      <c r="B57" s="314">
        <v>45267</v>
      </c>
      <c r="C57" s="315"/>
      <c r="D57" s="315" t="s">
        <v>968</v>
      </c>
      <c r="E57" s="313" t="s">
        <v>939</v>
      </c>
      <c r="F57" s="313">
        <v>397</v>
      </c>
      <c r="G57" s="313">
        <v>403</v>
      </c>
      <c r="H57" s="313">
        <v>403</v>
      </c>
      <c r="I57" s="316" t="s">
        <v>969</v>
      </c>
      <c r="J57" s="324" t="s">
        <v>982</v>
      </c>
      <c r="K57" s="308">
        <f>F57-H57</f>
        <v>-6</v>
      </c>
      <c r="L57" s="325">
        <f t="shared" ref="L57:L59" si="56">(H57*N57)*0.03%</f>
        <v>241.79999999999998</v>
      </c>
      <c r="M57" s="310">
        <f t="shared" ref="M57:M59" si="57">(K57*N57)-L57</f>
        <v>-12241.8</v>
      </c>
      <c r="N57" s="308">
        <v>2000</v>
      </c>
      <c r="O57" s="311" t="s">
        <v>604</v>
      </c>
      <c r="P57" s="326">
        <v>45268</v>
      </c>
      <c r="Q57" s="273"/>
      <c r="R57" s="140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3">
        <v>16</v>
      </c>
      <c r="B58" s="314">
        <v>45267</v>
      </c>
      <c r="C58" s="315"/>
      <c r="D58" s="315" t="s">
        <v>975</v>
      </c>
      <c r="E58" s="313" t="s">
        <v>603</v>
      </c>
      <c r="F58" s="313">
        <v>2727.5</v>
      </c>
      <c r="G58" s="313">
        <v>2690</v>
      </c>
      <c r="H58" s="313">
        <v>2690</v>
      </c>
      <c r="I58" s="316" t="s">
        <v>976</v>
      </c>
      <c r="J58" s="324" t="s">
        <v>983</v>
      </c>
      <c r="K58" s="308">
        <f t="shared" ref="K58:K59" si="58">H58-F58</f>
        <v>-37.5</v>
      </c>
      <c r="L58" s="325">
        <f t="shared" si="56"/>
        <v>242.09999999999997</v>
      </c>
      <c r="M58" s="310">
        <f t="shared" si="57"/>
        <v>-11492.1</v>
      </c>
      <c r="N58" s="327">
        <v>300</v>
      </c>
      <c r="O58" s="311" t="s">
        <v>604</v>
      </c>
      <c r="P58" s="326">
        <v>45268</v>
      </c>
      <c r="Q58" s="273"/>
      <c r="R58" s="140"/>
      <c r="S58" s="55" t="s">
        <v>922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3">
        <v>17</v>
      </c>
      <c r="B59" s="277">
        <v>45271</v>
      </c>
      <c r="C59" s="251"/>
      <c r="D59" s="251" t="s">
        <v>928</v>
      </c>
      <c r="E59" s="223" t="s">
        <v>603</v>
      </c>
      <c r="F59" s="223">
        <v>1189</v>
      </c>
      <c r="G59" s="223">
        <v>1169</v>
      </c>
      <c r="H59" s="223">
        <v>1212</v>
      </c>
      <c r="I59" s="218" t="s">
        <v>990</v>
      </c>
      <c r="J59" s="301" t="s">
        <v>996</v>
      </c>
      <c r="K59" s="234">
        <f t="shared" si="58"/>
        <v>23</v>
      </c>
      <c r="L59" s="280">
        <f t="shared" si="56"/>
        <v>181.79999999999998</v>
      </c>
      <c r="M59" s="235">
        <f t="shared" si="57"/>
        <v>11318.2</v>
      </c>
      <c r="N59" s="234">
        <v>500</v>
      </c>
      <c r="O59" s="102" t="s">
        <v>594</v>
      </c>
      <c r="P59" s="236">
        <v>45272</v>
      </c>
      <c r="Q59" s="273"/>
      <c r="R59" s="140"/>
      <c r="S59" s="55" t="s">
        <v>922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18</v>
      </c>
      <c r="B60" s="277">
        <v>45271</v>
      </c>
      <c r="C60" s="251"/>
      <c r="D60" s="251" t="s">
        <v>988</v>
      </c>
      <c r="E60" s="223" t="s">
        <v>603</v>
      </c>
      <c r="F60" s="223">
        <v>2991</v>
      </c>
      <c r="G60" s="223">
        <v>2955</v>
      </c>
      <c r="H60" s="223">
        <v>3019</v>
      </c>
      <c r="I60" s="218" t="s">
        <v>989</v>
      </c>
      <c r="J60" s="301" t="s">
        <v>993</v>
      </c>
      <c r="K60" s="234">
        <f t="shared" ref="K60:K61" si="59">H60-F60</f>
        <v>28</v>
      </c>
      <c r="L60" s="280">
        <f t="shared" ref="L60:L61" si="60">(H60*N60)*0.03%</f>
        <v>271.70999999999998</v>
      </c>
      <c r="M60" s="235">
        <f t="shared" ref="M60:M61" si="61">(K60*N60)-L60</f>
        <v>8128.29</v>
      </c>
      <c r="N60" s="234">
        <v>300</v>
      </c>
      <c r="O60" s="102" t="s">
        <v>594</v>
      </c>
      <c r="P60" s="236">
        <v>45272</v>
      </c>
      <c r="Q60" s="273"/>
      <c r="R60" s="140"/>
      <c r="S60" s="55" t="s">
        <v>922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19</v>
      </c>
      <c r="B61" s="314">
        <v>45272</v>
      </c>
      <c r="C61" s="315"/>
      <c r="D61" s="315" t="s">
        <v>964</v>
      </c>
      <c r="E61" s="313" t="s">
        <v>603</v>
      </c>
      <c r="F61" s="313">
        <v>1356</v>
      </c>
      <c r="G61" s="313">
        <v>1335</v>
      </c>
      <c r="H61" s="313">
        <v>1335</v>
      </c>
      <c r="I61" s="316" t="s">
        <v>1004</v>
      </c>
      <c r="J61" s="324" t="s">
        <v>1007</v>
      </c>
      <c r="K61" s="308">
        <f t="shared" si="59"/>
        <v>-21</v>
      </c>
      <c r="L61" s="325">
        <f t="shared" si="60"/>
        <v>200.24999999999997</v>
      </c>
      <c r="M61" s="310">
        <f t="shared" si="61"/>
        <v>-10700.25</v>
      </c>
      <c r="N61" s="327">
        <v>500</v>
      </c>
      <c r="O61" s="311" t="s">
        <v>604</v>
      </c>
      <c r="P61" s="326">
        <v>45273</v>
      </c>
      <c r="Q61" s="273"/>
      <c r="R61" s="140"/>
      <c r="S61" s="55" t="s">
        <v>922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20</v>
      </c>
      <c r="B62" s="314">
        <v>45272</v>
      </c>
      <c r="C62" s="315"/>
      <c r="D62" s="315" t="s">
        <v>997</v>
      </c>
      <c r="E62" s="313" t="s">
        <v>603</v>
      </c>
      <c r="F62" s="313">
        <v>2001.5</v>
      </c>
      <c r="G62" s="313">
        <v>1968</v>
      </c>
      <c r="H62" s="313">
        <v>1971</v>
      </c>
      <c r="I62" s="316" t="s">
        <v>998</v>
      </c>
      <c r="J62" s="324" t="s">
        <v>1003</v>
      </c>
      <c r="K62" s="308">
        <f t="shared" ref="K62" si="62">H62-F62</f>
        <v>-30.5</v>
      </c>
      <c r="L62" s="325">
        <f t="shared" ref="L62:L64" si="63">(H62*N62)*0.03%</f>
        <v>177.39</v>
      </c>
      <c r="M62" s="310">
        <f t="shared" ref="M62:M64" si="64">(K62*N62)-L62</f>
        <v>-9327.39</v>
      </c>
      <c r="N62" s="327">
        <v>300</v>
      </c>
      <c r="O62" s="311" t="s">
        <v>604</v>
      </c>
      <c r="P62" s="326">
        <v>45272</v>
      </c>
      <c r="Q62" s="273"/>
      <c r="R62" s="140"/>
      <c r="S62" s="55" t="s">
        <v>593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3">
        <v>21</v>
      </c>
      <c r="B63" s="314">
        <v>45273</v>
      </c>
      <c r="C63" s="315"/>
      <c r="D63" s="315" t="s">
        <v>909</v>
      </c>
      <c r="E63" s="313" t="s">
        <v>939</v>
      </c>
      <c r="F63" s="313">
        <v>20975</v>
      </c>
      <c r="G63" s="313">
        <v>21130</v>
      </c>
      <c r="H63" s="313">
        <v>21180</v>
      </c>
      <c r="I63" s="316" t="s">
        <v>967</v>
      </c>
      <c r="J63" s="324" t="s">
        <v>1011</v>
      </c>
      <c r="K63" s="308">
        <f>F63-H63</f>
        <v>-205</v>
      </c>
      <c r="L63" s="325">
        <f t="shared" si="63"/>
        <v>317.7</v>
      </c>
      <c r="M63" s="310">
        <f t="shared" si="64"/>
        <v>-10567.7</v>
      </c>
      <c r="N63" s="308">
        <v>50</v>
      </c>
      <c r="O63" s="311" t="s">
        <v>604</v>
      </c>
      <c r="P63" s="326">
        <v>45274</v>
      </c>
      <c r="Q63" s="273"/>
      <c r="R63" s="140"/>
      <c r="S63" s="55" t="s">
        <v>922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3">
        <v>22</v>
      </c>
      <c r="B64" s="277">
        <v>45273</v>
      </c>
      <c r="C64" s="251"/>
      <c r="D64" s="251" t="s">
        <v>1009</v>
      </c>
      <c r="E64" s="223" t="s">
        <v>603</v>
      </c>
      <c r="F64" s="223">
        <v>2632.5</v>
      </c>
      <c r="G64" s="223">
        <v>2592</v>
      </c>
      <c r="H64" s="223">
        <v>2672</v>
      </c>
      <c r="I64" s="218" t="s">
        <v>1010</v>
      </c>
      <c r="J64" s="301" t="s">
        <v>1031</v>
      </c>
      <c r="K64" s="234">
        <f t="shared" ref="K64" si="65">H64-F64</f>
        <v>39.5</v>
      </c>
      <c r="L64" s="280">
        <f t="shared" si="63"/>
        <v>200.39999999999998</v>
      </c>
      <c r="M64" s="235">
        <f t="shared" si="64"/>
        <v>9674.6</v>
      </c>
      <c r="N64" s="234">
        <v>250</v>
      </c>
      <c r="O64" s="102" t="s">
        <v>594</v>
      </c>
      <c r="P64" s="236">
        <v>45278</v>
      </c>
      <c r="Q64" s="273"/>
      <c r="R64" s="140"/>
      <c r="S64" s="55" t="s">
        <v>922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23</v>
      </c>
      <c r="B65" s="277">
        <v>45274</v>
      </c>
      <c r="C65" s="251"/>
      <c r="D65" s="251" t="s">
        <v>1013</v>
      </c>
      <c r="E65" s="223" t="s">
        <v>603</v>
      </c>
      <c r="F65" s="223">
        <v>1103.5</v>
      </c>
      <c r="G65" s="223">
        <v>1087</v>
      </c>
      <c r="H65" s="223">
        <v>1115</v>
      </c>
      <c r="I65" s="218" t="s">
        <v>1014</v>
      </c>
      <c r="J65" s="301" t="s">
        <v>1017</v>
      </c>
      <c r="K65" s="234">
        <f t="shared" ref="K65:K66" si="66">H65-F65</f>
        <v>11.5</v>
      </c>
      <c r="L65" s="280">
        <f t="shared" ref="L65:L66" si="67">(H65*N65)*0.03%</f>
        <v>217.42499999999998</v>
      </c>
      <c r="M65" s="235">
        <f t="shared" ref="M65:M66" si="68">(K65*N65)-L65</f>
        <v>7257.5749999999998</v>
      </c>
      <c r="N65" s="234">
        <v>650</v>
      </c>
      <c r="O65" s="102" t="s">
        <v>594</v>
      </c>
      <c r="P65" s="236">
        <v>45274</v>
      </c>
      <c r="Q65" s="273"/>
      <c r="R65" s="140"/>
      <c r="S65" s="55" t="s">
        <v>922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34</v>
      </c>
      <c r="B66" s="277">
        <v>45274</v>
      </c>
      <c r="C66" s="251"/>
      <c r="D66" s="251" t="s">
        <v>1015</v>
      </c>
      <c r="E66" s="223" t="s">
        <v>603</v>
      </c>
      <c r="F66" s="223">
        <v>1050</v>
      </c>
      <c r="G66" s="223">
        <v>1029</v>
      </c>
      <c r="H66" s="223">
        <v>1062.5</v>
      </c>
      <c r="I66" s="218" t="s">
        <v>1016</v>
      </c>
      <c r="J66" s="301" t="s">
        <v>1056</v>
      </c>
      <c r="K66" s="234">
        <f t="shared" si="66"/>
        <v>12.5</v>
      </c>
      <c r="L66" s="280">
        <f t="shared" si="67"/>
        <v>159.375</v>
      </c>
      <c r="M66" s="235">
        <f t="shared" si="68"/>
        <v>6090.625</v>
      </c>
      <c r="N66" s="234">
        <v>500</v>
      </c>
      <c r="O66" s="102" t="s">
        <v>594</v>
      </c>
      <c r="P66" s="236">
        <v>45280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35</v>
      </c>
      <c r="B67" s="277">
        <v>45275</v>
      </c>
      <c r="C67" s="251"/>
      <c r="D67" s="251" t="s">
        <v>1029</v>
      </c>
      <c r="E67" s="223" t="s">
        <v>603</v>
      </c>
      <c r="F67" s="223">
        <v>2503</v>
      </c>
      <c r="G67" s="223">
        <v>2463</v>
      </c>
      <c r="H67" s="223">
        <v>2535</v>
      </c>
      <c r="I67" s="218" t="s">
        <v>1030</v>
      </c>
      <c r="J67" s="301" t="s">
        <v>1032</v>
      </c>
      <c r="K67" s="234">
        <f t="shared" ref="K67" si="69">H67-F67</f>
        <v>32</v>
      </c>
      <c r="L67" s="280">
        <f t="shared" ref="L67" si="70">(H67*N67)*0.03%</f>
        <v>190.12499999999997</v>
      </c>
      <c r="M67" s="235">
        <f t="shared" ref="M67" si="71">(K67*N67)-L67</f>
        <v>7809.875</v>
      </c>
      <c r="N67" s="234">
        <v>250</v>
      </c>
      <c r="O67" s="102" t="s">
        <v>594</v>
      </c>
      <c r="P67" s="236">
        <v>45278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3">
        <v>36</v>
      </c>
      <c r="B68" s="277">
        <v>45279</v>
      </c>
      <c r="C68" s="251"/>
      <c r="D68" s="251" t="s">
        <v>1046</v>
      </c>
      <c r="E68" s="223" t="s">
        <v>603</v>
      </c>
      <c r="F68" s="223">
        <v>1635</v>
      </c>
      <c r="G68" s="223">
        <v>1607</v>
      </c>
      <c r="H68" s="223">
        <v>1661</v>
      </c>
      <c r="I68" s="218" t="s">
        <v>1047</v>
      </c>
      <c r="J68" s="301" t="s">
        <v>1055</v>
      </c>
      <c r="K68" s="234">
        <f t="shared" ref="K68:K69" si="72">H68-F68</f>
        <v>26</v>
      </c>
      <c r="L68" s="280">
        <f t="shared" ref="L68:L69" si="73">(H68*N68)*0.03%</f>
        <v>199.32</v>
      </c>
      <c r="M68" s="235">
        <f t="shared" ref="M68" si="74">(K68*N68)-L68</f>
        <v>10200.68</v>
      </c>
      <c r="N68" s="234">
        <v>400</v>
      </c>
      <c r="O68" s="102" t="s">
        <v>594</v>
      </c>
      <c r="P68" s="236">
        <v>45280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75">
        <v>37</v>
      </c>
      <c r="B69" s="377">
        <v>45280</v>
      </c>
      <c r="C69" s="315"/>
      <c r="D69" s="315" t="s">
        <v>1058</v>
      </c>
      <c r="E69" s="313" t="s">
        <v>603</v>
      </c>
      <c r="F69" s="313">
        <v>25770</v>
      </c>
      <c r="G69" s="375">
        <v>25150</v>
      </c>
      <c r="H69" s="313">
        <v>25350</v>
      </c>
      <c r="I69" s="387">
        <v>26500</v>
      </c>
      <c r="J69" s="385" t="s">
        <v>1068</v>
      </c>
      <c r="K69" s="308">
        <f t="shared" si="72"/>
        <v>-420</v>
      </c>
      <c r="L69" s="325">
        <f t="shared" si="73"/>
        <v>304.2</v>
      </c>
      <c r="M69" s="407">
        <v>-9954.2000000000007</v>
      </c>
      <c r="N69" s="327">
        <v>40</v>
      </c>
      <c r="O69" s="385" t="s">
        <v>604</v>
      </c>
      <c r="P69" s="405">
        <v>45281</v>
      </c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76"/>
      <c r="B70" s="378"/>
      <c r="C70" s="315"/>
      <c r="D70" s="315" t="s">
        <v>1059</v>
      </c>
      <c r="E70" s="313" t="s">
        <v>939</v>
      </c>
      <c r="F70" s="313">
        <v>305</v>
      </c>
      <c r="G70" s="376"/>
      <c r="H70" s="313">
        <v>125</v>
      </c>
      <c r="I70" s="388"/>
      <c r="J70" s="386"/>
      <c r="K70" s="308">
        <f>F70-H70</f>
        <v>180</v>
      </c>
      <c r="L70" s="325">
        <v>50</v>
      </c>
      <c r="M70" s="408"/>
      <c r="N70" s="327">
        <v>40</v>
      </c>
      <c r="O70" s="386"/>
      <c r="P70" s="406"/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13">
        <v>38</v>
      </c>
      <c r="B71" s="314">
        <v>45280</v>
      </c>
      <c r="C71" s="315"/>
      <c r="D71" s="315" t="s">
        <v>1060</v>
      </c>
      <c r="E71" s="313" t="s">
        <v>603</v>
      </c>
      <c r="F71" s="313">
        <v>4957.5</v>
      </c>
      <c r="G71" s="313">
        <v>4910</v>
      </c>
      <c r="H71" s="313">
        <v>4910</v>
      </c>
      <c r="I71" s="316" t="s">
        <v>1061</v>
      </c>
      <c r="J71" s="324" t="s">
        <v>1065</v>
      </c>
      <c r="K71" s="308">
        <f>H71-F71</f>
        <v>-47.5</v>
      </c>
      <c r="L71" s="325">
        <f t="shared" ref="L71:L72" si="75">(H71*N71)*0.03%</f>
        <v>294.59999999999997</v>
      </c>
      <c r="M71" s="310">
        <f t="shared" ref="M71:M72" si="76">(K71*N71)-L71</f>
        <v>-9794.6</v>
      </c>
      <c r="N71" s="308">
        <v>200</v>
      </c>
      <c r="O71" s="311" t="s">
        <v>604</v>
      </c>
      <c r="P71" s="326">
        <v>45280</v>
      </c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3">
        <v>39</v>
      </c>
      <c r="B72" s="277">
        <v>45286</v>
      </c>
      <c r="C72" s="251"/>
      <c r="D72" s="251" t="s">
        <v>1082</v>
      </c>
      <c r="E72" s="223" t="s">
        <v>603</v>
      </c>
      <c r="F72" s="223">
        <v>3660</v>
      </c>
      <c r="G72" s="223">
        <v>3600</v>
      </c>
      <c r="H72" s="223">
        <v>3714.5</v>
      </c>
      <c r="I72" s="218" t="s">
        <v>1083</v>
      </c>
      <c r="J72" s="301" t="s">
        <v>1106</v>
      </c>
      <c r="K72" s="234">
        <f t="shared" ref="K72" si="77">H72-F72</f>
        <v>54.5</v>
      </c>
      <c r="L72" s="280">
        <f t="shared" si="75"/>
        <v>195.01124999999999</v>
      </c>
      <c r="M72" s="235">
        <f t="shared" si="76"/>
        <v>9342.4887500000004</v>
      </c>
      <c r="N72" s="234">
        <v>175</v>
      </c>
      <c r="O72" s="102" t="s">
        <v>594</v>
      </c>
      <c r="P72" s="236">
        <v>45287</v>
      </c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3">
        <v>40</v>
      </c>
      <c r="B73" s="277">
        <v>45287</v>
      </c>
      <c r="C73" s="251"/>
      <c r="D73" s="251" t="s">
        <v>1107</v>
      </c>
      <c r="E73" s="223" t="s">
        <v>603</v>
      </c>
      <c r="F73" s="223">
        <v>3912.5</v>
      </c>
      <c r="G73" s="223">
        <v>3860</v>
      </c>
      <c r="H73" s="223">
        <v>3952</v>
      </c>
      <c r="I73" s="218" t="s">
        <v>1108</v>
      </c>
      <c r="J73" s="301" t="s">
        <v>1031</v>
      </c>
      <c r="K73" s="234">
        <f t="shared" ref="K73" si="78">H73-F73</f>
        <v>39.5</v>
      </c>
      <c r="L73" s="280">
        <f t="shared" ref="L73:L74" si="79">(H73*N73)*0.03%</f>
        <v>237.11999999999998</v>
      </c>
      <c r="M73" s="235">
        <f t="shared" ref="M73:M74" si="80">(K73*N73)-L73</f>
        <v>7662.88</v>
      </c>
      <c r="N73" s="234">
        <v>200</v>
      </c>
      <c r="O73" s="102" t="s">
        <v>594</v>
      </c>
      <c r="P73" s="236">
        <v>45288</v>
      </c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13">
        <v>41</v>
      </c>
      <c r="B74" s="314">
        <v>45287</v>
      </c>
      <c r="C74" s="315"/>
      <c r="D74" s="315" t="s">
        <v>1113</v>
      </c>
      <c r="E74" s="313" t="s">
        <v>603</v>
      </c>
      <c r="F74" s="313">
        <v>4775</v>
      </c>
      <c r="G74" s="313">
        <v>4695</v>
      </c>
      <c r="H74" s="313">
        <v>4695</v>
      </c>
      <c r="I74" s="316" t="s">
        <v>1114</v>
      </c>
      <c r="J74" s="324" t="s">
        <v>958</v>
      </c>
      <c r="K74" s="308">
        <f>H74-F74</f>
        <v>-80</v>
      </c>
      <c r="L74" s="325">
        <f t="shared" si="79"/>
        <v>176.06249999999997</v>
      </c>
      <c r="M74" s="310">
        <f t="shared" si="80"/>
        <v>-10176.0625</v>
      </c>
      <c r="N74" s="308">
        <v>125</v>
      </c>
      <c r="O74" s="311" t="s">
        <v>604</v>
      </c>
      <c r="P74" s="326">
        <v>45288</v>
      </c>
      <c r="Q74" s="273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0"/>
      <c r="B75" s="291"/>
      <c r="C75" s="274"/>
      <c r="D75" s="274"/>
      <c r="E75" s="220"/>
      <c r="F75" s="220"/>
      <c r="G75" s="220"/>
      <c r="H75" s="220"/>
      <c r="I75" s="222"/>
      <c r="J75" s="219"/>
      <c r="K75" s="98"/>
      <c r="L75" s="292"/>
      <c r="M75" s="276"/>
      <c r="N75" s="98"/>
      <c r="O75" s="100"/>
      <c r="P75" s="293"/>
      <c r="Q75" s="273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20"/>
      <c r="B76" s="291"/>
      <c r="C76" s="274"/>
      <c r="D76" s="274"/>
      <c r="E76" s="220"/>
      <c r="F76" s="220"/>
      <c r="G76" s="220"/>
      <c r="H76" s="220"/>
      <c r="I76" s="222"/>
      <c r="J76" s="219"/>
      <c r="K76" s="98"/>
      <c r="L76" s="292"/>
      <c r="M76" s="276"/>
      <c r="N76" s="98"/>
      <c r="O76" s="100"/>
      <c r="P76" s="293"/>
      <c r="Q76" s="273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8" spans="1:39" ht="12.75" customHeight="1">
      <c r="A78" s="141"/>
      <c r="B78" s="144"/>
      <c r="C78" s="140"/>
      <c r="D78" s="140"/>
      <c r="E78" s="141"/>
      <c r="F78" s="141"/>
      <c r="G78" s="141"/>
      <c r="H78" s="145"/>
      <c r="I78" s="145"/>
      <c r="J78" s="145"/>
      <c r="K78" s="140"/>
      <c r="L78" s="141"/>
      <c r="M78" s="141"/>
      <c r="N78" s="141"/>
      <c r="O78" s="145"/>
      <c r="P78" s="145"/>
      <c r="Q78" s="145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>
      <c r="A79" s="146" t="s">
        <v>609</v>
      </c>
      <c r="B79" s="146"/>
      <c r="C79" s="146"/>
      <c r="D79" s="146"/>
      <c r="E79" s="147"/>
      <c r="F79" s="108"/>
      <c r="G79" s="108"/>
      <c r="H79" s="108"/>
      <c r="I79" s="108"/>
      <c r="J79" s="1"/>
      <c r="K79" s="6"/>
      <c r="L79" s="6"/>
      <c r="M79" s="6"/>
      <c r="N79" s="1"/>
      <c r="O79" s="1"/>
      <c r="P79" s="37"/>
      <c r="Q79" s="37"/>
      <c r="R79" s="37"/>
      <c r="S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7"/>
      <c r="AH79" s="37"/>
      <c r="AI79" s="37"/>
      <c r="AJ79" s="37"/>
      <c r="AK79" s="37"/>
      <c r="AL79" s="37"/>
      <c r="AM79" s="37"/>
    </row>
    <row r="80" spans="1:39" ht="38.25">
      <c r="A80" s="95" t="s">
        <v>16</v>
      </c>
      <c r="B80" s="95" t="s">
        <v>566</v>
      </c>
      <c r="C80" s="95"/>
      <c r="D80" s="96" t="s">
        <v>578</v>
      </c>
      <c r="E80" s="95" t="s">
        <v>579</v>
      </c>
      <c r="F80" s="95" t="s">
        <v>580</v>
      </c>
      <c r="G80" s="95" t="s">
        <v>601</v>
      </c>
      <c r="H80" s="95" t="s">
        <v>582</v>
      </c>
      <c r="I80" s="95" t="s">
        <v>583</v>
      </c>
      <c r="J80" s="94" t="s">
        <v>584</v>
      </c>
      <c r="K80" s="94" t="s">
        <v>610</v>
      </c>
      <c r="L80" s="97" t="s">
        <v>586</v>
      </c>
      <c r="M80" s="139" t="s">
        <v>607</v>
      </c>
      <c r="N80" s="95" t="s">
        <v>608</v>
      </c>
      <c r="O80" s="95" t="s">
        <v>588</v>
      </c>
      <c r="P80" s="96" t="s">
        <v>589</v>
      </c>
      <c r="Q80" s="278"/>
      <c r="R80" s="37"/>
      <c r="S80" s="6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37"/>
      <c r="AH80" s="37"/>
      <c r="AI80" s="37"/>
      <c r="AJ80" s="37"/>
      <c r="AK80" s="37"/>
      <c r="AL80" s="37"/>
      <c r="AM80" s="37"/>
    </row>
    <row r="81" spans="1:39" ht="12.75" customHeight="1">
      <c r="A81" s="313">
        <v>1</v>
      </c>
      <c r="B81" s="314">
        <v>45261</v>
      </c>
      <c r="C81" s="315"/>
      <c r="D81" s="315" t="s">
        <v>913</v>
      </c>
      <c r="E81" s="313" t="s">
        <v>603</v>
      </c>
      <c r="F81" s="313">
        <v>190</v>
      </c>
      <c r="G81" s="313">
        <v>90</v>
      </c>
      <c r="H81" s="313">
        <v>35</v>
      </c>
      <c r="I81" s="316" t="s">
        <v>914</v>
      </c>
      <c r="J81" s="318" t="s">
        <v>933</v>
      </c>
      <c r="K81" s="317">
        <f>H81-F81</f>
        <v>-155</v>
      </c>
      <c r="L81" s="309">
        <v>50</v>
      </c>
      <c r="M81" s="310">
        <f t="shared" ref="M81" si="81">(K81*N81)-L81</f>
        <v>-2375</v>
      </c>
      <c r="N81" s="308">
        <v>15</v>
      </c>
      <c r="O81" s="311" t="s">
        <v>604</v>
      </c>
      <c r="P81" s="312">
        <v>45264</v>
      </c>
      <c r="Q81" s="273"/>
      <c r="R81" s="140"/>
      <c r="S81" s="55" t="s">
        <v>593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75">
        <v>2</v>
      </c>
      <c r="B82" s="377">
        <v>45264</v>
      </c>
      <c r="C82" s="315"/>
      <c r="D82" s="315" t="s">
        <v>935</v>
      </c>
      <c r="E82" s="313" t="s">
        <v>939</v>
      </c>
      <c r="F82" s="313">
        <v>67</v>
      </c>
      <c r="G82" s="322"/>
      <c r="H82" s="313">
        <v>52</v>
      </c>
      <c r="I82" s="316"/>
      <c r="J82" s="379" t="s">
        <v>958</v>
      </c>
      <c r="K82" s="317">
        <f>F82-H82</f>
        <v>15</v>
      </c>
      <c r="L82" s="309">
        <v>50</v>
      </c>
      <c r="M82" s="407">
        <v>-4100</v>
      </c>
      <c r="N82" s="308">
        <v>50</v>
      </c>
      <c r="O82" s="385" t="s">
        <v>604</v>
      </c>
      <c r="P82" s="405">
        <v>45265</v>
      </c>
      <c r="Q82" s="273"/>
      <c r="R82" s="140"/>
      <c r="S82" s="55" t="s">
        <v>593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76"/>
      <c r="B83" s="378"/>
      <c r="C83" s="315"/>
      <c r="D83" s="315" t="s">
        <v>936</v>
      </c>
      <c r="E83" s="313" t="s">
        <v>939</v>
      </c>
      <c r="F83" s="313">
        <v>87</v>
      </c>
      <c r="G83" s="322"/>
      <c r="H83" s="313">
        <v>182</v>
      </c>
      <c r="I83" s="316"/>
      <c r="J83" s="380"/>
      <c r="K83" s="317">
        <f>F83-H83</f>
        <v>-95</v>
      </c>
      <c r="L83" s="309">
        <v>50</v>
      </c>
      <c r="M83" s="370"/>
      <c r="N83" s="308">
        <v>50</v>
      </c>
      <c r="O83" s="372"/>
      <c r="P83" s="374"/>
      <c r="Q83" s="273"/>
      <c r="R83" s="140"/>
      <c r="S83" s="55" t="s">
        <v>593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81">
        <v>3</v>
      </c>
      <c r="B84" s="383">
        <v>45264</v>
      </c>
      <c r="C84" s="251"/>
      <c r="D84" s="251" t="s">
        <v>937</v>
      </c>
      <c r="E84" s="223" t="s">
        <v>939</v>
      </c>
      <c r="F84" s="223">
        <v>37</v>
      </c>
      <c r="G84" s="323"/>
      <c r="H84" s="223">
        <v>6.5</v>
      </c>
      <c r="I84" s="218"/>
      <c r="J84" s="395" t="s">
        <v>945</v>
      </c>
      <c r="K84" s="320">
        <f>F84-H84</f>
        <v>30.5</v>
      </c>
      <c r="L84" s="321">
        <v>50</v>
      </c>
      <c r="M84" s="401">
        <v>620</v>
      </c>
      <c r="N84" s="234">
        <v>40</v>
      </c>
      <c r="O84" s="399" t="s">
        <v>594</v>
      </c>
      <c r="P84" s="397">
        <v>45265</v>
      </c>
      <c r="Q84" s="273"/>
      <c r="R84" s="140"/>
      <c r="S84" s="55" t="s">
        <v>1018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82"/>
      <c r="B85" s="384"/>
      <c r="C85" s="251"/>
      <c r="D85" s="251" t="s">
        <v>938</v>
      </c>
      <c r="E85" s="223" t="s">
        <v>939</v>
      </c>
      <c r="F85" s="223">
        <v>45</v>
      </c>
      <c r="G85" s="323"/>
      <c r="H85" s="223">
        <v>57.5</v>
      </c>
      <c r="I85" s="218"/>
      <c r="J85" s="396"/>
      <c r="K85" s="320">
        <f>F85-H85</f>
        <v>-12.5</v>
      </c>
      <c r="L85" s="321">
        <v>50</v>
      </c>
      <c r="M85" s="413"/>
      <c r="N85" s="234">
        <v>40</v>
      </c>
      <c r="O85" s="415"/>
      <c r="P85" s="414"/>
      <c r="Q85" s="273"/>
      <c r="R85" s="140"/>
      <c r="S85" s="55" t="s">
        <v>1018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23">
        <v>4</v>
      </c>
      <c r="B86" s="277">
        <v>45264</v>
      </c>
      <c r="C86" s="251"/>
      <c r="D86" s="251" t="s">
        <v>940</v>
      </c>
      <c r="E86" s="223" t="s">
        <v>603</v>
      </c>
      <c r="F86" s="223">
        <v>300</v>
      </c>
      <c r="G86" s="223">
        <v>190</v>
      </c>
      <c r="H86" s="223">
        <v>470</v>
      </c>
      <c r="I86" s="218" t="s">
        <v>942</v>
      </c>
      <c r="J86" s="319" t="s">
        <v>820</v>
      </c>
      <c r="K86" s="320">
        <f>H86-F86</f>
        <v>170</v>
      </c>
      <c r="L86" s="321">
        <v>50</v>
      </c>
      <c r="M86" s="235">
        <f t="shared" ref="M86:M87" si="82">(K86*N86)-L86</f>
        <v>2500</v>
      </c>
      <c r="N86" s="234">
        <v>15</v>
      </c>
      <c r="O86" s="102" t="s">
        <v>594</v>
      </c>
      <c r="P86" s="236">
        <v>45265</v>
      </c>
      <c r="Q86" s="273"/>
      <c r="R86" s="140"/>
      <c r="S86" s="55" t="s">
        <v>1019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13">
        <v>5</v>
      </c>
      <c r="B87" s="314">
        <v>45265</v>
      </c>
      <c r="C87" s="315"/>
      <c r="D87" s="315" t="s">
        <v>946</v>
      </c>
      <c r="E87" s="313" t="s">
        <v>603</v>
      </c>
      <c r="F87" s="313">
        <v>29</v>
      </c>
      <c r="G87" s="313">
        <v>0</v>
      </c>
      <c r="H87" s="313">
        <v>0</v>
      </c>
      <c r="I87" s="316" t="s">
        <v>947</v>
      </c>
      <c r="J87" s="318" t="s">
        <v>966</v>
      </c>
      <c r="K87" s="317">
        <f>H87-F87</f>
        <v>-29</v>
      </c>
      <c r="L87" s="309">
        <v>25</v>
      </c>
      <c r="M87" s="310">
        <f t="shared" si="82"/>
        <v>-1185</v>
      </c>
      <c r="N87" s="308">
        <v>40</v>
      </c>
      <c r="O87" s="311" t="s">
        <v>604</v>
      </c>
      <c r="P87" s="312">
        <v>45266</v>
      </c>
      <c r="Q87" s="273"/>
      <c r="R87" s="140"/>
      <c r="S87" s="55" t="s">
        <v>1018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23">
        <v>6</v>
      </c>
      <c r="B88" s="277">
        <v>45265</v>
      </c>
      <c r="C88" s="251"/>
      <c r="D88" s="251" t="s">
        <v>953</v>
      </c>
      <c r="E88" s="223" t="s">
        <v>603</v>
      </c>
      <c r="F88" s="223">
        <v>54</v>
      </c>
      <c r="G88" s="223">
        <v>18</v>
      </c>
      <c r="H88" s="223">
        <v>79</v>
      </c>
      <c r="I88" s="218" t="s">
        <v>954</v>
      </c>
      <c r="J88" s="319" t="s">
        <v>761</v>
      </c>
      <c r="K88" s="320">
        <f>H88-F88</f>
        <v>25</v>
      </c>
      <c r="L88" s="321">
        <v>50</v>
      </c>
      <c r="M88" s="235">
        <f t="shared" ref="M88" si="83">(K88*N88)-L88</f>
        <v>1200</v>
      </c>
      <c r="N88" s="234">
        <v>50</v>
      </c>
      <c r="O88" s="102" t="s">
        <v>594</v>
      </c>
      <c r="P88" s="236">
        <v>45265</v>
      </c>
      <c r="Q88" s="273"/>
      <c r="R88" s="140"/>
      <c r="S88" s="55" t="s">
        <v>1019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75">
        <v>7</v>
      </c>
      <c r="B89" s="377">
        <v>45267</v>
      </c>
      <c r="C89" s="315"/>
      <c r="D89" s="315" t="s">
        <v>970</v>
      </c>
      <c r="E89" s="313" t="s">
        <v>603</v>
      </c>
      <c r="F89" s="313">
        <v>325</v>
      </c>
      <c r="G89" s="313"/>
      <c r="H89" s="313">
        <v>90</v>
      </c>
      <c r="I89" s="316"/>
      <c r="J89" s="379" t="s">
        <v>984</v>
      </c>
      <c r="K89" s="313">
        <f>H89-F89</f>
        <v>-235</v>
      </c>
      <c r="L89" s="328">
        <v>50</v>
      </c>
      <c r="M89" s="407">
        <f>(160*-15)-100</f>
        <v>-2500</v>
      </c>
      <c r="N89" s="313">
        <v>15</v>
      </c>
      <c r="O89" s="385" t="s">
        <v>604</v>
      </c>
      <c r="P89" s="405">
        <v>45268</v>
      </c>
      <c r="Q89" s="273"/>
      <c r="R89" s="140"/>
      <c r="S89" s="55" t="s">
        <v>1019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76"/>
      <c r="B90" s="378"/>
      <c r="C90" s="315"/>
      <c r="D90" s="315" t="s">
        <v>971</v>
      </c>
      <c r="E90" s="313" t="s">
        <v>939</v>
      </c>
      <c r="F90" s="313">
        <v>165</v>
      </c>
      <c r="G90" s="313"/>
      <c r="H90" s="313">
        <v>90</v>
      </c>
      <c r="I90" s="316"/>
      <c r="J90" s="380"/>
      <c r="K90" s="317">
        <f>F90-H90</f>
        <v>75</v>
      </c>
      <c r="L90" s="309">
        <v>50</v>
      </c>
      <c r="M90" s="370"/>
      <c r="N90" s="308">
        <v>15</v>
      </c>
      <c r="O90" s="372"/>
      <c r="P90" s="374"/>
      <c r="Q90" s="273"/>
      <c r="R90" s="140"/>
      <c r="S90" s="55" t="s">
        <v>1019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223">
        <v>8</v>
      </c>
      <c r="B91" s="277">
        <v>45267</v>
      </c>
      <c r="C91" s="251"/>
      <c r="D91" s="251" t="s">
        <v>972</v>
      </c>
      <c r="E91" s="223" t="s">
        <v>603</v>
      </c>
      <c r="F91" s="223">
        <v>40</v>
      </c>
      <c r="G91" s="223">
        <v>8</v>
      </c>
      <c r="H91" s="223">
        <v>60</v>
      </c>
      <c r="I91" s="218" t="s">
        <v>973</v>
      </c>
      <c r="J91" s="319" t="s">
        <v>974</v>
      </c>
      <c r="K91" s="320">
        <f>H91-F91</f>
        <v>20</v>
      </c>
      <c r="L91" s="321">
        <v>50</v>
      </c>
      <c r="M91" s="235">
        <f t="shared" ref="M91" si="84">(K91*N91)-L91</f>
        <v>950</v>
      </c>
      <c r="N91" s="234">
        <v>50</v>
      </c>
      <c r="O91" s="102" t="s">
        <v>594</v>
      </c>
      <c r="P91" s="236">
        <v>45267</v>
      </c>
      <c r="Q91" s="273"/>
      <c r="R91" s="140"/>
      <c r="S91" s="55" t="s">
        <v>1018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23">
        <v>9</v>
      </c>
      <c r="B92" s="277">
        <v>45272</v>
      </c>
      <c r="C92" s="251"/>
      <c r="D92" s="251" t="s">
        <v>999</v>
      </c>
      <c r="E92" s="223" t="s">
        <v>603</v>
      </c>
      <c r="F92" s="223">
        <v>14</v>
      </c>
      <c r="G92" s="223">
        <v>0</v>
      </c>
      <c r="H92" s="223">
        <v>29</v>
      </c>
      <c r="I92" s="218" t="s">
        <v>1000</v>
      </c>
      <c r="J92" s="319" t="s">
        <v>1001</v>
      </c>
      <c r="K92" s="320">
        <f>H92-F92</f>
        <v>15</v>
      </c>
      <c r="L92" s="321">
        <v>50</v>
      </c>
      <c r="M92" s="235">
        <f t="shared" ref="M92" si="85">(K92*N92)-L92</f>
        <v>550</v>
      </c>
      <c r="N92" s="234">
        <v>40</v>
      </c>
      <c r="O92" s="102" t="s">
        <v>594</v>
      </c>
      <c r="P92" s="236">
        <v>45272</v>
      </c>
      <c r="Q92" s="273"/>
      <c r="R92" s="140"/>
      <c r="S92" s="55" t="s">
        <v>1018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75">
        <v>10</v>
      </c>
      <c r="B93" s="377">
        <v>45272</v>
      </c>
      <c r="C93" s="315"/>
      <c r="D93" s="315" t="s">
        <v>1005</v>
      </c>
      <c r="E93" s="313" t="s">
        <v>603</v>
      </c>
      <c r="F93" s="313">
        <v>300</v>
      </c>
      <c r="G93" s="313"/>
      <c r="H93" s="313">
        <v>0</v>
      </c>
      <c r="I93" s="316"/>
      <c r="J93" s="379" t="s">
        <v>1066</v>
      </c>
      <c r="K93" s="317">
        <f>H93-F93</f>
        <v>-300</v>
      </c>
      <c r="L93" s="309">
        <v>25</v>
      </c>
      <c r="M93" s="407">
        <v>-1550</v>
      </c>
      <c r="N93" s="308">
        <v>15</v>
      </c>
      <c r="O93" s="385" t="s">
        <v>604</v>
      </c>
      <c r="P93" s="405">
        <v>45280</v>
      </c>
      <c r="Q93" s="273"/>
      <c r="R93" s="140"/>
      <c r="S93" s="55" t="s">
        <v>1019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76"/>
      <c r="B94" s="378"/>
      <c r="C94" s="315"/>
      <c r="D94" s="315" t="s">
        <v>1006</v>
      </c>
      <c r="E94" s="313" t="s">
        <v>939</v>
      </c>
      <c r="F94" s="313">
        <v>200</v>
      </c>
      <c r="G94" s="313"/>
      <c r="H94" s="313">
        <v>0</v>
      </c>
      <c r="I94" s="316"/>
      <c r="J94" s="380"/>
      <c r="K94" s="317">
        <f>F94-H94</f>
        <v>200</v>
      </c>
      <c r="L94" s="309">
        <v>25</v>
      </c>
      <c r="M94" s="408"/>
      <c r="N94" s="308">
        <v>15</v>
      </c>
      <c r="O94" s="386"/>
      <c r="P94" s="406"/>
      <c r="Q94" s="273"/>
      <c r="R94" s="140"/>
      <c r="S94" s="55" t="s">
        <v>1019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223">
        <v>11</v>
      </c>
      <c r="B95" s="277">
        <v>45273</v>
      </c>
      <c r="C95" s="251"/>
      <c r="D95" s="251" t="s">
        <v>1008</v>
      </c>
      <c r="E95" s="223" t="s">
        <v>603</v>
      </c>
      <c r="F95" s="223">
        <v>42.5</v>
      </c>
      <c r="G95" s="223"/>
      <c r="H95" s="223">
        <v>67.5</v>
      </c>
      <c r="I95" s="218" t="s">
        <v>954</v>
      </c>
      <c r="J95" s="319" t="s">
        <v>761</v>
      </c>
      <c r="K95" s="320">
        <f>H95-F95</f>
        <v>25</v>
      </c>
      <c r="L95" s="321">
        <v>50</v>
      </c>
      <c r="M95" s="235">
        <f t="shared" ref="M95" si="86">(K95*N95)-L95</f>
        <v>325</v>
      </c>
      <c r="N95" s="234">
        <v>15</v>
      </c>
      <c r="O95" s="102" t="s">
        <v>594</v>
      </c>
      <c r="P95" s="236">
        <v>45273</v>
      </c>
      <c r="Q95" s="273"/>
      <c r="R95" s="140"/>
      <c r="S95" s="55" t="s">
        <v>1018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91">
        <v>12</v>
      </c>
      <c r="B96" s="393">
        <v>45275</v>
      </c>
      <c r="C96" s="337"/>
      <c r="D96" s="337" t="s">
        <v>1021</v>
      </c>
      <c r="E96" s="338" t="s">
        <v>603</v>
      </c>
      <c r="F96" s="338">
        <v>24</v>
      </c>
      <c r="G96" s="338"/>
      <c r="H96" s="338">
        <v>17.5</v>
      </c>
      <c r="I96" s="339"/>
      <c r="J96" s="389" t="s">
        <v>1048</v>
      </c>
      <c r="K96" s="340">
        <f>H96-F96</f>
        <v>-6.5</v>
      </c>
      <c r="L96" s="341">
        <v>50</v>
      </c>
      <c r="M96" s="403">
        <v>-100</v>
      </c>
      <c r="N96" s="342">
        <v>400</v>
      </c>
      <c r="O96" s="409" t="s">
        <v>611</v>
      </c>
      <c r="P96" s="411">
        <v>45279</v>
      </c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92"/>
      <c r="B97" s="394"/>
      <c r="C97" s="337"/>
      <c r="D97" s="337" t="s">
        <v>1022</v>
      </c>
      <c r="E97" s="338" t="s">
        <v>939</v>
      </c>
      <c r="F97" s="338">
        <v>18</v>
      </c>
      <c r="G97" s="338"/>
      <c r="H97" s="338">
        <v>11.5</v>
      </c>
      <c r="I97" s="339"/>
      <c r="J97" s="390"/>
      <c r="K97" s="340">
        <f>F97-H97</f>
        <v>6.5</v>
      </c>
      <c r="L97" s="341">
        <v>50</v>
      </c>
      <c r="M97" s="404"/>
      <c r="N97" s="342">
        <v>400</v>
      </c>
      <c r="O97" s="410"/>
      <c r="P97" s="412"/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81">
        <v>13</v>
      </c>
      <c r="B98" s="383">
        <v>45275</v>
      </c>
      <c r="C98" s="251"/>
      <c r="D98" s="251" t="s">
        <v>1023</v>
      </c>
      <c r="E98" s="223" t="s">
        <v>603</v>
      </c>
      <c r="F98" s="223">
        <v>13.5</v>
      </c>
      <c r="G98" s="223"/>
      <c r="H98" s="223">
        <v>18.5</v>
      </c>
      <c r="I98" s="218"/>
      <c r="J98" s="395" t="s">
        <v>1026</v>
      </c>
      <c r="K98" s="320">
        <f>H98-F98</f>
        <v>5</v>
      </c>
      <c r="L98" s="321">
        <v>50</v>
      </c>
      <c r="M98" s="401">
        <v>2900</v>
      </c>
      <c r="N98" s="234">
        <v>1500</v>
      </c>
      <c r="O98" s="399" t="s">
        <v>594</v>
      </c>
      <c r="P98" s="397">
        <v>45275</v>
      </c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82"/>
      <c r="B99" s="384"/>
      <c r="C99" s="251"/>
      <c r="D99" s="251" t="s">
        <v>1024</v>
      </c>
      <c r="E99" s="223" t="s">
        <v>939</v>
      </c>
      <c r="F99" s="332" t="s">
        <v>1025</v>
      </c>
      <c r="G99" s="223"/>
      <c r="H99" s="223">
        <v>9.5</v>
      </c>
      <c r="I99" s="218"/>
      <c r="J99" s="396"/>
      <c r="K99" s="331">
        <f>F99-H99</f>
        <v>-3</v>
      </c>
      <c r="L99" s="321">
        <v>50</v>
      </c>
      <c r="M99" s="402"/>
      <c r="N99" s="234">
        <v>1500</v>
      </c>
      <c r="O99" s="400"/>
      <c r="P99" s="398"/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81">
        <v>14</v>
      </c>
      <c r="B100" s="383">
        <v>45275</v>
      </c>
      <c r="C100" s="251"/>
      <c r="D100" s="251" t="s">
        <v>1027</v>
      </c>
      <c r="E100" s="223" t="s">
        <v>603</v>
      </c>
      <c r="F100" s="223">
        <v>49</v>
      </c>
      <c r="G100" s="223"/>
      <c r="H100" s="223">
        <v>62</v>
      </c>
      <c r="I100" s="218"/>
      <c r="J100" s="395" t="s">
        <v>1043</v>
      </c>
      <c r="K100" s="320">
        <f>H100-F100</f>
        <v>13</v>
      </c>
      <c r="L100" s="321">
        <v>50</v>
      </c>
      <c r="M100" s="401">
        <v>1850</v>
      </c>
      <c r="N100" s="234">
        <v>300</v>
      </c>
      <c r="O100" s="399" t="s">
        <v>594</v>
      </c>
      <c r="P100" s="397">
        <v>45279</v>
      </c>
      <c r="Q100" s="273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82"/>
      <c r="B101" s="384"/>
      <c r="C101" s="251"/>
      <c r="D101" s="251" t="s">
        <v>1028</v>
      </c>
      <c r="E101" s="223" t="s">
        <v>939</v>
      </c>
      <c r="F101" s="223">
        <v>27.5</v>
      </c>
      <c r="G101" s="223"/>
      <c r="H101" s="223">
        <v>34</v>
      </c>
      <c r="I101" s="218"/>
      <c r="J101" s="396"/>
      <c r="K101" s="320">
        <f>F101-H101</f>
        <v>-6.5</v>
      </c>
      <c r="L101" s="321">
        <v>50</v>
      </c>
      <c r="M101" s="402"/>
      <c r="N101" s="234">
        <v>300</v>
      </c>
      <c r="O101" s="400"/>
      <c r="P101" s="398"/>
      <c r="Q101" s="273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81">
        <v>15</v>
      </c>
      <c r="B102" s="383">
        <v>45278</v>
      </c>
      <c r="C102" s="251"/>
      <c r="D102" s="251" t="s">
        <v>1033</v>
      </c>
      <c r="E102" s="223" t="s">
        <v>939</v>
      </c>
      <c r="F102" s="223">
        <v>42</v>
      </c>
      <c r="G102" s="223"/>
      <c r="H102" s="223">
        <v>13</v>
      </c>
      <c r="I102" s="218"/>
      <c r="J102" s="395" t="s">
        <v>634</v>
      </c>
      <c r="K102" s="320">
        <f>F102-H102</f>
        <v>29</v>
      </c>
      <c r="L102" s="321">
        <v>50</v>
      </c>
      <c r="M102" s="401">
        <v>1500</v>
      </c>
      <c r="N102" s="234">
        <v>40</v>
      </c>
      <c r="O102" s="399" t="s">
        <v>594</v>
      </c>
      <c r="P102" s="397">
        <v>45279</v>
      </c>
      <c r="Q102" s="273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82"/>
      <c r="B103" s="384"/>
      <c r="C103" s="251"/>
      <c r="D103" s="251" t="s">
        <v>1034</v>
      </c>
      <c r="E103" s="223" t="s">
        <v>939</v>
      </c>
      <c r="F103" s="223">
        <v>36</v>
      </c>
      <c r="G103" s="223"/>
      <c r="H103" s="223">
        <v>25</v>
      </c>
      <c r="I103" s="218"/>
      <c r="J103" s="396"/>
      <c r="K103" s="320">
        <f>F103-H103</f>
        <v>11</v>
      </c>
      <c r="L103" s="321">
        <v>50</v>
      </c>
      <c r="M103" s="402"/>
      <c r="N103" s="234">
        <v>40</v>
      </c>
      <c r="O103" s="400"/>
      <c r="P103" s="398"/>
      <c r="Q103" s="273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34">
        <v>16</v>
      </c>
      <c r="B104" s="335">
        <v>45279</v>
      </c>
      <c r="C104" s="315"/>
      <c r="D104" s="315" t="s">
        <v>1034</v>
      </c>
      <c r="E104" s="313" t="s">
        <v>603</v>
      </c>
      <c r="F104" s="313">
        <v>9.5</v>
      </c>
      <c r="G104" s="313">
        <v>0</v>
      </c>
      <c r="H104" s="336">
        <v>0</v>
      </c>
      <c r="I104" s="313" t="s">
        <v>1044</v>
      </c>
      <c r="J104" s="318" t="s">
        <v>1045</v>
      </c>
      <c r="K104" s="317">
        <f t="shared" ref="K104:K109" si="87">H104-F104</f>
        <v>-9.5</v>
      </c>
      <c r="L104" s="309">
        <v>25</v>
      </c>
      <c r="M104" s="310">
        <f t="shared" ref="M104" si="88">(K104*N104)-L104</f>
        <v>-405</v>
      </c>
      <c r="N104" s="308">
        <v>40</v>
      </c>
      <c r="O104" s="311" t="s">
        <v>604</v>
      </c>
      <c r="P104" s="312">
        <v>45279</v>
      </c>
      <c r="Q104" s="273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34">
        <v>17</v>
      </c>
      <c r="B105" s="335">
        <v>45280</v>
      </c>
      <c r="C105" s="315"/>
      <c r="D105" s="315" t="s">
        <v>1062</v>
      </c>
      <c r="E105" s="313" t="s">
        <v>603</v>
      </c>
      <c r="F105" s="313">
        <v>40</v>
      </c>
      <c r="G105" s="313">
        <v>0</v>
      </c>
      <c r="H105" s="313">
        <v>0</v>
      </c>
      <c r="I105" s="316" t="s">
        <v>973</v>
      </c>
      <c r="J105" s="318" t="s">
        <v>1067</v>
      </c>
      <c r="K105" s="317">
        <f t="shared" si="87"/>
        <v>-40</v>
      </c>
      <c r="L105" s="309">
        <v>25</v>
      </c>
      <c r="M105" s="310">
        <f t="shared" ref="M105" si="89">(K105*N105)-L105</f>
        <v>-625</v>
      </c>
      <c r="N105" s="308">
        <v>15</v>
      </c>
      <c r="O105" s="311" t="s">
        <v>604</v>
      </c>
      <c r="P105" s="312">
        <v>45280</v>
      </c>
      <c r="Q105" s="273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381">
        <v>18</v>
      </c>
      <c r="B106" s="383">
        <v>45281</v>
      </c>
      <c r="C106" s="251"/>
      <c r="D106" s="251" t="s">
        <v>1069</v>
      </c>
      <c r="E106" s="223" t="s">
        <v>603</v>
      </c>
      <c r="F106" s="223">
        <v>25</v>
      </c>
      <c r="G106" s="223"/>
      <c r="H106" s="223">
        <v>72</v>
      </c>
      <c r="I106" s="218"/>
      <c r="J106" s="395" t="s">
        <v>1055</v>
      </c>
      <c r="K106" s="320">
        <f t="shared" si="87"/>
        <v>47</v>
      </c>
      <c r="L106" s="321">
        <v>50</v>
      </c>
      <c r="M106" s="418">
        <v>1200</v>
      </c>
      <c r="N106" s="234">
        <v>50</v>
      </c>
      <c r="O106" s="416" t="s">
        <v>594</v>
      </c>
      <c r="P106" s="417">
        <v>45281</v>
      </c>
      <c r="Q106" s="273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382"/>
      <c r="B107" s="384"/>
      <c r="C107" s="251"/>
      <c r="D107" s="251" t="s">
        <v>1070</v>
      </c>
      <c r="E107" s="223" t="s">
        <v>603</v>
      </c>
      <c r="F107" s="223">
        <v>32</v>
      </c>
      <c r="G107" s="223"/>
      <c r="H107" s="223">
        <v>11</v>
      </c>
      <c r="I107" s="218"/>
      <c r="J107" s="396"/>
      <c r="K107" s="320">
        <f t="shared" si="87"/>
        <v>-21</v>
      </c>
      <c r="L107" s="321">
        <v>50</v>
      </c>
      <c r="M107" s="413"/>
      <c r="N107" s="234">
        <v>50</v>
      </c>
      <c r="O107" s="415"/>
      <c r="P107" s="414"/>
      <c r="Q107" s="273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381">
        <v>19</v>
      </c>
      <c r="B108" s="383">
        <v>45281</v>
      </c>
      <c r="C108" s="251"/>
      <c r="D108" s="251" t="s">
        <v>1071</v>
      </c>
      <c r="E108" s="223" t="s">
        <v>603</v>
      </c>
      <c r="F108" s="223">
        <v>22</v>
      </c>
      <c r="G108" s="223"/>
      <c r="H108" s="223">
        <v>71</v>
      </c>
      <c r="I108" s="218"/>
      <c r="J108" s="395" t="s">
        <v>996</v>
      </c>
      <c r="K108" s="320">
        <f t="shared" si="87"/>
        <v>49</v>
      </c>
      <c r="L108" s="321">
        <v>50</v>
      </c>
      <c r="M108" s="418">
        <v>1050</v>
      </c>
      <c r="N108" s="234">
        <v>50</v>
      </c>
      <c r="O108" s="416" t="s">
        <v>594</v>
      </c>
      <c r="P108" s="417">
        <v>45281</v>
      </c>
      <c r="Q108" s="273"/>
      <c r="R108" s="140"/>
      <c r="S108" s="5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382"/>
      <c r="B109" s="384"/>
      <c r="C109" s="251"/>
      <c r="D109" s="251" t="s">
        <v>1072</v>
      </c>
      <c r="E109" s="223" t="s">
        <v>603</v>
      </c>
      <c r="F109" s="223">
        <v>33</v>
      </c>
      <c r="G109" s="223"/>
      <c r="H109" s="223">
        <v>7</v>
      </c>
      <c r="I109" s="218"/>
      <c r="J109" s="396"/>
      <c r="K109" s="320">
        <f t="shared" si="87"/>
        <v>-26</v>
      </c>
      <c r="L109" s="321">
        <v>50</v>
      </c>
      <c r="M109" s="402"/>
      <c r="N109" s="234">
        <v>50</v>
      </c>
      <c r="O109" s="400"/>
      <c r="P109" s="398"/>
      <c r="Q109" s="273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334">
        <v>20</v>
      </c>
      <c r="B110" s="335">
        <v>45281</v>
      </c>
      <c r="C110" s="315"/>
      <c r="D110" s="315" t="s">
        <v>1073</v>
      </c>
      <c r="E110" s="313" t="s">
        <v>939</v>
      </c>
      <c r="F110" s="313">
        <v>39</v>
      </c>
      <c r="G110" s="313">
        <v>65</v>
      </c>
      <c r="H110" s="313">
        <v>65</v>
      </c>
      <c r="I110" s="316">
        <v>0.1</v>
      </c>
      <c r="J110" s="318" t="s">
        <v>1078</v>
      </c>
      <c r="K110" s="317">
        <f t="shared" ref="K110:K116" si="90">F110-H110</f>
        <v>-26</v>
      </c>
      <c r="L110" s="309">
        <v>50</v>
      </c>
      <c r="M110" s="310">
        <f t="shared" ref="M110" si="91">(K110*N110)-L110</f>
        <v>-1350</v>
      </c>
      <c r="N110" s="308">
        <v>50</v>
      </c>
      <c r="O110" s="311" t="s">
        <v>604</v>
      </c>
      <c r="P110" s="312">
        <v>45282</v>
      </c>
      <c r="Q110" s="273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381">
        <v>21</v>
      </c>
      <c r="B111" s="383">
        <v>45282</v>
      </c>
      <c r="C111" s="251"/>
      <c r="D111" s="251" t="s">
        <v>1079</v>
      </c>
      <c r="E111" s="223" t="s">
        <v>939</v>
      </c>
      <c r="F111" s="223">
        <v>49</v>
      </c>
      <c r="G111" s="223"/>
      <c r="H111" s="223">
        <v>10</v>
      </c>
      <c r="I111" s="218"/>
      <c r="J111" s="395" t="s">
        <v>1081</v>
      </c>
      <c r="K111" s="320">
        <f t="shared" si="90"/>
        <v>39</v>
      </c>
      <c r="L111" s="321">
        <v>50</v>
      </c>
      <c r="M111" s="418">
        <v>1900</v>
      </c>
      <c r="N111" s="234">
        <v>40</v>
      </c>
      <c r="O111" s="416" t="s">
        <v>594</v>
      </c>
      <c r="P111" s="417">
        <v>45286</v>
      </c>
      <c r="Q111" s="273"/>
      <c r="R111" s="140"/>
      <c r="S111" s="5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382"/>
      <c r="B112" s="384"/>
      <c r="C112" s="251"/>
      <c r="D112" s="251" t="s">
        <v>1080</v>
      </c>
      <c r="E112" s="223" t="s">
        <v>939</v>
      </c>
      <c r="F112" s="223">
        <v>31</v>
      </c>
      <c r="G112" s="223"/>
      <c r="H112" s="223">
        <v>20</v>
      </c>
      <c r="I112" s="218"/>
      <c r="J112" s="396"/>
      <c r="K112" s="320">
        <f t="shared" si="90"/>
        <v>11</v>
      </c>
      <c r="L112" s="321">
        <v>50</v>
      </c>
      <c r="M112" s="402"/>
      <c r="N112" s="234">
        <v>40</v>
      </c>
      <c r="O112" s="400"/>
      <c r="P112" s="398"/>
      <c r="Q112" s="273"/>
      <c r="R112" s="140"/>
      <c r="S112" s="5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2.75" customHeight="1">
      <c r="A113" s="375">
        <v>22</v>
      </c>
      <c r="B113" s="377">
        <v>45287</v>
      </c>
      <c r="C113" s="315"/>
      <c r="D113" s="315" t="s">
        <v>1109</v>
      </c>
      <c r="E113" s="313" t="s">
        <v>939</v>
      </c>
      <c r="F113" s="313">
        <v>37</v>
      </c>
      <c r="G113" s="313"/>
      <c r="H113" s="313">
        <v>170</v>
      </c>
      <c r="I113" s="316"/>
      <c r="J113" s="379" t="s">
        <v>1165</v>
      </c>
      <c r="K113" s="317">
        <f t="shared" si="90"/>
        <v>-133</v>
      </c>
      <c r="L113" s="309">
        <v>50</v>
      </c>
      <c r="M113" s="369">
        <v>-1442.5</v>
      </c>
      <c r="N113" s="308">
        <v>15</v>
      </c>
      <c r="O113" s="371" t="s">
        <v>604</v>
      </c>
      <c r="P113" s="373">
        <v>45288</v>
      </c>
      <c r="Q113" s="273"/>
      <c r="R113" s="140"/>
      <c r="S113" s="5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12.75" customHeight="1">
      <c r="A114" s="376"/>
      <c r="B114" s="378"/>
      <c r="C114" s="315"/>
      <c r="D114" s="315" t="s">
        <v>1110</v>
      </c>
      <c r="E114" s="313" t="s">
        <v>939</v>
      </c>
      <c r="F114" s="313">
        <v>51</v>
      </c>
      <c r="G114" s="313"/>
      <c r="H114" s="313">
        <v>7.5</v>
      </c>
      <c r="I114" s="316"/>
      <c r="J114" s="380"/>
      <c r="K114" s="317">
        <f t="shared" si="90"/>
        <v>43.5</v>
      </c>
      <c r="L114" s="309">
        <v>50</v>
      </c>
      <c r="M114" s="370"/>
      <c r="N114" s="308">
        <v>15</v>
      </c>
      <c r="O114" s="372"/>
      <c r="P114" s="374"/>
      <c r="Q114" s="273"/>
      <c r="R114" s="140"/>
      <c r="S114" s="5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375">
        <v>23</v>
      </c>
      <c r="B115" s="377">
        <v>45287</v>
      </c>
      <c r="C115" s="315"/>
      <c r="D115" s="315" t="s">
        <v>1111</v>
      </c>
      <c r="E115" s="313" t="s">
        <v>939</v>
      </c>
      <c r="F115" s="313">
        <v>26</v>
      </c>
      <c r="G115" s="313"/>
      <c r="H115" s="313">
        <v>51</v>
      </c>
      <c r="I115" s="316"/>
      <c r="J115" s="379" t="s">
        <v>1119</v>
      </c>
      <c r="K115" s="317">
        <f t="shared" si="90"/>
        <v>-25</v>
      </c>
      <c r="L115" s="309">
        <v>50</v>
      </c>
      <c r="M115" s="369">
        <v>-875</v>
      </c>
      <c r="N115" s="308">
        <v>50</v>
      </c>
      <c r="O115" s="371" t="s">
        <v>604</v>
      </c>
      <c r="P115" s="373">
        <v>45287</v>
      </c>
      <c r="Q115" s="273"/>
      <c r="R115" s="140"/>
      <c r="S115" s="5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376"/>
      <c r="B116" s="378"/>
      <c r="C116" s="315"/>
      <c r="D116" s="315" t="s">
        <v>1112</v>
      </c>
      <c r="E116" s="313" t="s">
        <v>939</v>
      </c>
      <c r="F116" s="313">
        <v>26</v>
      </c>
      <c r="G116" s="313"/>
      <c r="H116" s="313">
        <v>16.5</v>
      </c>
      <c r="I116" s="316"/>
      <c r="J116" s="380"/>
      <c r="K116" s="317">
        <f t="shared" si="90"/>
        <v>9.5</v>
      </c>
      <c r="L116" s="309">
        <v>50</v>
      </c>
      <c r="M116" s="370"/>
      <c r="N116" s="308">
        <v>50</v>
      </c>
      <c r="O116" s="372"/>
      <c r="P116" s="374"/>
      <c r="Q116" s="273"/>
      <c r="R116" s="140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355">
        <v>24</v>
      </c>
      <c r="B117" s="356">
        <v>45287</v>
      </c>
      <c r="C117" s="251"/>
      <c r="D117" s="251" t="s">
        <v>1115</v>
      </c>
      <c r="E117" s="223" t="s">
        <v>603</v>
      </c>
      <c r="F117" s="223">
        <v>142.5</v>
      </c>
      <c r="G117" s="223">
        <v>110</v>
      </c>
      <c r="H117" s="223">
        <v>170</v>
      </c>
      <c r="I117" s="218" t="s">
        <v>1116</v>
      </c>
      <c r="J117" s="319" t="s">
        <v>1164</v>
      </c>
      <c r="K117" s="320">
        <f>H117-F117</f>
        <v>27.5</v>
      </c>
      <c r="L117" s="321">
        <v>50</v>
      </c>
      <c r="M117" s="235">
        <f t="shared" ref="M117" si="92">(K117*N117)-L117</f>
        <v>1050</v>
      </c>
      <c r="N117" s="234">
        <v>40</v>
      </c>
      <c r="O117" s="102" t="s">
        <v>594</v>
      </c>
      <c r="P117" s="236">
        <v>45288</v>
      </c>
      <c r="Q117" s="273"/>
      <c r="R117" s="140"/>
      <c r="S117" s="5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355">
        <v>25</v>
      </c>
      <c r="B118" s="356">
        <v>45287</v>
      </c>
      <c r="C118" s="251"/>
      <c r="D118" s="251" t="s">
        <v>1117</v>
      </c>
      <c r="E118" s="223" t="s">
        <v>603</v>
      </c>
      <c r="F118" s="223">
        <v>205</v>
      </c>
      <c r="G118" s="223">
        <v>70</v>
      </c>
      <c r="H118" s="223">
        <v>335</v>
      </c>
      <c r="I118" s="218" t="s">
        <v>1118</v>
      </c>
      <c r="J118" s="319" t="s">
        <v>1163</v>
      </c>
      <c r="K118" s="320">
        <f>H118-F118</f>
        <v>130</v>
      </c>
      <c r="L118" s="321">
        <v>50</v>
      </c>
      <c r="M118" s="235">
        <f t="shared" ref="M118" si="93">(K118*N118)-L118</f>
        <v>1900</v>
      </c>
      <c r="N118" s="234">
        <v>15</v>
      </c>
      <c r="O118" s="102" t="s">
        <v>594</v>
      </c>
      <c r="P118" s="236">
        <v>45288</v>
      </c>
      <c r="Q118" s="273"/>
      <c r="R118" s="140"/>
      <c r="S118" s="5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12.75" customHeight="1">
      <c r="A119" s="344"/>
      <c r="B119" s="333"/>
      <c r="C119" s="274"/>
      <c r="D119" s="274"/>
      <c r="E119" s="220"/>
      <c r="F119" s="220"/>
      <c r="G119" s="220"/>
      <c r="H119" s="220"/>
      <c r="I119" s="222"/>
      <c r="J119" s="343"/>
      <c r="K119" s="220"/>
      <c r="L119" s="294"/>
      <c r="M119" s="296"/>
      <c r="N119" s="220"/>
      <c r="O119" s="222"/>
      <c r="P119" s="291"/>
      <c r="Q119" s="273"/>
      <c r="R119" s="140"/>
      <c r="S119" s="5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41"/>
      <c r="AH119" s="142"/>
      <c r="AI119" s="140"/>
      <c r="AJ119" s="140"/>
      <c r="AK119" s="141"/>
      <c r="AL119" s="141"/>
      <c r="AM119" s="141"/>
    </row>
    <row r="120" spans="1:39" ht="12.75" customHeight="1">
      <c r="A120" s="220"/>
      <c r="B120" s="291"/>
      <c r="C120" s="274"/>
      <c r="D120" s="274"/>
      <c r="E120" s="220"/>
      <c r="F120" s="220"/>
      <c r="G120" s="220"/>
      <c r="H120" s="220"/>
      <c r="I120" s="222"/>
      <c r="J120" s="222"/>
      <c r="K120" s="220"/>
      <c r="L120" s="294"/>
      <c r="M120" s="296"/>
      <c r="N120" s="220"/>
      <c r="O120" s="222"/>
      <c r="P120" s="291"/>
      <c r="Q120" s="273"/>
      <c r="R120" s="140"/>
      <c r="S120" s="5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41"/>
      <c r="AH120" s="142"/>
      <c r="AI120" s="140"/>
      <c r="AJ120" s="140"/>
      <c r="AK120" s="141"/>
      <c r="AL120" s="141"/>
      <c r="AM120" s="141"/>
    </row>
    <row r="121" spans="1:39" ht="38.25" customHeight="1">
      <c r="A121" s="93" t="s">
        <v>615</v>
      </c>
      <c r="B121" s="148"/>
      <c r="C121" s="148"/>
      <c r="D121" s="149"/>
      <c r="E121" s="129"/>
      <c r="F121" s="6"/>
      <c r="G121" s="6"/>
      <c r="H121" s="130"/>
      <c r="I121" s="150"/>
      <c r="J121" s="1"/>
      <c r="K121" s="6"/>
      <c r="L121" s="6"/>
      <c r="M121" s="6"/>
      <c r="N121" s="1"/>
      <c r="O121" s="1"/>
      <c r="R121" s="1"/>
      <c r="S121" s="6"/>
      <c r="T121" s="1"/>
      <c r="U121" s="1"/>
      <c r="V121" s="1"/>
      <c r="W121" s="1"/>
      <c r="X121" s="1"/>
      <c r="Y121" s="6"/>
      <c r="Z121" s="1"/>
      <c r="AA121" s="1"/>
      <c r="AB121" s="1"/>
      <c r="AC121" s="1"/>
      <c r="AD121" s="1"/>
      <c r="AE121" s="6"/>
      <c r="AF121" s="1"/>
      <c r="AG121" s="1"/>
      <c r="AH121" s="1"/>
      <c r="AI121" s="1"/>
      <c r="AJ121" s="1"/>
      <c r="AK121" s="6"/>
      <c r="AL121" s="1"/>
    </row>
    <row r="122" spans="1:39" ht="38.25">
      <c r="A122" s="94" t="s">
        <v>16</v>
      </c>
      <c r="B122" s="95" t="s">
        <v>566</v>
      </c>
      <c r="C122" s="95"/>
      <c r="D122" s="96" t="s">
        <v>578</v>
      </c>
      <c r="E122" s="95" t="s">
        <v>579</v>
      </c>
      <c r="F122" s="95" t="s">
        <v>580</v>
      </c>
      <c r="G122" s="95" t="s">
        <v>581</v>
      </c>
      <c r="H122" s="95" t="s">
        <v>582</v>
      </c>
      <c r="I122" s="95" t="s">
        <v>583</v>
      </c>
      <c r="J122" s="94" t="s">
        <v>584</v>
      </c>
      <c r="K122" s="133" t="s">
        <v>602</v>
      </c>
      <c r="L122" s="134" t="s">
        <v>586</v>
      </c>
      <c r="M122" s="97" t="s">
        <v>587</v>
      </c>
      <c r="N122" s="95" t="s">
        <v>588</v>
      </c>
      <c r="O122" s="96" t="s">
        <v>589</v>
      </c>
      <c r="P122" s="231" t="s">
        <v>590</v>
      </c>
      <c r="Q122" s="233" t="s">
        <v>878</v>
      </c>
      <c r="R122" s="37"/>
      <c r="S122" s="6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4.25" customHeight="1">
      <c r="A123" s="98">
        <v>1</v>
      </c>
      <c r="B123" s="99">
        <v>45252</v>
      </c>
      <c r="C123" s="143"/>
      <c r="D123" s="143" t="s">
        <v>365</v>
      </c>
      <c r="E123" s="98" t="s">
        <v>591</v>
      </c>
      <c r="F123" s="98" t="s">
        <v>896</v>
      </c>
      <c r="G123" s="98">
        <v>2480</v>
      </c>
      <c r="H123" s="98"/>
      <c r="I123" s="98" t="s">
        <v>897</v>
      </c>
      <c r="J123" s="100" t="s">
        <v>592</v>
      </c>
      <c r="K123" s="100"/>
      <c r="L123" s="101"/>
      <c r="M123" s="298"/>
      <c r="N123" s="295"/>
      <c r="O123" s="299"/>
      <c r="P123" s="224">
        <f>VLOOKUP(D123,'MidCap Intra'!$B$11:$C$568,2,0)</f>
        <v>2663.5</v>
      </c>
      <c r="Q123" s="221"/>
      <c r="R123" s="37"/>
      <c r="S123" s="37" t="s">
        <v>593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4.25" customHeight="1">
      <c r="A124" s="98">
        <v>2</v>
      </c>
      <c r="B124" s="99">
        <v>45261</v>
      </c>
      <c r="C124" s="143"/>
      <c r="D124" s="143" t="s">
        <v>406</v>
      </c>
      <c r="E124" s="98" t="s">
        <v>591</v>
      </c>
      <c r="F124" s="98" t="s">
        <v>920</v>
      </c>
      <c r="G124" s="98">
        <v>477</v>
      </c>
      <c r="H124" s="98"/>
      <c r="I124" s="98" t="s">
        <v>921</v>
      </c>
      <c r="J124" s="100" t="s">
        <v>592</v>
      </c>
      <c r="K124" s="100"/>
      <c r="L124" s="297"/>
      <c r="M124" s="228"/>
      <c r="N124" s="222"/>
      <c r="O124" s="229"/>
      <c r="P124" s="224">
        <f>VLOOKUP(D124,'MidCap Intra'!$B$11:$C$568,2,0)</f>
        <v>542.1</v>
      </c>
      <c r="Q124" s="221"/>
      <c r="R124" s="37"/>
      <c r="S124" s="37" t="s">
        <v>593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4.25" customHeight="1">
      <c r="A125" s="98">
        <v>3</v>
      </c>
      <c r="B125" s="99">
        <v>45271</v>
      </c>
      <c r="C125" s="143"/>
      <c r="D125" s="143" t="s">
        <v>447</v>
      </c>
      <c r="E125" s="98" t="s">
        <v>591</v>
      </c>
      <c r="F125" s="98" t="s">
        <v>992</v>
      </c>
      <c r="G125" s="98">
        <v>390</v>
      </c>
      <c r="H125" s="98"/>
      <c r="I125" s="98" t="s">
        <v>991</v>
      </c>
      <c r="J125" s="100" t="s">
        <v>592</v>
      </c>
      <c r="K125" s="100"/>
      <c r="L125" s="297"/>
      <c r="M125" s="228"/>
      <c r="N125" s="222"/>
      <c r="O125" s="229"/>
      <c r="P125" s="224">
        <f>VLOOKUP(D125,'MidCap Intra'!$B$11:$C$568,2,0)</f>
        <v>452.15</v>
      </c>
      <c r="Q125" s="221"/>
      <c r="R125" s="37"/>
      <c r="S125" s="37" t="s">
        <v>593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4.25" customHeight="1">
      <c r="A126" s="98"/>
      <c r="B126" s="99"/>
      <c r="C126" s="143"/>
      <c r="D126" s="143"/>
      <c r="E126" s="98"/>
      <c r="F126" s="98"/>
      <c r="G126" s="98"/>
      <c r="H126" s="98"/>
      <c r="I126" s="98"/>
      <c r="J126" s="100"/>
      <c r="K126" s="100"/>
      <c r="L126" s="297"/>
      <c r="M126" s="228"/>
      <c r="N126" s="222"/>
      <c r="O126" s="229"/>
      <c r="P126" s="221"/>
      <c r="Q126" s="221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2.75" customHeight="1">
      <c r="A127" s="98"/>
      <c r="B127" s="99"/>
      <c r="C127" s="143"/>
      <c r="D127" s="143"/>
      <c r="E127" s="98"/>
      <c r="F127" s="98"/>
      <c r="G127" s="98"/>
      <c r="H127" s="98"/>
      <c r="I127" s="98"/>
      <c r="J127" s="100"/>
      <c r="K127" s="100"/>
      <c r="L127" s="297"/>
      <c r="M127" s="300"/>
      <c r="N127" s="222"/>
      <c r="O127" s="222"/>
      <c r="P127" s="221"/>
      <c r="Q127" s="221"/>
      <c r="S127" s="6"/>
      <c r="T127" s="1"/>
      <c r="U127" s="1"/>
      <c r="V127" s="1"/>
      <c r="W127" s="1"/>
      <c r="X127" s="1"/>
      <c r="Y127" s="1"/>
      <c r="Z127" s="1"/>
    </row>
    <row r="128" spans="1:39" ht="12.75" customHeight="1">
      <c r="A128" s="115" t="s">
        <v>595</v>
      </c>
      <c r="B128" s="115"/>
      <c r="C128" s="115"/>
      <c r="D128" s="115"/>
      <c r="E128" s="37"/>
      <c r="F128" s="122" t="s">
        <v>597</v>
      </c>
      <c r="G128" s="55"/>
      <c r="H128" s="55"/>
      <c r="I128" s="55"/>
      <c r="J128" s="6"/>
      <c r="K128" s="135"/>
      <c r="L128" s="136"/>
      <c r="M128" s="6"/>
      <c r="N128" s="105"/>
      <c r="O128" s="15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1" t="s">
        <v>596</v>
      </c>
      <c r="B129" s="115"/>
      <c r="C129" s="115"/>
      <c r="D129" s="115"/>
      <c r="E129" s="6"/>
      <c r="F129" s="122" t="s">
        <v>600</v>
      </c>
      <c r="G129" s="6"/>
      <c r="H129" s="6" t="s">
        <v>617</v>
      </c>
      <c r="I129" s="6"/>
      <c r="J129" s="1"/>
      <c r="K129" s="6"/>
      <c r="L129" s="6"/>
      <c r="M129" s="6"/>
      <c r="N129" s="1"/>
      <c r="O129" s="1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1"/>
      <c r="B130" s="115"/>
      <c r="C130" s="115"/>
      <c r="D130" s="115"/>
      <c r="E130" s="6"/>
      <c r="F130" s="122"/>
      <c r="G130" s="6"/>
      <c r="H130" s="6"/>
      <c r="I130" s="6"/>
      <c r="J130" s="1"/>
      <c r="K130" s="6"/>
      <c r="L130" s="6"/>
      <c r="M130" s="6"/>
      <c r="N130" s="1"/>
      <c r="O130" s="1"/>
      <c r="R130" s="1"/>
      <c r="S130" s="55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1"/>
      <c r="B131" s="115"/>
      <c r="C131" s="115"/>
      <c r="D131" s="115"/>
      <c r="E131" s="6"/>
      <c r="F131" s="122"/>
      <c r="G131" s="55"/>
      <c r="H131" s="37"/>
      <c r="I131" s="55"/>
      <c r="J131" s="6"/>
      <c r="K131" s="135"/>
      <c r="L131" s="136"/>
      <c r="M131" s="6"/>
      <c r="N131" s="105"/>
      <c r="O131" s="137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21"/>
      <c r="B132" s="115"/>
      <c r="C132" s="115"/>
      <c r="D132" s="115"/>
      <c r="E132" s="6"/>
      <c r="F132" s="122"/>
      <c r="G132" s="55"/>
      <c r="H132" s="37"/>
      <c r="I132" s="55"/>
      <c r="J132" s="6"/>
      <c r="K132" s="135"/>
      <c r="L132" s="136"/>
      <c r="M132" s="6"/>
      <c r="N132" s="105"/>
      <c r="O132" s="137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21"/>
      <c r="B133" s="115"/>
      <c r="C133" s="115"/>
      <c r="D133" s="115"/>
      <c r="E133" s="6"/>
      <c r="F133" s="122"/>
      <c r="G133" s="55"/>
      <c r="H133" s="37"/>
      <c r="I133" s="55"/>
      <c r="J133" s="6"/>
      <c r="K133" s="135"/>
      <c r="L133" s="136"/>
      <c r="M133" s="6"/>
      <c r="N133" s="105"/>
      <c r="O133" s="137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21"/>
      <c r="B134" s="115"/>
      <c r="C134" s="115"/>
      <c r="D134" s="115"/>
      <c r="E134" s="6"/>
      <c r="F134" s="122"/>
      <c r="G134" s="55"/>
      <c r="H134" s="37"/>
      <c r="I134" s="55"/>
      <c r="J134" s="6"/>
      <c r="K134" s="135"/>
      <c r="L134" s="136"/>
      <c r="M134" s="6"/>
      <c r="N134" s="105"/>
      <c r="O134" s="137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21"/>
      <c r="B135" s="115"/>
      <c r="C135" s="115"/>
      <c r="D135" s="115"/>
      <c r="E135" s="6"/>
      <c r="F135" s="122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21"/>
      <c r="B136" s="115"/>
      <c r="C136" s="115"/>
      <c r="D136" s="115"/>
      <c r="E136" s="6"/>
      <c r="F136" s="122"/>
      <c r="G136" s="55"/>
      <c r="H136" s="37"/>
      <c r="I136" s="55"/>
      <c r="J136" s="6"/>
      <c r="K136" s="135"/>
      <c r="L136" s="136"/>
      <c r="M136" s="6"/>
      <c r="N136" s="105"/>
      <c r="O136" s="137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55"/>
      <c r="B137" s="104"/>
      <c r="C137" s="104"/>
      <c r="D137" s="37"/>
      <c r="E137" s="55"/>
      <c r="F137" s="55"/>
      <c r="G137" s="55"/>
      <c r="H137" s="37"/>
      <c r="I137" s="55"/>
      <c r="J137" s="6"/>
      <c r="K137" s="135"/>
      <c r="L137" s="136"/>
      <c r="M137" s="6"/>
      <c r="N137" s="105"/>
      <c r="O137" s="137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38.25" customHeight="1">
      <c r="A138" s="37"/>
      <c r="B138" s="152" t="s">
        <v>618</v>
      </c>
      <c r="C138" s="152"/>
      <c r="D138" s="152"/>
      <c r="E138" s="152"/>
      <c r="F138" s="6"/>
      <c r="G138" s="6"/>
      <c r="H138" s="131"/>
      <c r="I138" s="6"/>
      <c r="J138" s="131"/>
      <c r="K138" s="132"/>
      <c r="L138" s="6"/>
      <c r="M138" s="6"/>
      <c r="N138" s="1"/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94" t="s">
        <v>16</v>
      </c>
      <c r="B139" s="95" t="s">
        <v>566</v>
      </c>
      <c r="C139" s="95"/>
      <c r="D139" s="96" t="s">
        <v>578</v>
      </c>
      <c r="E139" s="95" t="s">
        <v>579</v>
      </c>
      <c r="F139" s="95" t="s">
        <v>580</v>
      </c>
      <c r="G139" s="95" t="s">
        <v>619</v>
      </c>
      <c r="H139" s="95" t="s">
        <v>620</v>
      </c>
      <c r="I139" s="95" t="s">
        <v>583</v>
      </c>
      <c r="J139" s="153" t="s">
        <v>584</v>
      </c>
      <c r="K139" s="95" t="s">
        <v>585</v>
      </c>
      <c r="L139" s="95" t="s">
        <v>621</v>
      </c>
      <c r="M139" s="95" t="s">
        <v>588</v>
      </c>
      <c r="N139" s="96" t="s">
        <v>589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</v>
      </c>
      <c r="B140" s="155">
        <v>41579</v>
      </c>
      <c r="C140" s="155"/>
      <c r="D140" s="156" t="s">
        <v>622</v>
      </c>
      <c r="E140" s="157" t="s">
        <v>591</v>
      </c>
      <c r="F140" s="158">
        <v>82</v>
      </c>
      <c r="G140" s="157" t="s">
        <v>623</v>
      </c>
      <c r="H140" s="157">
        <v>100</v>
      </c>
      <c r="I140" s="159">
        <v>100</v>
      </c>
      <c r="J140" s="160" t="s">
        <v>624</v>
      </c>
      <c r="K140" s="161">
        <f t="shared" ref="K140:K192" si="94">H140-F140</f>
        <v>18</v>
      </c>
      <c r="L140" s="162">
        <f t="shared" ref="L140:L192" si="95">K140/F140</f>
        <v>0.21951219512195122</v>
      </c>
      <c r="M140" s="157" t="s">
        <v>594</v>
      </c>
      <c r="N140" s="163">
        <v>42657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2</v>
      </c>
      <c r="B141" s="155">
        <v>41794</v>
      </c>
      <c r="C141" s="155"/>
      <c r="D141" s="156" t="s">
        <v>625</v>
      </c>
      <c r="E141" s="157" t="s">
        <v>603</v>
      </c>
      <c r="F141" s="158">
        <v>257</v>
      </c>
      <c r="G141" s="157" t="s">
        <v>623</v>
      </c>
      <c r="H141" s="157">
        <v>300</v>
      </c>
      <c r="I141" s="159">
        <v>300</v>
      </c>
      <c r="J141" s="160" t="s">
        <v>624</v>
      </c>
      <c r="K141" s="161">
        <f t="shared" si="94"/>
        <v>43</v>
      </c>
      <c r="L141" s="162">
        <f t="shared" si="95"/>
        <v>0.16731517509727625</v>
      </c>
      <c r="M141" s="157" t="s">
        <v>594</v>
      </c>
      <c r="N141" s="163">
        <v>41822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3</v>
      </c>
      <c r="B142" s="155">
        <v>41828</v>
      </c>
      <c r="C142" s="155"/>
      <c r="D142" s="156" t="s">
        <v>626</v>
      </c>
      <c r="E142" s="157" t="s">
        <v>603</v>
      </c>
      <c r="F142" s="158">
        <v>393</v>
      </c>
      <c r="G142" s="157" t="s">
        <v>623</v>
      </c>
      <c r="H142" s="157">
        <v>468</v>
      </c>
      <c r="I142" s="159">
        <v>468</v>
      </c>
      <c r="J142" s="160" t="s">
        <v>624</v>
      </c>
      <c r="K142" s="161">
        <f t="shared" si="94"/>
        <v>75</v>
      </c>
      <c r="L142" s="162">
        <f t="shared" si="95"/>
        <v>0.19083969465648856</v>
      </c>
      <c r="M142" s="157" t="s">
        <v>594</v>
      </c>
      <c r="N142" s="163">
        <v>41863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</v>
      </c>
      <c r="B143" s="155">
        <v>41857</v>
      </c>
      <c r="C143" s="155"/>
      <c r="D143" s="156" t="s">
        <v>627</v>
      </c>
      <c r="E143" s="157" t="s">
        <v>603</v>
      </c>
      <c r="F143" s="158">
        <v>205</v>
      </c>
      <c r="G143" s="157" t="s">
        <v>623</v>
      </c>
      <c r="H143" s="157">
        <v>275</v>
      </c>
      <c r="I143" s="159">
        <v>250</v>
      </c>
      <c r="J143" s="160" t="s">
        <v>624</v>
      </c>
      <c r="K143" s="161">
        <f t="shared" si="94"/>
        <v>70</v>
      </c>
      <c r="L143" s="162">
        <f t="shared" si="95"/>
        <v>0.34146341463414637</v>
      </c>
      <c r="M143" s="157" t="s">
        <v>594</v>
      </c>
      <c r="N143" s="163">
        <v>41962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5</v>
      </c>
      <c r="B144" s="155">
        <v>41886</v>
      </c>
      <c r="C144" s="155"/>
      <c r="D144" s="156" t="s">
        <v>628</v>
      </c>
      <c r="E144" s="157" t="s">
        <v>603</v>
      </c>
      <c r="F144" s="158">
        <v>162</v>
      </c>
      <c r="G144" s="157" t="s">
        <v>623</v>
      </c>
      <c r="H144" s="157">
        <v>190</v>
      </c>
      <c r="I144" s="159">
        <v>190</v>
      </c>
      <c r="J144" s="160" t="s">
        <v>624</v>
      </c>
      <c r="K144" s="161">
        <f t="shared" si="94"/>
        <v>28</v>
      </c>
      <c r="L144" s="162">
        <f t="shared" si="95"/>
        <v>0.1728395061728395</v>
      </c>
      <c r="M144" s="157" t="s">
        <v>594</v>
      </c>
      <c r="N144" s="163">
        <v>42006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6</v>
      </c>
      <c r="B145" s="155">
        <v>41886</v>
      </c>
      <c r="C145" s="155"/>
      <c r="D145" s="156" t="s">
        <v>629</v>
      </c>
      <c r="E145" s="157" t="s">
        <v>603</v>
      </c>
      <c r="F145" s="158">
        <v>75</v>
      </c>
      <c r="G145" s="157" t="s">
        <v>623</v>
      </c>
      <c r="H145" s="157">
        <v>91.5</v>
      </c>
      <c r="I145" s="159" t="s">
        <v>616</v>
      </c>
      <c r="J145" s="160" t="s">
        <v>630</v>
      </c>
      <c r="K145" s="161">
        <f t="shared" si="94"/>
        <v>16.5</v>
      </c>
      <c r="L145" s="162">
        <f t="shared" si="95"/>
        <v>0.22</v>
      </c>
      <c r="M145" s="157" t="s">
        <v>594</v>
      </c>
      <c r="N145" s="163">
        <v>41954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7</v>
      </c>
      <c r="B146" s="155">
        <v>41913</v>
      </c>
      <c r="C146" s="155"/>
      <c r="D146" s="156" t="s">
        <v>631</v>
      </c>
      <c r="E146" s="157" t="s">
        <v>603</v>
      </c>
      <c r="F146" s="158">
        <v>850</v>
      </c>
      <c r="G146" s="157" t="s">
        <v>623</v>
      </c>
      <c r="H146" s="157">
        <v>982.5</v>
      </c>
      <c r="I146" s="159">
        <v>1050</v>
      </c>
      <c r="J146" s="160" t="s">
        <v>632</v>
      </c>
      <c r="K146" s="161">
        <f t="shared" si="94"/>
        <v>132.5</v>
      </c>
      <c r="L146" s="162">
        <f t="shared" si="95"/>
        <v>0.15588235294117647</v>
      </c>
      <c r="M146" s="157" t="s">
        <v>594</v>
      </c>
      <c r="N146" s="163">
        <v>42039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8</v>
      </c>
      <c r="B147" s="155">
        <v>41913</v>
      </c>
      <c r="C147" s="155"/>
      <c r="D147" s="156" t="s">
        <v>633</v>
      </c>
      <c r="E147" s="157" t="s">
        <v>603</v>
      </c>
      <c r="F147" s="158">
        <v>475</v>
      </c>
      <c r="G147" s="157" t="s">
        <v>623</v>
      </c>
      <c r="H147" s="157">
        <v>515</v>
      </c>
      <c r="I147" s="159">
        <v>600</v>
      </c>
      <c r="J147" s="160" t="s">
        <v>634</v>
      </c>
      <c r="K147" s="161">
        <f t="shared" si="94"/>
        <v>40</v>
      </c>
      <c r="L147" s="162">
        <f t="shared" si="95"/>
        <v>8.4210526315789472E-2</v>
      </c>
      <c r="M147" s="157" t="s">
        <v>594</v>
      </c>
      <c r="N147" s="163">
        <v>41939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9</v>
      </c>
      <c r="B148" s="155">
        <v>41913</v>
      </c>
      <c r="C148" s="155"/>
      <c r="D148" s="156" t="s">
        <v>635</v>
      </c>
      <c r="E148" s="157" t="s">
        <v>603</v>
      </c>
      <c r="F148" s="158">
        <v>86</v>
      </c>
      <c r="G148" s="157" t="s">
        <v>623</v>
      </c>
      <c r="H148" s="157">
        <v>99</v>
      </c>
      <c r="I148" s="159">
        <v>140</v>
      </c>
      <c r="J148" s="160" t="s">
        <v>636</v>
      </c>
      <c r="K148" s="161">
        <f t="shared" si="94"/>
        <v>13</v>
      </c>
      <c r="L148" s="162">
        <f t="shared" si="95"/>
        <v>0.15116279069767441</v>
      </c>
      <c r="M148" s="157" t="s">
        <v>594</v>
      </c>
      <c r="N148" s="163">
        <v>41939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10</v>
      </c>
      <c r="B149" s="155">
        <v>41926</v>
      </c>
      <c r="C149" s="155"/>
      <c r="D149" s="156" t="s">
        <v>637</v>
      </c>
      <c r="E149" s="157" t="s">
        <v>603</v>
      </c>
      <c r="F149" s="158">
        <v>496.6</v>
      </c>
      <c r="G149" s="157" t="s">
        <v>623</v>
      </c>
      <c r="H149" s="157">
        <v>621</v>
      </c>
      <c r="I149" s="159">
        <v>580</v>
      </c>
      <c r="J149" s="160" t="s">
        <v>624</v>
      </c>
      <c r="K149" s="161">
        <f t="shared" si="94"/>
        <v>124.39999999999998</v>
      </c>
      <c r="L149" s="162">
        <f t="shared" si="95"/>
        <v>0.25050342327829234</v>
      </c>
      <c r="M149" s="157" t="s">
        <v>594</v>
      </c>
      <c r="N149" s="163">
        <v>42605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11</v>
      </c>
      <c r="B150" s="155">
        <v>41926</v>
      </c>
      <c r="C150" s="155"/>
      <c r="D150" s="156" t="s">
        <v>638</v>
      </c>
      <c r="E150" s="157" t="s">
        <v>603</v>
      </c>
      <c r="F150" s="158">
        <v>2481.9</v>
      </c>
      <c r="G150" s="157" t="s">
        <v>623</v>
      </c>
      <c r="H150" s="157">
        <v>2840</v>
      </c>
      <c r="I150" s="159">
        <v>2870</v>
      </c>
      <c r="J150" s="160" t="s">
        <v>639</v>
      </c>
      <c r="K150" s="161">
        <f t="shared" si="94"/>
        <v>358.09999999999991</v>
      </c>
      <c r="L150" s="162">
        <f t="shared" si="95"/>
        <v>0.14428462065353154</v>
      </c>
      <c r="M150" s="157" t="s">
        <v>594</v>
      </c>
      <c r="N150" s="163">
        <v>42017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12</v>
      </c>
      <c r="B151" s="155">
        <v>41928</v>
      </c>
      <c r="C151" s="155"/>
      <c r="D151" s="156" t="s">
        <v>640</v>
      </c>
      <c r="E151" s="157" t="s">
        <v>603</v>
      </c>
      <c r="F151" s="158">
        <v>84.5</v>
      </c>
      <c r="G151" s="157" t="s">
        <v>623</v>
      </c>
      <c r="H151" s="157">
        <v>93</v>
      </c>
      <c r="I151" s="159">
        <v>110</v>
      </c>
      <c r="J151" s="160" t="s">
        <v>641</v>
      </c>
      <c r="K151" s="161">
        <f t="shared" si="94"/>
        <v>8.5</v>
      </c>
      <c r="L151" s="162">
        <f t="shared" si="95"/>
        <v>0.10059171597633136</v>
      </c>
      <c r="M151" s="157" t="s">
        <v>594</v>
      </c>
      <c r="N151" s="163">
        <v>41939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13</v>
      </c>
      <c r="B152" s="155">
        <v>41928</v>
      </c>
      <c r="C152" s="155"/>
      <c r="D152" s="156" t="s">
        <v>642</v>
      </c>
      <c r="E152" s="157" t="s">
        <v>603</v>
      </c>
      <c r="F152" s="158">
        <v>401</v>
      </c>
      <c r="G152" s="157" t="s">
        <v>623</v>
      </c>
      <c r="H152" s="157">
        <v>428</v>
      </c>
      <c r="I152" s="159">
        <v>450</v>
      </c>
      <c r="J152" s="160" t="s">
        <v>643</v>
      </c>
      <c r="K152" s="161">
        <f t="shared" si="94"/>
        <v>27</v>
      </c>
      <c r="L152" s="162">
        <f t="shared" si="95"/>
        <v>6.7331670822942641E-2</v>
      </c>
      <c r="M152" s="157" t="s">
        <v>594</v>
      </c>
      <c r="N152" s="163">
        <v>42020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14</v>
      </c>
      <c r="B153" s="155">
        <v>41928</v>
      </c>
      <c r="C153" s="155"/>
      <c r="D153" s="156" t="s">
        <v>644</v>
      </c>
      <c r="E153" s="157" t="s">
        <v>603</v>
      </c>
      <c r="F153" s="158">
        <v>101</v>
      </c>
      <c r="G153" s="157" t="s">
        <v>623</v>
      </c>
      <c r="H153" s="157">
        <v>112</v>
      </c>
      <c r="I153" s="159">
        <v>120</v>
      </c>
      <c r="J153" s="160" t="s">
        <v>645</v>
      </c>
      <c r="K153" s="161">
        <f t="shared" si="94"/>
        <v>11</v>
      </c>
      <c r="L153" s="162">
        <f t="shared" si="95"/>
        <v>0.10891089108910891</v>
      </c>
      <c r="M153" s="157" t="s">
        <v>594</v>
      </c>
      <c r="N153" s="163">
        <v>41939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15</v>
      </c>
      <c r="B154" s="155">
        <v>41954</v>
      </c>
      <c r="C154" s="155"/>
      <c r="D154" s="156" t="s">
        <v>646</v>
      </c>
      <c r="E154" s="157" t="s">
        <v>603</v>
      </c>
      <c r="F154" s="158">
        <v>59</v>
      </c>
      <c r="G154" s="157" t="s">
        <v>623</v>
      </c>
      <c r="H154" s="157">
        <v>76</v>
      </c>
      <c r="I154" s="159">
        <v>76</v>
      </c>
      <c r="J154" s="160" t="s">
        <v>624</v>
      </c>
      <c r="K154" s="161">
        <f t="shared" si="94"/>
        <v>17</v>
      </c>
      <c r="L154" s="162">
        <f t="shared" si="95"/>
        <v>0.28813559322033899</v>
      </c>
      <c r="M154" s="157" t="s">
        <v>594</v>
      </c>
      <c r="N154" s="163">
        <v>43032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16</v>
      </c>
      <c r="B155" s="155">
        <v>41954</v>
      </c>
      <c r="C155" s="155"/>
      <c r="D155" s="156" t="s">
        <v>635</v>
      </c>
      <c r="E155" s="157" t="s">
        <v>603</v>
      </c>
      <c r="F155" s="158">
        <v>99</v>
      </c>
      <c r="G155" s="157" t="s">
        <v>623</v>
      </c>
      <c r="H155" s="157">
        <v>120</v>
      </c>
      <c r="I155" s="159">
        <v>120</v>
      </c>
      <c r="J155" s="160" t="s">
        <v>612</v>
      </c>
      <c r="K155" s="161">
        <f t="shared" si="94"/>
        <v>21</v>
      </c>
      <c r="L155" s="162">
        <f t="shared" si="95"/>
        <v>0.21212121212121213</v>
      </c>
      <c r="M155" s="157" t="s">
        <v>594</v>
      </c>
      <c r="N155" s="163">
        <v>41960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17</v>
      </c>
      <c r="B156" s="155">
        <v>41956</v>
      </c>
      <c r="C156" s="155"/>
      <c r="D156" s="156" t="s">
        <v>647</v>
      </c>
      <c r="E156" s="157" t="s">
        <v>603</v>
      </c>
      <c r="F156" s="158">
        <v>22</v>
      </c>
      <c r="G156" s="157" t="s">
        <v>623</v>
      </c>
      <c r="H156" s="157">
        <v>33.549999999999997</v>
      </c>
      <c r="I156" s="159">
        <v>32</v>
      </c>
      <c r="J156" s="160" t="s">
        <v>648</v>
      </c>
      <c r="K156" s="161">
        <f t="shared" si="94"/>
        <v>11.549999999999997</v>
      </c>
      <c r="L156" s="162">
        <f t="shared" si="95"/>
        <v>0.52499999999999991</v>
      </c>
      <c r="M156" s="157" t="s">
        <v>594</v>
      </c>
      <c r="N156" s="163">
        <v>42188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18</v>
      </c>
      <c r="B157" s="155">
        <v>41976</v>
      </c>
      <c r="C157" s="155"/>
      <c r="D157" s="156" t="s">
        <v>649</v>
      </c>
      <c r="E157" s="157" t="s">
        <v>603</v>
      </c>
      <c r="F157" s="158">
        <v>440</v>
      </c>
      <c r="G157" s="157" t="s">
        <v>623</v>
      </c>
      <c r="H157" s="157">
        <v>520</v>
      </c>
      <c r="I157" s="159">
        <v>520</v>
      </c>
      <c r="J157" s="160" t="s">
        <v>650</v>
      </c>
      <c r="K157" s="161">
        <f t="shared" si="94"/>
        <v>80</v>
      </c>
      <c r="L157" s="162">
        <f t="shared" si="95"/>
        <v>0.18181818181818182</v>
      </c>
      <c r="M157" s="157" t="s">
        <v>594</v>
      </c>
      <c r="N157" s="163">
        <v>42208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19</v>
      </c>
      <c r="B158" s="155">
        <v>41976</v>
      </c>
      <c r="C158" s="155"/>
      <c r="D158" s="156" t="s">
        <v>651</v>
      </c>
      <c r="E158" s="157" t="s">
        <v>603</v>
      </c>
      <c r="F158" s="158">
        <v>360</v>
      </c>
      <c r="G158" s="157" t="s">
        <v>623</v>
      </c>
      <c r="H158" s="157">
        <v>427</v>
      </c>
      <c r="I158" s="159">
        <v>425</v>
      </c>
      <c r="J158" s="160" t="s">
        <v>652</v>
      </c>
      <c r="K158" s="161">
        <f t="shared" si="94"/>
        <v>67</v>
      </c>
      <c r="L158" s="162">
        <f t="shared" si="95"/>
        <v>0.18611111111111112</v>
      </c>
      <c r="M158" s="157" t="s">
        <v>594</v>
      </c>
      <c r="N158" s="163">
        <v>42058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20</v>
      </c>
      <c r="B159" s="155">
        <v>42012</v>
      </c>
      <c r="C159" s="155"/>
      <c r="D159" s="156" t="s">
        <v>653</v>
      </c>
      <c r="E159" s="157" t="s">
        <v>603</v>
      </c>
      <c r="F159" s="158">
        <v>360</v>
      </c>
      <c r="G159" s="157" t="s">
        <v>623</v>
      </c>
      <c r="H159" s="157">
        <v>455</v>
      </c>
      <c r="I159" s="159">
        <v>420</v>
      </c>
      <c r="J159" s="160" t="s">
        <v>654</v>
      </c>
      <c r="K159" s="161">
        <f t="shared" si="94"/>
        <v>95</v>
      </c>
      <c r="L159" s="162">
        <f t="shared" si="95"/>
        <v>0.2638888888888889</v>
      </c>
      <c r="M159" s="157" t="s">
        <v>594</v>
      </c>
      <c r="N159" s="163">
        <v>42024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21</v>
      </c>
      <c r="B160" s="155">
        <v>42012</v>
      </c>
      <c r="C160" s="155"/>
      <c r="D160" s="156" t="s">
        <v>655</v>
      </c>
      <c r="E160" s="157" t="s">
        <v>603</v>
      </c>
      <c r="F160" s="158">
        <v>130</v>
      </c>
      <c r="G160" s="157"/>
      <c r="H160" s="157">
        <v>175.5</v>
      </c>
      <c r="I160" s="159">
        <v>165</v>
      </c>
      <c r="J160" s="160" t="s">
        <v>656</v>
      </c>
      <c r="K160" s="161">
        <f t="shared" si="94"/>
        <v>45.5</v>
      </c>
      <c r="L160" s="162">
        <f t="shared" si="95"/>
        <v>0.35</v>
      </c>
      <c r="M160" s="157" t="s">
        <v>594</v>
      </c>
      <c r="N160" s="163">
        <v>43088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22</v>
      </c>
      <c r="B161" s="155">
        <v>42040</v>
      </c>
      <c r="C161" s="155"/>
      <c r="D161" s="156" t="s">
        <v>403</v>
      </c>
      <c r="E161" s="157" t="s">
        <v>591</v>
      </c>
      <c r="F161" s="158">
        <v>98</v>
      </c>
      <c r="G161" s="157"/>
      <c r="H161" s="157">
        <v>120</v>
      </c>
      <c r="I161" s="159">
        <v>120</v>
      </c>
      <c r="J161" s="160" t="s">
        <v>624</v>
      </c>
      <c r="K161" s="161">
        <f t="shared" si="94"/>
        <v>22</v>
      </c>
      <c r="L161" s="162">
        <f t="shared" si="95"/>
        <v>0.22448979591836735</v>
      </c>
      <c r="M161" s="157" t="s">
        <v>594</v>
      </c>
      <c r="N161" s="163">
        <v>42753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23</v>
      </c>
      <c r="B162" s="155">
        <v>42040</v>
      </c>
      <c r="C162" s="155"/>
      <c r="D162" s="156" t="s">
        <v>657</v>
      </c>
      <c r="E162" s="157" t="s">
        <v>591</v>
      </c>
      <c r="F162" s="158">
        <v>196</v>
      </c>
      <c r="G162" s="157"/>
      <c r="H162" s="157">
        <v>262</v>
      </c>
      <c r="I162" s="159">
        <v>255</v>
      </c>
      <c r="J162" s="160" t="s">
        <v>624</v>
      </c>
      <c r="K162" s="161">
        <f t="shared" si="94"/>
        <v>66</v>
      </c>
      <c r="L162" s="162">
        <f t="shared" si="95"/>
        <v>0.33673469387755101</v>
      </c>
      <c r="M162" s="157" t="s">
        <v>594</v>
      </c>
      <c r="N162" s="163">
        <v>42599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24</v>
      </c>
      <c r="B163" s="165">
        <v>42067</v>
      </c>
      <c r="C163" s="165"/>
      <c r="D163" s="166" t="s">
        <v>402</v>
      </c>
      <c r="E163" s="167" t="s">
        <v>591</v>
      </c>
      <c r="F163" s="168">
        <v>235</v>
      </c>
      <c r="G163" s="168"/>
      <c r="H163" s="169">
        <v>77</v>
      </c>
      <c r="I163" s="169" t="s">
        <v>658</v>
      </c>
      <c r="J163" s="170" t="s">
        <v>659</v>
      </c>
      <c r="K163" s="171">
        <f t="shared" si="94"/>
        <v>-158</v>
      </c>
      <c r="L163" s="172">
        <f t="shared" si="95"/>
        <v>-0.67234042553191486</v>
      </c>
      <c r="M163" s="168" t="s">
        <v>604</v>
      </c>
      <c r="N163" s="165">
        <v>43522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25</v>
      </c>
      <c r="B164" s="155">
        <v>42067</v>
      </c>
      <c r="C164" s="155"/>
      <c r="D164" s="156" t="s">
        <v>660</v>
      </c>
      <c r="E164" s="157" t="s">
        <v>591</v>
      </c>
      <c r="F164" s="158">
        <v>185</v>
      </c>
      <c r="G164" s="157"/>
      <c r="H164" s="157">
        <v>224</v>
      </c>
      <c r="I164" s="159" t="s">
        <v>661</v>
      </c>
      <c r="J164" s="160" t="s">
        <v>624</v>
      </c>
      <c r="K164" s="161">
        <f t="shared" si="94"/>
        <v>39</v>
      </c>
      <c r="L164" s="162">
        <f t="shared" si="95"/>
        <v>0.21081081081081082</v>
      </c>
      <c r="M164" s="157" t="s">
        <v>594</v>
      </c>
      <c r="N164" s="163">
        <v>42647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4">
        <v>26</v>
      </c>
      <c r="B165" s="165">
        <v>42090</v>
      </c>
      <c r="C165" s="165"/>
      <c r="D165" s="173" t="s">
        <v>662</v>
      </c>
      <c r="E165" s="168" t="s">
        <v>591</v>
      </c>
      <c r="F165" s="168">
        <v>49.5</v>
      </c>
      <c r="G165" s="169"/>
      <c r="H165" s="169">
        <v>15.85</v>
      </c>
      <c r="I165" s="169">
        <v>67</v>
      </c>
      <c r="J165" s="170" t="s">
        <v>663</v>
      </c>
      <c r="K165" s="169">
        <f t="shared" si="94"/>
        <v>-33.65</v>
      </c>
      <c r="L165" s="174">
        <f t="shared" si="95"/>
        <v>-0.67979797979797973</v>
      </c>
      <c r="M165" s="168" t="s">
        <v>604</v>
      </c>
      <c r="N165" s="175">
        <v>43627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27</v>
      </c>
      <c r="B166" s="155">
        <v>42093</v>
      </c>
      <c r="C166" s="155"/>
      <c r="D166" s="156" t="s">
        <v>664</v>
      </c>
      <c r="E166" s="157" t="s">
        <v>591</v>
      </c>
      <c r="F166" s="158">
        <v>183.5</v>
      </c>
      <c r="G166" s="157"/>
      <c r="H166" s="157">
        <v>219</v>
      </c>
      <c r="I166" s="159">
        <v>218</v>
      </c>
      <c r="J166" s="160" t="s">
        <v>665</v>
      </c>
      <c r="K166" s="161">
        <f t="shared" si="94"/>
        <v>35.5</v>
      </c>
      <c r="L166" s="162">
        <f t="shared" si="95"/>
        <v>0.19346049046321526</v>
      </c>
      <c r="M166" s="157" t="s">
        <v>594</v>
      </c>
      <c r="N166" s="163">
        <v>42103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28</v>
      </c>
      <c r="B167" s="155">
        <v>42114</v>
      </c>
      <c r="C167" s="155"/>
      <c r="D167" s="156" t="s">
        <v>666</v>
      </c>
      <c r="E167" s="157" t="s">
        <v>591</v>
      </c>
      <c r="F167" s="158">
        <f>(227+237)/2</f>
        <v>232</v>
      </c>
      <c r="G167" s="157"/>
      <c r="H167" s="157">
        <v>298</v>
      </c>
      <c r="I167" s="159">
        <v>298</v>
      </c>
      <c r="J167" s="160" t="s">
        <v>624</v>
      </c>
      <c r="K167" s="161">
        <f t="shared" si="94"/>
        <v>66</v>
      </c>
      <c r="L167" s="162">
        <f t="shared" si="95"/>
        <v>0.28448275862068967</v>
      </c>
      <c r="M167" s="157" t="s">
        <v>594</v>
      </c>
      <c r="N167" s="163">
        <v>42823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29</v>
      </c>
      <c r="B168" s="155">
        <v>42128</v>
      </c>
      <c r="C168" s="155"/>
      <c r="D168" s="156" t="s">
        <v>667</v>
      </c>
      <c r="E168" s="157" t="s">
        <v>603</v>
      </c>
      <c r="F168" s="158">
        <v>385</v>
      </c>
      <c r="G168" s="157"/>
      <c r="H168" s="157">
        <f>212.5+331</f>
        <v>543.5</v>
      </c>
      <c r="I168" s="159">
        <v>510</v>
      </c>
      <c r="J168" s="160" t="s">
        <v>668</v>
      </c>
      <c r="K168" s="161">
        <f t="shared" si="94"/>
        <v>158.5</v>
      </c>
      <c r="L168" s="162">
        <f t="shared" si="95"/>
        <v>0.41168831168831171</v>
      </c>
      <c r="M168" s="157" t="s">
        <v>594</v>
      </c>
      <c r="N168" s="163">
        <v>42235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30</v>
      </c>
      <c r="B169" s="155">
        <v>42128</v>
      </c>
      <c r="C169" s="155"/>
      <c r="D169" s="156" t="s">
        <v>669</v>
      </c>
      <c r="E169" s="157" t="s">
        <v>603</v>
      </c>
      <c r="F169" s="158">
        <v>115.5</v>
      </c>
      <c r="G169" s="157"/>
      <c r="H169" s="157">
        <v>146</v>
      </c>
      <c r="I169" s="159">
        <v>142</v>
      </c>
      <c r="J169" s="160" t="s">
        <v>670</v>
      </c>
      <c r="K169" s="161">
        <f t="shared" si="94"/>
        <v>30.5</v>
      </c>
      <c r="L169" s="162">
        <f t="shared" si="95"/>
        <v>0.26406926406926406</v>
      </c>
      <c r="M169" s="157" t="s">
        <v>594</v>
      </c>
      <c r="N169" s="163">
        <v>42202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31</v>
      </c>
      <c r="B170" s="155">
        <v>42151</v>
      </c>
      <c r="C170" s="155"/>
      <c r="D170" s="156" t="s">
        <v>540</v>
      </c>
      <c r="E170" s="157" t="s">
        <v>603</v>
      </c>
      <c r="F170" s="158">
        <v>237.5</v>
      </c>
      <c r="G170" s="157"/>
      <c r="H170" s="157">
        <v>279.5</v>
      </c>
      <c r="I170" s="159">
        <v>278</v>
      </c>
      <c r="J170" s="160" t="s">
        <v>624</v>
      </c>
      <c r="K170" s="161">
        <f t="shared" si="94"/>
        <v>42</v>
      </c>
      <c r="L170" s="162">
        <f t="shared" si="95"/>
        <v>0.17684210526315788</v>
      </c>
      <c r="M170" s="157" t="s">
        <v>594</v>
      </c>
      <c r="N170" s="163">
        <v>42222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32</v>
      </c>
      <c r="B171" s="155">
        <v>42174</v>
      </c>
      <c r="C171" s="155"/>
      <c r="D171" s="156" t="s">
        <v>642</v>
      </c>
      <c r="E171" s="157" t="s">
        <v>591</v>
      </c>
      <c r="F171" s="158">
        <v>340</v>
      </c>
      <c r="G171" s="157"/>
      <c r="H171" s="157">
        <v>448</v>
      </c>
      <c r="I171" s="159">
        <v>448</v>
      </c>
      <c r="J171" s="160" t="s">
        <v>624</v>
      </c>
      <c r="K171" s="161">
        <f t="shared" si="94"/>
        <v>108</v>
      </c>
      <c r="L171" s="162">
        <f t="shared" si="95"/>
        <v>0.31764705882352939</v>
      </c>
      <c r="M171" s="157" t="s">
        <v>594</v>
      </c>
      <c r="N171" s="163">
        <v>43018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33</v>
      </c>
      <c r="B172" s="155">
        <v>42191</v>
      </c>
      <c r="C172" s="155"/>
      <c r="D172" s="156" t="s">
        <v>671</v>
      </c>
      <c r="E172" s="157" t="s">
        <v>591</v>
      </c>
      <c r="F172" s="158">
        <v>390</v>
      </c>
      <c r="G172" s="157"/>
      <c r="H172" s="157">
        <v>460</v>
      </c>
      <c r="I172" s="159">
        <v>460</v>
      </c>
      <c r="J172" s="160" t="s">
        <v>624</v>
      </c>
      <c r="K172" s="161">
        <f t="shared" si="94"/>
        <v>70</v>
      </c>
      <c r="L172" s="162">
        <f t="shared" si="95"/>
        <v>0.17948717948717949</v>
      </c>
      <c r="M172" s="157" t="s">
        <v>594</v>
      </c>
      <c r="N172" s="163">
        <v>42478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4">
        <v>34</v>
      </c>
      <c r="B173" s="165">
        <v>42195</v>
      </c>
      <c r="C173" s="165"/>
      <c r="D173" s="166" t="s">
        <v>672</v>
      </c>
      <c r="E173" s="167" t="s">
        <v>591</v>
      </c>
      <c r="F173" s="168">
        <v>122.5</v>
      </c>
      <c r="G173" s="168"/>
      <c r="H173" s="169">
        <v>61</v>
      </c>
      <c r="I173" s="169">
        <v>172</v>
      </c>
      <c r="J173" s="170" t="s">
        <v>673</v>
      </c>
      <c r="K173" s="171">
        <f t="shared" si="94"/>
        <v>-61.5</v>
      </c>
      <c r="L173" s="172">
        <f t="shared" si="95"/>
        <v>-0.50204081632653064</v>
      </c>
      <c r="M173" s="168" t="s">
        <v>604</v>
      </c>
      <c r="N173" s="165">
        <v>43333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35</v>
      </c>
      <c r="B174" s="155">
        <v>42219</v>
      </c>
      <c r="C174" s="155"/>
      <c r="D174" s="156" t="s">
        <v>674</v>
      </c>
      <c r="E174" s="157" t="s">
        <v>591</v>
      </c>
      <c r="F174" s="158">
        <v>297.5</v>
      </c>
      <c r="G174" s="157"/>
      <c r="H174" s="157">
        <v>350</v>
      </c>
      <c r="I174" s="159">
        <v>360</v>
      </c>
      <c r="J174" s="160" t="s">
        <v>675</v>
      </c>
      <c r="K174" s="161">
        <f t="shared" si="94"/>
        <v>52.5</v>
      </c>
      <c r="L174" s="162">
        <f t="shared" si="95"/>
        <v>0.17647058823529413</v>
      </c>
      <c r="M174" s="157" t="s">
        <v>594</v>
      </c>
      <c r="N174" s="163">
        <v>42232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36</v>
      </c>
      <c r="B175" s="155">
        <v>42219</v>
      </c>
      <c r="C175" s="155"/>
      <c r="D175" s="156" t="s">
        <v>676</v>
      </c>
      <c r="E175" s="157" t="s">
        <v>591</v>
      </c>
      <c r="F175" s="158">
        <v>115.5</v>
      </c>
      <c r="G175" s="157"/>
      <c r="H175" s="157">
        <v>149</v>
      </c>
      <c r="I175" s="159">
        <v>140</v>
      </c>
      <c r="J175" s="160" t="s">
        <v>677</v>
      </c>
      <c r="K175" s="161">
        <f t="shared" si="94"/>
        <v>33.5</v>
      </c>
      <c r="L175" s="162">
        <f t="shared" si="95"/>
        <v>0.29004329004329005</v>
      </c>
      <c r="M175" s="157" t="s">
        <v>594</v>
      </c>
      <c r="N175" s="163">
        <v>42740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37</v>
      </c>
      <c r="B176" s="155">
        <v>42251</v>
      </c>
      <c r="C176" s="155"/>
      <c r="D176" s="156" t="s">
        <v>540</v>
      </c>
      <c r="E176" s="157" t="s">
        <v>591</v>
      </c>
      <c r="F176" s="158">
        <v>226</v>
      </c>
      <c r="G176" s="157"/>
      <c r="H176" s="157">
        <v>292</v>
      </c>
      <c r="I176" s="159">
        <v>292</v>
      </c>
      <c r="J176" s="160" t="s">
        <v>678</v>
      </c>
      <c r="K176" s="161">
        <f t="shared" si="94"/>
        <v>66</v>
      </c>
      <c r="L176" s="162">
        <f t="shared" si="95"/>
        <v>0.29203539823008851</v>
      </c>
      <c r="M176" s="157" t="s">
        <v>594</v>
      </c>
      <c r="N176" s="163">
        <v>42286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38</v>
      </c>
      <c r="B177" s="155">
        <v>42254</v>
      </c>
      <c r="C177" s="155"/>
      <c r="D177" s="156" t="s">
        <v>666</v>
      </c>
      <c r="E177" s="157" t="s">
        <v>591</v>
      </c>
      <c r="F177" s="158">
        <v>232.5</v>
      </c>
      <c r="G177" s="157"/>
      <c r="H177" s="157">
        <v>312.5</v>
      </c>
      <c r="I177" s="159">
        <v>310</v>
      </c>
      <c r="J177" s="160" t="s">
        <v>624</v>
      </c>
      <c r="K177" s="161">
        <f t="shared" si="94"/>
        <v>80</v>
      </c>
      <c r="L177" s="162">
        <f t="shared" si="95"/>
        <v>0.34408602150537637</v>
      </c>
      <c r="M177" s="157" t="s">
        <v>594</v>
      </c>
      <c r="N177" s="163">
        <v>42823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39</v>
      </c>
      <c r="B178" s="155">
        <v>42268</v>
      </c>
      <c r="C178" s="155"/>
      <c r="D178" s="156" t="s">
        <v>679</v>
      </c>
      <c r="E178" s="157" t="s">
        <v>591</v>
      </c>
      <c r="F178" s="158">
        <v>196.5</v>
      </c>
      <c r="G178" s="157"/>
      <c r="H178" s="157">
        <v>238</v>
      </c>
      <c r="I178" s="159">
        <v>238</v>
      </c>
      <c r="J178" s="160" t="s">
        <v>678</v>
      </c>
      <c r="K178" s="161">
        <f t="shared" si="94"/>
        <v>41.5</v>
      </c>
      <c r="L178" s="162">
        <f t="shared" si="95"/>
        <v>0.21119592875318066</v>
      </c>
      <c r="M178" s="157" t="s">
        <v>594</v>
      </c>
      <c r="N178" s="163">
        <v>42291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40</v>
      </c>
      <c r="B179" s="155">
        <v>42271</v>
      </c>
      <c r="C179" s="155"/>
      <c r="D179" s="156" t="s">
        <v>622</v>
      </c>
      <c r="E179" s="157" t="s">
        <v>591</v>
      </c>
      <c r="F179" s="158">
        <v>65</v>
      </c>
      <c r="G179" s="157"/>
      <c r="H179" s="157">
        <v>82</v>
      </c>
      <c r="I179" s="159">
        <v>82</v>
      </c>
      <c r="J179" s="160" t="s">
        <v>678</v>
      </c>
      <c r="K179" s="161">
        <f t="shared" si="94"/>
        <v>17</v>
      </c>
      <c r="L179" s="162">
        <f t="shared" si="95"/>
        <v>0.26153846153846155</v>
      </c>
      <c r="M179" s="157" t="s">
        <v>594</v>
      </c>
      <c r="N179" s="163">
        <v>42578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41</v>
      </c>
      <c r="B180" s="155">
        <v>42291</v>
      </c>
      <c r="C180" s="155"/>
      <c r="D180" s="156" t="s">
        <v>680</v>
      </c>
      <c r="E180" s="157" t="s">
        <v>591</v>
      </c>
      <c r="F180" s="158">
        <v>144</v>
      </c>
      <c r="G180" s="157"/>
      <c r="H180" s="157">
        <v>182.5</v>
      </c>
      <c r="I180" s="159">
        <v>181</v>
      </c>
      <c r="J180" s="160" t="s">
        <v>678</v>
      </c>
      <c r="K180" s="161">
        <f t="shared" si="94"/>
        <v>38.5</v>
      </c>
      <c r="L180" s="162">
        <f t="shared" si="95"/>
        <v>0.2673611111111111</v>
      </c>
      <c r="M180" s="157" t="s">
        <v>594</v>
      </c>
      <c r="N180" s="163">
        <v>42817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42</v>
      </c>
      <c r="B181" s="155">
        <v>42291</v>
      </c>
      <c r="C181" s="155"/>
      <c r="D181" s="156" t="s">
        <v>681</v>
      </c>
      <c r="E181" s="157" t="s">
        <v>591</v>
      </c>
      <c r="F181" s="158">
        <v>264</v>
      </c>
      <c r="G181" s="157"/>
      <c r="H181" s="157">
        <v>311</v>
      </c>
      <c r="I181" s="159">
        <v>311</v>
      </c>
      <c r="J181" s="160" t="s">
        <v>678</v>
      </c>
      <c r="K181" s="161">
        <f t="shared" si="94"/>
        <v>47</v>
      </c>
      <c r="L181" s="162">
        <f t="shared" si="95"/>
        <v>0.17803030303030304</v>
      </c>
      <c r="M181" s="157" t="s">
        <v>594</v>
      </c>
      <c r="N181" s="163">
        <v>42604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43</v>
      </c>
      <c r="B182" s="155">
        <v>42318</v>
      </c>
      <c r="C182" s="155"/>
      <c r="D182" s="156" t="s">
        <v>682</v>
      </c>
      <c r="E182" s="157" t="s">
        <v>603</v>
      </c>
      <c r="F182" s="158">
        <v>549.5</v>
      </c>
      <c r="G182" s="157"/>
      <c r="H182" s="157">
        <v>630</v>
      </c>
      <c r="I182" s="159">
        <v>630</v>
      </c>
      <c r="J182" s="160" t="s">
        <v>678</v>
      </c>
      <c r="K182" s="161">
        <f t="shared" si="94"/>
        <v>80.5</v>
      </c>
      <c r="L182" s="162">
        <f t="shared" si="95"/>
        <v>0.1464968152866242</v>
      </c>
      <c r="M182" s="157" t="s">
        <v>594</v>
      </c>
      <c r="N182" s="163">
        <v>42419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44</v>
      </c>
      <c r="B183" s="155">
        <v>42342</v>
      </c>
      <c r="C183" s="155"/>
      <c r="D183" s="156" t="s">
        <v>683</v>
      </c>
      <c r="E183" s="157" t="s">
        <v>591</v>
      </c>
      <c r="F183" s="158">
        <v>1027.5</v>
      </c>
      <c r="G183" s="157"/>
      <c r="H183" s="157">
        <v>1315</v>
      </c>
      <c r="I183" s="159">
        <v>1250</v>
      </c>
      <c r="J183" s="160" t="s">
        <v>678</v>
      </c>
      <c r="K183" s="161">
        <f t="shared" si="94"/>
        <v>287.5</v>
      </c>
      <c r="L183" s="162">
        <f t="shared" si="95"/>
        <v>0.27980535279805352</v>
      </c>
      <c r="M183" s="157" t="s">
        <v>594</v>
      </c>
      <c r="N183" s="163">
        <v>43244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45</v>
      </c>
      <c r="B184" s="155">
        <v>42367</v>
      </c>
      <c r="C184" s="155"/>
      <c r="D184" s="156" t="s">
        <v>684</v>
      </c>
      <c r="E184" s="157" t="s">
        <v>591</v>
      </c>
      <c r="F184" s="158">
        <v>465</v>
      </c>
      <c r="G184" s="157"/>
      <c r="H184" s="157">
        <v>540</v>
      </c>
      <c r="I184" s="159">
        <v>540</v>
      </c>
      <c r="J184" s="160" t="s">
        <v>678</v>
      </c>
      <c r="K184" s="161">
        <f t="shared" si="94"/>
        <v>75</v>
      </c>
      <c r="L184" s="162">
        <f t="shared" si="95"/>
        <v>0.16129032258064516</v>
      </c>
      <c r="M184" s="157" t="s">
        <v>594</v>
      </c>
      <c r="N184" s="163">
        <v>42530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46</v>
      </c>
      <c r="B185" s="155">
        <v>42380</v>
      </c>
      <c r="C185" s="155"/>
      <c r="D185" s="156" t="s">
        <v>403</v>
      </c>
      <c r="E185" s="157" t="s">
        <v>603</v>
      </c>
      <c r="F185" s="158">
        <v>81</v>
      </c>
      <c r="G185" s="157"/>
      <c r="H185" s="157">
        <v>110</v>
      </c>
      <c r="I185" s="159">
        <v>110</v>
      </c>
      <c r="J185" s="160" t="s">
        <v>678</v>
      </c>
      <c r="K185" s="161">
        <f t="shared" si="94"/>
        <v>29</v>
      </c>
      <c r="L185" s="162">
        <f t="shared" si="95"/>
        <v>0.35802469135802467</v>
      </c>
      <c r="M185" s="157" t="s">
        <v>594</v>
      </c>
      <c r="N185" s="163">
        <v>42745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47</v>
      </c>
      <c r="B186" s="155">
        <v>42382</v>
      </c>
      <c r="C186" s="155"/>
      <c r="D186" s="156" t="s">
        <v>685</v>
      </c>
      <c r="E186" s="157" t="s">
        <v>603</v>
      </c>
      <c r="F186" s="158">
        <v>417.5</v>
      </c>
      <c r="G186" s="157"/>
      <c r="H186" s="157">
        <v>547</v>
      </c>
      <c r="I186" s="159">
        <v>535</v>
      </c>
      <c r="J186" s="160" t="s">
        <v>678</v>
      </c>
      <c r="K186" s="161">
        <f t="shared" si="94"/>
        <v>129.5</v>
      </c>
      <c r="L186" s="162">
        <f t="shared" si="95"/>
        <v>0.31017964071856285</v>
      </c>
      <c r="M186" s="157" t="s">
        <v>594</v>
      </c>
      <c r="N186" s="163">
        <v>42578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48</v>
      </c>
      <c r="B187" s="155">
        <v>42408</v>
      </c>
      <c r="C187" s="155"/>
      <c r="D187" s="156" t="s">
        <v>686</v>
      </c>
      <c r="E187" s="157" t="s">
        <v>591</v>
      </c>
      <c r="F187" s="158">
        <v>650</v>
      </c>
      <c r="G187" s="157"/>
      <c r="H187" s="157">
        <v>800</v>
      </c>
      <c r="I187" s="159">
        <v>800</v>
      </c>
      <c r="J187" s="160" t="s">
        <v>678</v>
      </c>
      <c r="K187" s="161">
        <f t="shared" si="94"/>
        <v>150</v>
      </c>
      <c r="L187" s="162">
        <f t="shared" si="95"/>
        <v>0.23076923076923078</v>
      </c>
      <c r="M187" s="157" t="s">
        <v>594</v>
      </c>
      <c r="N187" s="163">
        <v>43154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49</v>
      </c>
      <c r="B188" s="155">
        <v>42433</v>
      </c>
      <c r="C188" s="155"/>
      <c r="D188" s="156" t="s">
        <v>237</v>
      </c>
      <c r="E188" s="157" t="s">
        <v>591</v>
      </c>
      <c r="F188" s="158">
        <v>437.5</v>
      </c>
      <c r="G188" s="157"/>
      <c r="H188" s="157">
        <v>504.5</v>
      </c>
      <c r="I188" s="159">
        <v>522</v>
      </c>
      <c r="J188" s="160" t="s">
        <v>687</v>
      </c>
      <c r="K188" s="161">
        <f t="shared" si="94"/>
        <v>67</v>
      </c>
      <c r="L188" s="162">
        <f t="shared" si="95"/>
        <v>0.15314285714285714</v>
      </c>
      <c r="M188" s="157" t="s">
        <v>594</v>
      </c>
      <c r="N188" s="163">
        <v>42480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50</v>
      </c>
      <c r="B189" s="155">
        <v>42438</v>
      </c>
      <c r="C189" s="155"/>
      <c r="D189" s="156" t="s">
        <v>688</v>
      </c>
      <c r="E189" s="157" t="s">
        <v>591</v>
      </c>
      <c r="F189" s="158">
        <v>189.5</v>
      </c>
      <c r="G189" s="157"/>
      <c r="H189" s="157">
        <v>218</v>
      </c>
      <c r="I189" s="159">
        <v>218</v>
      </c>
      <c r="J189" s="160" t="s">
        <v>678</v>
      </c>
      <c r="K189" s="161">
        <f t="shared" si="94"/>
        <v>28.5</v>
      </c>
      <c r="L189" s="162">
        <f t="shared" si="95"/>
        <v>0.15039577836411611</v>
      </c>
      <c r="M189" s="157" t="s">
        <v>594</v>
      </c>
      <c r="N189" s="163">
        <v>43034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51</v>
      </c>
      <c r="B190" s="165">
        <v>42471</v>
      </c>
      <c r="C190" s="165"/>
      <c r="D190" s="173" t="s">
        <v>689</v>
      </c>
      <c r="E190" s="168" t="s">
        <v>591</v>
      </c>
      <c r="F190" s="168">
        <v>36.5</v>
      </c>
      <c r="G190" s="169"/>
      <c r="H190" s="169">
        <v>15.85</v>
      </c>
      <c r="I190" s="169">
        <v>60</v>
      </c>
      <c r="J190" s="170" t="s">
        <v>690</v>
      </c>
      <c r="K190" s="171">
        <f t="shared" si="94"/>
        <v>-20.65</v>
      </c>
      <c r="L190" s="172">
        <f t="shared" si="95"/>
        <v>-0.5657534246575342</v>
      </c>
      <c r="M190" s="168" t="s">
        <v>604</v>
      </c>
      <c r="N190" s="176">
        <v>43627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52</v>
      </c>
      <c r="B191" s="155">
        <v>42472</v>
      </c>
      <c r="C191" s="155"/>
      <c r="D191" s="156" t="s">
        <v>691</v>
      </c>
      <c r="E191" s="157" t="s">
        <v>591</v>
      </c>
      <c r="F191" s="158">
        <v>93</v>
      </c>
      <c r="G191" s="157"/>
      <c r="H191" s="157">
        <v>149</v>
      </c>
      <c r="I191" s="159">
        <v>140</v>
      </c>
      <c r="J191" s="160" t="s">
        <v>692</v>
      </c>
      <c r="K191" s="161">
        <f t="shared" si="94"/>
        <v>56</v>
      </c>
      <c r="L191" s="162">
        <f t="shared" si="95"/>
        <v>0.60215053763440862</v>
      </c>
      <c r="M191" s="157" t="s">
        <v>594</v>
      </c>
      <c r="N191" s="163">
        <v>42740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53</v>
      </c>
      <c r="B192" s="155">
        <v>42472</v>
      </c>
      <c r="C192" s="155"/>
      <c r="D192" s="156" t="s">
        <v>693</v>
      </c>
      <c r="E192" s="157" t="s">
        <v>591</v>
      </c>
      <c r="F192" s="158">
        <v>130</v>
      </c>
      <c r="G192" s="157"/>
      <c r="H192" s="157">
        <v>150</v>
      </c>
      <c r="I192" s="159" t="s">
        <v>694</v>
      </c>
      <c r="J192" s="160" t="s">
        <v>678</v>
      </c>
      <c r="K192" s="161">
        <f t="shared" si="94"/>
        <v>20</v>
      </c>
      <c r="L192" s="162">
        <f t="shared" si="95"/>
        <v>0.15384615384615385</v>
      </c>
      <c r="M192" s="157" t="s">
        <v>594</v>
      </c>
      <c r="N192" s="163">
        <v>42564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54</v>
      </c>
      <c r="B193" s="155">
        <v>42473</v>
      </c>
      <c r="C193" s="155"/>
      <c r="D193" s="156" t="s">
        <v>695</v>
      </c>
      <c r="E193" s="157" t="s">
        <v>591</v>
      </c>
      <c r="F193" s="158">
        <v>196</v>
      </c>
      <c r="G193" s="157"/>
      <c r="H193" s="157">
        <v>299</v>
      </c>
      <c r="I193" s="159">
        <v>299</v>
      </c>
      <c r="J193" s="160" t="s">
        <v>678</v>
      </c>
      <c r="K193" s="161">
        <v>103</v>
      </c>
      <c r="L193" s="162">
        <v>0.52551020408163296</v>
      </c>
      <c r="M193" s="157" t="s">
        <v>594</v>
      </c>
      <c r="N193" s="163">
        <v>42620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55</v>
      </c>
      <c r="B194" s="155">
        <v>42473</v>
      </c>
      <c r="C194" s="155"/>
      <c r="D194" s="156" t="s">
        <v>696</v>
      </c>
      <c r="E194" s="157" t="s">
        <v>591</v>
      </c>
      <c r="F194" s="158">
        <v>88</v>
      </c>
      <c r="G194" s="157"/>
      <c r="H194" s="157">
        <v>103</v>
      </c>
      <c r="I194" s="159">
        <v>103</v>
      </c>
      <c r="J194" s="160" t="s">
        <v>678</v>
      </c>
      <c r="K194" s="161">
        <v>15</v>
      </c>
      <c r="L194" s="162">
        <v>0.170454545454545</v>
      </c>
      <c r="M194" s="157" t="s">
        <v>594</v>
      </c>
      <c r="N194" s="163">
        <v>42530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56</v>
      </c>
      <c r="B195" s="155">
        <v>42492</v>
      </c>
      <c r="C195" s="155"/>
      <c r="D195" s="156" t="s">
        <v>697</v>
      </c>
      <c r="E195" s="157" t="s">
        <v>591</v>
      </c>
      <c r="F195" s="158">
        <v>127.5</v>
      </c>
      <c r="G195" s="157"/>
      <c r="H195" s="157">
        <v>148</v>
      </c>
      <c r="I195" s="159" t="s">
        <v>698</v>
      </c>
      <c r="J195" s="160" t="s">
        <v>678</v>
      </c>
      <c r="K195" s="161">
        <f t="shared" ref="K195:K199" si="96">H195-F195</f>
        <v>20.5</v>
      </c>
      <c r="L195" s="162">
        <f t="shared" ref="L195:L199" si="97">K195/F195</f>
        <v>0.16078431372549021</v>
      </c>
      <c r="M195" s="157" t="s">
        <v>594</v>
      </c>
      <c r="N195" s="163">
        <v>42564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57</v>
      </c>
      <c r="B196" s="155">
        <v>42493</v>
      </c>
      <c r="C196" s="155"/>
      <c r="D196" s="156" t="s">
        <v>699</v>
      </c>
      <c r="E196" s="157" t="s">
        <v>591</v>
      </c>
      <c r="F196" s="158">
        <v>675</v>
      </c>
      <c r="G196" s="157"/>
      <c r="H196" s="157">
        <v>815</v>
      </c>
      <c r="I196" s="159" t="s">
        <v>700</v>
      </c>
      <c r="J196" s="160" t="s">
        <v>678</v>
      </c>
      <c r="K196" s="161">
        <f t="shared" si="96"/>
        <v>140</v>
      </c>
      <c r="L196" s="162">
        <f t="shared" si="97"/>
        <v>0.2074074074074074</v>
      </c>
      <c r="M196" s="157" t="s">
        <v>594</v>
      </c>
      <c r="N196" s="163">
        <v>43154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58</v>
      </c>
      <c r="B197" s="165">
        <v>42522</v>
      </c>
      <c r="C197" s="165"/>
      <c r="D197" s="166" t="s">
        <v>701</v>
      </c>
      <c r="E197" s="167" t="s">
        <v>591</v>
      </c>
      <c r="F197" s="168">
        <v>500</v>
      </c>
      <c r="G197" s="168"/>
      <c r="H197" s="169">
        <v>232.5</v>
      </c>
      <c r="I197" s="169" t="s">
        <v>702</v>
      </c>
      <c r="J197" s="170" t="s">
        <v>703</v>
      </c>
      <c r="K197" s="171">
        <f t="shared" si="96"/>
        <v>-267.5</v>
      </c>
      <c r="L197" s="172">
        <f t="shared" si="97"/>
        <v>-0.53500000000000003</v>
      </c>
      <c r="M197" s="168" t="s">
        <v>604</v>
      </c>
      <c r="N197" s="165">
        <v>43735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59</v>
      </c>
      <c r="B198" s="155">
        <v>42527</v>
      </c>
      <c r="C198" s="155"/>
      <c r="D198" s="156" t="s">
        <v>542</v>
      </c>
      <c r="E198" s="157" t="s">
        <v>591</v>
      </c>
      <c r="F198" s="158">
        <v>110</v>
      </c>
      <c r="G198" s="157"/>
      <c r="H198" s="157">
        <v>126.5</v>
      </c>
      <c r="I198" s="159">
        <v>125</v>
      </c>
      <c r="J198" s="160" t="s">
        <v>630</v>
      </c>
      <c r="K198" s="161">
        <f t="shared" si="96"/>
        <v>16.5</v>
      </c>
      <c r="L198" s="162">
        <f t="shared" si="97"/>
        <v>0.15</v>
      </c>
      <c r="M198" s="157" t="s">
        <v>594</v>
      </c>
      <c r="N198" s="163">
        <v>42552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60</v>
      </c>
      <c r="B199" s="155">
        <v>42538</v>
      </c>
      <c r="C199" s="155"/>
      <c r="D199" s="156" t="s">
        <v>704</v>
      </c>
      <c r="E199" s="157" t="s">
        <v>591</v>
      </c>
      <c r="F199" s="158">
        <v>44</v>
      </c>
      <c r="G199" s="157"/>
      <c r="H199" s="157">
        <v>69.5</v>
      </c>
      <c r="I199" s="159">
        <v>69.5</v>
      </c>
      <c r="J199" s="160" t="s">
        <v>705</v>
      </c>
      <c r="K199" s="161">
        <f t="shared" si="96"/>
        <v>25.5</v>
      </c>
      <c r="L199" s="162">
        <f t="shared" si="97"/>
        <v>0.57954545454545459</v>
      </c>
      <c r="M199" s="157" t="s">
        <v>594</v>
      </c>
      <c r="N199" s="163">
        <v>42977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61</v>
      </c>
      <c r="B200" s="155">
        <v>42549</v>
      </c>
      <c r="C200" s="155"/>
      <c r="D200" s="156" t="s">
        <v>706</v>
      </c>
      <c r="E200" s="157" t="s">
        <v>591</v>
      </c>
      <c r="F200" s="158">
        <v>262.5</v>
      </c>
      <c r="G200" s="157"/>
      <c r="H200" s="157">
        <v>340</v>
      </c>
      <c r="I200" s="159">
        <v>333</v>
      </c>
      <c r="J200" s="160" t="s">
        <v>707</v>
      </c>
      <c r="K200" s="161">
        <v>77.5</v>
      </c>
      <c r="L200" s="162">
        <v>0.29523809523809502</v>
      </c>
      <c r="M200" s="157" t="s">
        <v>594</v>
      </c>
      <c r="N200" s="163">
        <v>43017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62</v>
      </c>
      <c r="B201" s="155">
        <v>42549</v>
      </c>
      <c r="C201" s="155"/>
      <c r="D201" s="156" t="s">
        <v>708</v>
      </c>
      <c r="E201" s="157" t="s">
        <v>591</v>
      </c>
      <c r="F201" s="158">
        <v>840</v>
      </c>
      <c r="G201" s="157"/>
      <c r="H201" s="157">
        <v>1230</v>
      </c>
      <c r="I201" s="159">
        <v>1230</v>
      </c>
      <c r="J201" s="160" t="s">
        <v>678</v>
      </c>
      <c r="K201" s="161">
        <v>390</v>
      </c>
      <c r="L201" s="162">
        <v>0.46428571428571402</v>
      </c>
      <c r="M201" s="157" t="s">
        <v>594</v>
      </c>
      <c r="N201" s="163">
        <v>42649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77">
        <v>63</v>
      </c>
      <c r="B202" s="178">
        <v>42556</v>
      </c>
      <c r="C202" s="178"/>
      <c r="D202" s="179" t="s">
        <v>709</v>
      </c>
      <c r="E202" s="180" t="s">
        <v>591</v>
      </c>
      <c r="F202" s="180">
        <v>395</v>
      </c>
      <c r="G202" s="181"/>
      <c r="H202" s="181">
        <f>(468.5+342.5)/2</f>
        <v>405.5</v>
      </c>
      <c r="I202" s="181">
        <v>510</v>
      </c>
      <c r="J202" s="182" t="s">
        <v>710</v>
      </c>
      <c r="K202" s="183">
        <f t="shared" ref="K202:K208" si="98">H202-F202</f>
        <v>10.5</v>
      </c>
      <c r="L202" s="184">
        <f t="shared" ref="L202:L208" si="99">K202/F202</f>
        <v>2.6582278481012658E-2</v>
      </c>
      <c r="M202" s="180" t="s">
        <v>611</v>
      </c>
      <c r="N202" s="178">
        <v>43606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64</v>
      </c>
      <c r="B203" s="165">
        <v>42584</v>
      </c>
      <c r="C203" s="165"/>
      <c r="D203" s="166" t="s">
        <v>711</v>
      </c>
      <c r="E203" s="167" t="s">
        <v>603</v>
      </c>
      <c r="F203" s="168">
        <f>169.5-12.8</f>
        <v>156.69999999999999</v>
      </c>
      <c r="G203" s="168"/>
      <c r="H203" s="169">
        <v>77</v>
      </c>
      <c r="I203" s="169" t="s">
        <v>712</v>
      </c>
      <c r="J203" s="170" t="s">
        <v>713</v>
      </c>
      <c r="K203" s="171">
        <f t="shared" si="98"/>
        <v>-79.699999999999989</v>
      </c>
      <c r="L203" s="172">
        <f t="shared" si="99"/>
        <v>-0.50861518825781749</v>
      </c>
      <c r="M203" s="168" t="s">
        <v>604</v>
      </c>
      <c r="N203" s="165">
        <v>43522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4">
        <v>65</v>
      </c>
      <c r="B204" s="165">
        <v>42586</v>
      </c>
      <c r="C204" s="165"/>
      <c r="D204" s="166" t="s">
        <v>714</v>
      </c>
      <c r="E204" s="167" t="s">
        <v>591</v>
      </c>
      <c r="F204" s="168">
        <v>400</v>
      </c>
      <c r="G204" s="168"/>
      <c r="H204" s="169">
        <v>305</v>
      </c>
      <c r="I204" s="169">
        <v>475</v>
      </c>
      <c r="J204" s="170" t="s">
        <v>715</v>
      </c>
      <c r="K204" s="171">
        <f t="shared" si="98"/>
        <v>-95</v>
      </c>
      <c r="L204" s="172">
        <f t="shared" si="99"/>
        <v>-0.23749999999999999</v>
      </c>
      <c r="M204" s="168" t="s">
        <v>604</v>
      </c>
      <c r="N204" s="165">
        <v>43606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66</v>
      </c>
      <c r="B205" s="155">
        <v>42593</v>
      </c>
      <c r="C205" s="155"/>
      <c r="D205" s="156" t="s">
        <v>716</v>
      </c>
      <c r="E205" s="157" t="s">
        <v>591</v>
      </c>
      <c r="F205" s="158">
        <v>86.5</v>
      </c>
      <c r="G205" s="157"/>
      <c r="H205" s="157">
        <v>130</v>
      </c>
      <c r="I205" s="159">
        <v>130</v>
      </c>
      <c r="J205" s="160" t="s">
        <v>717</v>
      </c>
      <c r="K205" s="161">
        <f t="shared" si="98"/>
        <v>43.5</v>
      </c>
      <c r="L205" s="162">
        <f t="shared" si="99"/>
        <v>0.50289017341040465</v>
      </c>
      <c r="M205" s="157" t="s">
        <v>594</v>
      </c>
      <c r="N205" s="163">
        <v>43091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4">
        <v>67</v>
      </c>
      <c r="B206" s="165">
        <v>42600</v>
      </c>
      <c r="C206" s="165"/>
      <c r="D206" s="166" t="s">
        <v>122</v>
      </c>
      <c r="E206" s="167" t="s">
        <v>591</v>
      </c>
      <c r="F206" s="168">
        <v>133.5</v>
      </c>
      <c r="G206" s="168"/>
      <c r="H206" s="169">
        <v>126.5</v>
      </c>
      <c r="I206" s="169">
        <v>178</v>
      </c>
      <c r="J206" s="170" t="s">
        <v>718</v>
      </c>
      <c r="K206" s="171">
        <f t="shared" si="98"/>
        <v>-7</v>
      </c>
      <c r="L206" s="172">
        <f t="shared" si="99"/>
        <v>-5.2434456928838954E-2</v>
      </c>
      <c r="M206" s="168" t="s">
        <v>604</v>
      </c>
      <c r="N206" s="165">
        <v>42615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68</v>
      </c>
      <c r="B207" s="155">
        <v>42613</v>
      </c>
      <c r="C207" s="155"/>
      <c r="D207" s="156" t="s">
        <v>719</v>
      </c>
      <c r="E207" s="157" t="s">
        <v>591</v>
      </c>
      <c r="F207" s="158">
        <v>560</v>
      </c>
      <c r="G207" s="157"/>
      <c r="H207" s="157">
        <v>725</v>
      </c>
      <c r="I207" s="159">
        <v>725</v>
      </c>
      <c r="J207" s="160" t="s">
        <v>624</v>
      </c>
      <c r="K207" s="161">
        <f t="shared" si="98"/>
        <v>165</v>
      </c>
      <c r="L207" s="162">
        <f t="shared" si="99"/>
        <v>0.29464285714285715</v>
      </c>
      <c r="M207" s="157" t="s">
        <v>594</v>
      </c>
      <c r="N207" s="163">
        <v>42456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69</v>
      </c>
      <c r="B208" s="155">
        <v>42614</v>
      </c>
      <c r="C208" s="155"/>
      <c r="D208" s="156" t="s">
        <v>720</v>
      </c>
      <c r="E208" s="157" t="s">
        <v>591</v>
      </c>
      <c r="F208" s="158">
        <v>160.5</v>
      </c>
      <c r="G208" s="157"/>
      <c r="H208" s="157">
        <v>210</v>
      </c>
      <c r="I208" s="159">
        <v>210</v>
      </c>
      <c r="J208" s="160" t="s">
        <v>624</v>
      </c>
      <c r="K208" s="161">
        <f t="shared" si="98"/>
        <v>49.5</v>
      </c>
      <c r="L208" s="162">
        <f t="shared" si="99"/>
        <v>0.30841121495327101</v>
      </c>
      <c r="M208" s="157" t="s">
        <v>594</v>
      </c>
      <c r="N208" s="163">
        <v>42871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70</v>
      </c>
      <c r="B209" s="155">
        <v>42646</v>
      </c>
      <c r="C209" s="155"/>
      <c r="D209" s="156" t="s">
        <v>415</v>
      </c>
      <c r="E209" s="157" t="s">
        <v>591</v>
      </c>
      <c r="F209" s="158">
        <v>430</v>
      </c>
      <c r="G209" s="157"/>
      <c r="H209" s="157">
        <v>596</v>
      </c>
      <c r="I209" s="159">
        <v>575</v>
      </c>
      <c r="J209" s="160" t="s">
        <v>721</v>
      </c>
      <c r="K209" s="161">
        <v>166</v>
      </c>
      <c r="L209" s="162">
        <v>0.38604651162790699</v>
      </c>
      <c r="M209" s="157" t="s">
        <v>594</v>
      </c>
      <c r="N209" s="163">
        <v>42769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71</v>
      </c>
      <c r="B210" s="155">
        <v>42657</v>
      </c>
      <c r="C210" s="155"/>
      <c r="D210" s="156" t="s">
        <v>722</v>
      </c>
      <c r="E210" s="157" t="s">
        <v>591</v>
      </c>
      <c r="F210" s="158">
        <v>280</v>
      </c>
      <c r="G210" s="157"/>
      <c r="H210" s="157">
        <v>345</v>
      </c>
      <c r="I210" s="159">
        <v>345</v>
      </c>
      <c r="J210" s="160" t="s">
        <v>624</v>
      </c>
      <c r="K210" s="161">
        <f t="shared" ref="K210:K215" si="100">H210-F210</f>
        <v>65</v>
      </c>
      <c r="L210" s="162">
        <f t="shared" ref="L210:L211" si="101">K210/F210</f>
        <v>0.23214285714285715</v>
      </c>
      <c r="M210" s="157" t="s">
        <v>594</v>
      </c>
      <c r="N210" s="163">
        <v>42814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72</v>
      </c>
      <c r="B211" s="155">
        <v>42657</v>
      </c>
      <c r="C211" s="155"/>
      <c r="D211" s="156" t="s">
        <v>723</v>
      </c>
      <c r="E211" s="157" t="s">
        <v>591</v>
      </c>
      <c r="F211" s="158">
        <v>245</v>
      </c>
      <c r="G211" s="157"/>
      <c r="H211" s="157">
        <v>325.5</v>
      </c>
      <c r="I211" s="159">
        <v>330</v>
      </c>
      <c r="J211" s="160" t="s">
        <v>724</v>
      </c>
      <c r="K211" s="161">
        <f t="shared" si="100"/>
        <v>80.5</v>
      </c>
      <c r="L211" s="162">
        <f t="shared" si="101"/>
        <v>0.32857142857142857</v>
      </c>
      <c r="M211" s="157" t="s">
        <v>594</v>
      </c>
      <c r="N211" s="163">
        <v>42769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73</v>
      </c>
      <c r="B212" s="155">
        <v>42660</v>
      </c>
      <c r="C212" s="155"/>
      <c r="D212" s="156" t="s">
        <v>725</v>
      </c>
      <c r="E212" s="157" t="s">
        <v>591</v>
      </c>
      <c r="F212" s="158">
        <v>125</v>
      </c>
      <c r="G212" s="157"/>
      <c r="H212" s="157">
        <v>160</v>
      </c>
      <c r="I212" s="159">
        <v>160</v>
      </c>
      <c r="J212" s="160" t="s">
        <v>678</v>
      </c>
      <c r="K212" s="161">
        <f t="shared" si="100"/>
        <v>35</v>
      </c>
      <c r="L212" s="162">
        <v>0.28000000000000003</v>
      </c>
      <c r="M212" s="157" t="s">
        <v>594</v>
      </c>
      <c r="N212" s="163">
        <v>42803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74</v>
      </c>
      <c r="B213" s="155">
        <v>42660</v>
      </c>
      <c r="C213" s="155"/>
      <c r="D213" s="156" t="s">
        <v>726</v>
      </c>
      <c r="E213" s="157" t="s">
        <v>591</v>
      </c>
      <c r="F213" s="158">
        <v>114</v>
      </c>
      <c r="G213" s="157"/>
      <c r="H213" s="157">
        <v>145</v>
      </c>
      <c r="I213" s="159">
        <v>145</v>
      </c>
      <c r="J213" s="160" t="s">
        <v>678</v>
      </c>
      <c r="K213" s="161">
        <f t="shared" si="100"/>
        <v>31</v>
      </c>
      <c r="L213" s="162">
        <f t="shared" ref="L213:L215" si="102">K213/F213</f>
        <v>0.27192982456140352</v>
      </c>
      <c r="M213" s="157" t="s">
        <v>594</v>
      </c>
      <c r="N213" s="163">
        <v>42859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75</v>
      </c>
      <c r="B214" s="155">
        <v>42660</v>
      </c>
      <c r="C214" s="155"/>
      <c r="D214" s="156" t="s">
        <v>727</v>
      </c>
      <c r="E214" s="157" t="s">
        <v>591</v>
      </c>
      <c r="F214" s="158">
        <v>212</v>
      </c>
      <c r="G214" s="157"/>
      <c r="H214" s="157">
        <v>280</v>
      </c>
      <c r="I214" s="159">
        <v>276</v>
      </c>
      <c r="J214" s="160" t="s">
        <v>728</v>
      </c>
      <c r="K214" s="161">
        <f t="shared" si="100"/>
        <v>68</v>
      </c>
      <c r="L214" s="162">
        <f t="shared" si="102"/>
        <v>0.32075471698113206</v>
      </c>
      <c r="M214" s="157" t="s">
        <v>594</v>
      </c>
      <c r="N214" s="163">
        <v>42858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76</v>
      </c>
      <c r="B215" s="155">
        <v>42678</v>
      </c>
      <c r="C215" s="155"/>
      <c r="D215" s="156" t="s">
        <v>464</v>
      </c>
      <c r="E215" s="157" t="s">
        <v>591</v>
      </c>
      <c r="F215" s="158">
        <v>155</v>
      </c>
      <c r="G215" s="157"/>
      <c r="H215" s="157">
        <v>210</v>
      </c>
      <c r="I215" s="159">
        <v>210</v>
      </c>
      <c r="J215" s="160" t="s">
        <v>729</v>
      </c>
      <c r="K215" s="161">
        <f t="shared" si="100"/>
        <v>55</v>
      </c>
      <c r="L215" s="162">
        <f t="shared" si="102"/>
        <v>0.35483870967741937</v>
      </c>
      <c r="M215" s="157" t="s">
        <v>594</v>
      </c>
      <c r="N215" s="163">
        <v>42944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4">
        <v>77</v>
      </c>
      <c r="B216" s="165">
        <v>42710</v>
      </c>
      <c r="C216" s="165"/>
      <c r="D216" s="166" t="s">
        <v>730</v>
      </c>
      <c r="E216" s="167" t="s">
        <v>591</v>
      </c>
      <c r="F216" s="168">
        <v>150.5</v>
      </c>
      <c r="G216" s="168"/>
      <c r="H216" s="169">
        <v>72.5</v>
      </c>
      <c r="I216" s="169">
        <v>174</v>
      </c>
      <c r="J216" s="170" t="s">
        <v>731</v>
      </c>
      <c r="K216" s="171">
        <v>-78</v>
      </c>
      <c r="L216" s="172">
        <v>-0.51827242524916906</v>
      </c>
      <c r="M216" s="168" t="s">
        <v>604</v>
      </c>
      <c r="N216" s="165">
        <v>43333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78</v>
      </c>
      <c r="B217" s="155">
        <v>42712</v>
      </c>
      <c r="C217" s="155"/>
      <c r="D217" s="156" t="s">
        <v>732</v>
      </c>
      <c r="E217" s="157" t="s">
        <v>591</v>
      </c>
      <c r="F217" s="158">
        <v>380</v>
      </c>
      <c r="G217" s="157"/>
      <c r="H217" s="157">
        <v>478</v>
      </c>
      <c r="I217" s="159">
        <v>468</v>
      </c>
      <c r="J217" s="160" t="s">
        <v>678</v>
      </c>
      <c r="K217" s="161">
        <f t="shared" ref="K217:K219" si="103">H217-F217</f>
        <v>98</v>
      </c>
      <c r="L217" s="162">
        <f t="shared" ref="L217:L219" si="104">K217/F217</f>
        <v>0.25789473684210529</v>
      </c>
      <c r="M217" s="157" t="s">
        <v>594</v>
      </c>
      <c r="N217" s="163">
        <v>43025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79</v>
      </c>
      <c r="B218" s="155">
        <v>42734</v>
      </c>
      <c r="C218" s="155"/>
      <c r="D218" s="156" t="s">
        <v>121</v>
      </c>
      <c r="E218" s="157" t="s">
        <v>591</v>
      </c>
      <c r="F218" s="158">
        <v>305</v>
      </c>
      <c r="G218" s="157"/>
      <c r="H218" s="157">
        <v>375</v>
      </c>
      <c r="I218" s="159">
        <v>375</v>
      </c>
      <c r="J218" s="160" t="s">
        <v>678</v>
      </c>
      <c r="K218" s="161">
        <f t="shared" si="103"/>
        <v>70</v>
      </c>
      <c r="L218" s="162">
        <f t="shared" si="104"/>
        <v>0.22950819672131148</v>
      </c>
      <c r="M218" s="157" t="s">
        <v>594</v>
      </c>
      <c r="N218" s="163">
        <v>42768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80</v>
      </c>
      <c r="B219" s="155">
        <v>42739</v>
      </c>
      <c r="C219" s="155"/>
      <c r="D219" s="156" t="s">
        <v>104</v>
      </c>
      <c r="E219" s="157" t="s">
        <v>591</v>
      </c>
      <c r="F219" s="158">
        <v>99.5</v>
      </c>
      <c r="G219" s="157"/>
      <c r="H219" s="157">
        <v>158</v>
      </c>
      <c r="I219" s="159">
        <v>158</v>
      </c>
      <c r="J219" s="160" t="s">
        <v>678</v>
      </c>
      <c r="K219" s="161">
        <f t="shared" si="103"/>
        <v>58.5</v>
      </c>
      <c r="L219" s="162">
        <f t="shared" si="104"/>
        <v>0.5879396984924623</v>
      </c>
      <c r="M219" s="157" t="s">
        <v>594</v>
      </c>
      <c r="N219" s="163">
        <v>42898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81</v>
      </c>
      <c r="B220" s="155">
        <v>42739</v>
      </c>
      <c r="C220" s="155"/>
      <c r="D220" s="156" t="s">
        <v>104</v>
      </c>
      <c r="E220" s="157" t="s">
        <v>591</v>
      </c>
      <c r="F220" s="158">
        <v>99.5</v>
      </c>
      <c r="G220" s="157"/>
      <c r="H220" s="157">
        <v>158</v>
      </c>
      <c r="I220" s="159">
        <v>158</v>
      </c>
      <c r="J220" s="160" t="s">
        <v>678</v>
      </c>
      <c r="K220" s="161">
        <v>58.5</v>
      </c>
      <c r="L220" s="162">
        <v>0.58793969849246197</v>
      </c>
      <c r="M220" s="157" t="s">
        <v>594</v>
      </c>
      <c r="N220" s="163">
        <v>42898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82</v>
      </c>
      <c r="B221" s="155">
        <v>42786</v>
      </c>
      <c r="C221" s="155"/>
      <c r="D221" s="156" t="s">
        <v>210</v>
      </c>
      <c r="E221" s="157" t="s">
        <v>591</v>
      </c>
      <c r="F221" s="158">
        <v>140.5</v>
      </c>
      <c r="G221" s="157"/>
      <c r="H221" s="157">
        <v>220</v>
      </c>
      <c r="I221" s="159">
        <v>220</v>
      </c>
      <c r="J221" s="160" t="s">
        <v>678</v>
      </c>
      <c r="K221" s="161">
        <f>H221-F221</f>
        <v>79.5</v>
      </c>
      <c r="L221" s="162">
        <f>K221/F221</f>
        <v>0.5658362989323843</v>
      </c>
      <c r="M221" s="157" t="s">
        <v>594</v>
      </c>
      <c r="N221" s="163">
        <v>42864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83</v>
      </c>
      <c r="B222" s="155">
        <v>42786</v>
      </c>
      <c r="C222" s="155"/>
      <c r="D222" s="156" t="s">
        <v>733</v>
      </c>
      <c r="E222" s="157" t="s">
        <v>591</v>
      </c>
      <c r="F222" s="158">
        <v>202.5</v>
      </c>
      <c r="G222" s="157"/>
      <c r="H222" s="157">
        <v>234</v>
      </c>
      <c r="I222" s="159">
        <v>234</v>
      </c>
      <c r="J222" s="160" t="s">
        <v>678</v>
      </c>
      <c r="K222" s="161">
        <v>31.5</v>
      </c>
      <c r="L222" s="162">
        <v>0.155555555555556</v>
      </c>
      <c r="M222" s="157" t="s">
        <v>594</v>
      </c>
      <c r="N222" s="163">
        <v>42836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84</v>
      </c>
      <c r="B223" s="155">
        <v>42818</v>
      </c>
      <c r="C223" s="155"/>
      <c r="D223" s="156" t="s">
        <v>734</v>
      </c>
      <c r="E223" s="157" t="s">
        <v>591</v>
      </c>
      <c r="F223" s="158">
        <v>300.5</v>
      </c>
      <c r="G223" s="157"/>
      <c r="H223" s="157">
        <v>417.5</v>
      </c>
      <c r="I223" s="159">
        <v>420</v>
      </c>
      <c r="J223" s="160" t="s">
        <v>735</v>
      </c>
      <c r="K223" s="161">
        <f>H223-F223</f>
        <v>117</v>
      </c>
      <c r="L223" s="162">
        <f>K223/F223</f>
        <v>0.38935108153078202</v>
      </c>
      <c r="M223" s="157" t="s">
        <v>594</v>
      </c>
      <c r="N223" s="163">
        <v>43070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85</v>
      </c>
      <c r="B224" s="155">
        <v>42818</v>
      </c>
      <c r="C224" s="155"/>
      <c r="D224" s="156" t="s">
        <v>708</v>
      </c>
      <c r="E224" s="157" t="s">
        <v>591</v>
      </c>
      <c r="F224" s="158">
        <v>850</v>
      </c>
      <c r="G224" s="157"/>
      <c r="H224" s="157">
        <v>1042.5</v>
      </c>
      <c r="I224" s="159">
        <v>1023</v>
      </c>
      <c r="J224" s="160" t="s">
        <v>736</v>
      </c>
      <c r="K224" s="161">
        <v>192.5</v>
      </c>
      <c r="L224" s="162">
        <v>0.22647058823529401</v>
      </c>
      <c r="M224" s="157" t="s">
        <v>594</v>
      </c>
      <c r="N224" s="163">
        <v>42830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86</v>
      </c>
      <c r="B225" s="155">
        <v>42830</v>
      </c>
      <c r="C225" s="155"/>
      <c r="D225" s="156" t="s">
        <v>495</v>
      </c>
      <c r="E225" s="157" t="s">
        <v>591</v>
      </c>
      <c r="F225" s="158">
        <v>785</v>
      </c>
      <c r="G225" s="157"/>
      <c r="H225" s="157">
        <v>930</v>
      </c>
      <c r="I225" s="159">
        <v>920</v>
      </c>
      <c r="J225" s="160" t="s">
        <v>737</v>
      </c>
      <c r="K225" s="161">
        <f>H225-F225</f>
        <v>145</v>
      </c>
      <c r="L225" s="162">
        <f>K225/F225</f>
        <v>0.18471337579617833</v>
      </c>
      <c r="M225" s="157" t="s">
        <v>594</v>
      </c>
      <c r="N225" s="163">
        <v>42976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64">
        <v>87</v>
      </c>
      <c r="B226" s="165">
        <v>42831</v>
      </c>
      <c r="C226" s="165"/>
      <c r="D226" s="166" t="s">
        <v>738</v>
      </c>
      <c r="E226" s="167" t="s">
        <v>591</v>
      </c>
      <c r="F226" s="168">
        <v>40</v>
      </c>
      <c r="G226" s="168"/>
      <c r="H226" s="169">
        <v>13.1</v>
      </c>
      <c r="I226" s="169">
        <v>60</v>
      </c>
      <c r="J226" s="170" t="s">
        <v>739</v>
      </c>
      <c r="K226" s="171">
        <v>-26.9</v>
      </c>
      <c r="L226" s="172">
        <v>-0.67249999999999999</v>
      </c>
      <c r="M226" s="168" t="s">
        <v>604</v>
      </c>
      <c r="N226" s="165">
        <v>43138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88</v>
      </c>
      <c r="B227" s="155">
        <v>42837</v>
      </c>
      <c r="C227" s="155"/>
      <c r="D227" s="156" t="s">
        <v>102</v>
      </c>
      <c r="E227" s="157" t="s">
        <v>591</v>
      </c>
      <c r="F227" s="158">
        <v>289.5</v>
      </c>
      <c r="G227" s="157"/>
      <c r="H227" s="157">
        <v>354</v>
      </c>
      <c r="I227" s="159">
        <v>360</v>
      </c>
      <c r="J227" s="160" t="s">
        <v>740</v>
      </c>
      <c r="K227" s="161">
        <f t="shared" ref="K227:K235" si="105">H227-F227</f>
        <v>64.5</v>
      </c>
      <c r="L227" s="162">
        <f t="shared" ref="L227:L235" si="106">K227/F227</f>
        <v>0.22279792746113988</v>
      </c>
      <c r="M227" s="157" t="s">
        <v>594</v>
      </c>
      <c r="N227" s="163">
        <v>43040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89</v>
      </c>
      <c r="B228" s="155">
        <v>42845</v>
      </c>
      <c r="C228" s="155"/>
      <c r="D228" s="156" t="s">
        <v>435</v>
      </c>
      <c r="E228" s="157" t="s">
        <v>591</v>
      </c>
      <c r="F228" s="158">
        <v>700</v>
      </c>
      <c r="G228" s="157"/>
      <c r="H228" s="157">
        <v>840</v>
      </c>
      <c r="I228" s="159">
        <v>840</v>
      </c>
      <c r="J228" s="160" t="s">
        <v>741</v>
      </c>
      <c r="K228" s="161">
        <f t="shared" si="105"/>
        <v>140</v>
      </c>
      <c r="L228" s="162">
        <f t="shared" si="106"/>
        <v>0.2</v>
      </c>
      <c r="M228" s="157" t="s">
        <v>594</v>
      </c>
      <c r="N228" s="163">
        <v>42893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90</v>
      </c>
      <c r="B229" s="155">
        <v>42887</v>
      </c>
      <c r="C229" s="155"/>
      <c r="D229" s="156" t="s">
        <v>742</v>
      </c>
      <c r="E229" s="157" t="s">
        <v>591</v>
      </c>
      <c r="F229" s="158">
        <v>130</v>
      </c>
      <c r="G229" s="157"/>
      <c r="H229" s="157">
        <v>144.25</v>
      </c>
      <c r="I229" s="159">
        <v>170</v>
      </c>
      <c r="J229" s="160" t="s">
        <v>743</v>
      </c>
      <c r="K229" s="161">
        <f t="shared" si="105"/>
        <v>14.25</v>
      </c>
      <c r="L229" s="162">
        <f t="shared" si="106"/>
        <v>0.10961538461538461</v>
      </c>
      <c r="M229" s="157" t="s">
        <v>594</v>
      </c>
      <c r="N229" s="163">
        <v>43675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4">
        <v>91</v>
      </c>
      <c r="B230" s="155">
        <v>42901</v>
      </c>
      <c r="C230" s="155"/>
      <c r="D230" s="156" t="s">
        <v>744</v>
      </c>
      <c r="E230" s="157" t="s">
        <v>591</v>
      </c>
      <c r="F230" s="158">
        <v>214.5</v>
      </c>
      <c r="G230" s="157"/>
      <c r="H230" s="157">
        <v>262</v>
      </c>
      <c r="I230" s="159">
        <v>262</v>
      </c>
      <c r="J230" s="160" t="s">
        <v>613</v>
      </c>
      <c r="K230" s="161">
        <f t="shared" si="105"/>
        <v>47.5</v>
      </c>
      <c r="L230" s="162">
        <f t="shared" si="106"/>
        <v>0.22144522144522144</v>
      </c>
      <c r="M230" s="157" t="s">
        <v>594</v>
      </c>
      <c r="N230" s="163">
        <v>42977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92</v>
      </c>
      <c r="B231" s="186">
        <v>42933</v>
      </c>
      <c r="C231" s="186"/>
      <c r="D231" s="187" t="s">
        <v>745</v>
      </c>
      <c r="E231" s="188" t="s">
        <v>591</v>
      </c>
      <c r="F231" s="189">
        <v>370</v>
      </c>
      <c r="G231" s="188"/>
      <c r="H231" s="188">
        <v>447.5</v>
      </c>
      <c r="I231" s="190">
        <v>450</v>
      </c>
      <c r="J231" s="191" t="s">
        <v>678</v>
      </c>
      <c r="K231" s="161">
        <f t="shared" si="105"/>
        <v>77.5</v>
      </c>
      <c r="L231" s="192">
        <f t="shared" si="106"/>
        <v>0.20945945945945946</v>
      </c>
      <c r="M231" s="188" t="s">
        <v>594</v>
      </c>
      <c r="N231" s="193">
        <v>43035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93</v>
      </c>
      <c r="B232" s="186">
        <v>42943</v>
      </c>
      <c r="C232" s="186"/>
      <c r="D232" s="187" t="s">
        <v>208</v>
      </c>
      <c r="E232" s="188" t="s">
        <v>591</v>
      </c>
      <c r="F232" s="189">
        <v>657.5</v>
      </c>
      <c r="G232" s="188"/>
      <c r="H232" s="188">
        <v>825</v>
      </c>
      <c r="I232" s="190">
        <v>820</v>
      </c>
      <c r="J232" s="191" t="s">
        <v>678</v>
      </c>
      <c r="K232" s="161">
        <f t="shared" si="105"/>
        <v>167.5</v>
      </c>
      <c r="L232" s="192">
        <f t="shared" si="106"/>
        <v>0.25475285171102663</v>
      </c>
      <c r="M232" s="188" t="s">
        <v>594</v>
      </c>
      <c r="N232" s="193">
        <v>43090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94</v>
      </c>
      <c r="B233" s="155">
        <v>42964</v>
      </c>
      <c r="C233" s="155"/>
      <c r="D233" s="156" t="s">
        <v>383</v>
      </c>
      <c r="E233" s="157" t="s">
        <v>591</v>
      </c>
      <c r="F233" s="158">
        <v>605</v>
      </c>
      <c r="G233" s="157"/>
      <c r="H233" s="157">
        <v>750</v>
      </c>
      <c r="I233" s="159">
        <v>750</v>
      </c>
      <c r="J233" s="160" t="s">
        <v>737</v>
      </c>
      <c r="K233" s="161">
        <f t="shared" si="105"/>
        <v>145</v>
      </c>
      <c r="L233" s="162">
        <f t="shared" si="106"/>
        <v>0.23966942148760331</v>
      </c>
      <c r="M233" s="157" t="s">
        <v>594</v>
      </c>
      <c r="N233" s="163">
        <v>43027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4">
        <v>95</v>
      </c>
      <c r="B234" s="165">
        <v>42979</v>
      </c>
      <c r="C234" s="165"/>
      <c r="D234" s="173" t="s">
        <v>746</v>
      </c>
      <c r="E234" s="168" t="s">
        <v>591</v>
      </c>
      <c r="F234" s="168">
        <v>255</v>
      </c>
      <c r="G234" s="169"/>
      <c r="H234" s="169">
        <v>217.25</v>
      </c>
      <c r="I234" s="169">
        <v>320</v>
      </c>
      <c r="J234" s="170" t="s">
        <v>747</v>
      </c>
      <c r="K234" s="171">
        <f t="shared" si="105"/>
        <v>-37.75</v>
      </c>
      <c r="L234" s="174">
        <f t="shared" si="106"/>
        <v>-0.14803921568627451</v>
      </c>
      <c r="M234" s="168" t="s">
        <v>604</v>
      </c>
      <c r="N234" s="165">
        <v>43661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96</v>
      </c>
      <c r="B235" s="155">
        <v>42997</v>
      </c>
      <c r="C235" s="155"/>
      <c r="D235" s="156" t="s">
        <v>748</v>
      </c>
      <c r="E235" s="157" t="s">
        <v>591</v>
      </c>
      <c r="F235" s="158">
        <v>215</v>
      </c>
      <c r="G235" s="157"/>
      <c r="H235" s="157">
        <v>258</v>
      </c>
      <c r="I235" s="159">
        <v>258</v>
      </c>
      <c r="J235" s="160" t="s">
        <v>678</v>
      </c>
      <c r="K235" s="161">
        <f t="shared" si="105"/>
        <v>43</v>
      </c>
      <c r="L235" s="162">
        <f t="shared" si="106"/>
        <v>0.2</v>
      </c>
      <c r="M235" s="157" t="s">
        <v>594</v>
      </c>
      <c r="N235" s="163">
        <v>43040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4">
        <v>97</v>
      </c>
      <c r="B236" s="155">
        <v>42997</v>
      </c>
      <c r="C236" s="155"/>
      <c r="D236" s="156" t="s">
        <v>748</v>
      </c>
      <c r="E236" s="157" t="s">
        <v>591</v>
      </c>
      <c r="F236" s="158">
        <v>215</v>
      </c>
      <c r="G236" s="157"/>
      <c r="H236" s="157">
        <v>258</v>
      </c>
      <c r="I236" s="159">
        <v>258</v>
      </c>
      <c r="J236" s="191" t="s">
        <v>678</v>
      </c>
      <c r="K236" s="161">
        <v>43</v>
      </c>
      <c r="L236" s="162">
        <v>0.2</v>
      </c>
      <c r="M236" s="157" t="s">
        <v>594</v>
      </c>
      <c r="N236" s="163">
        <v>43040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98</v>
      </c>
      <c r="B237" s="186">
        <v>42998</v>
      </c>
      <c r="C237" s="186"/>
      <c r="D237" s="187" t="s">
        <v>749</v>
      </c>
      <c r="E237" s="188" t="s">
        <v>591</v>
      </c>
      <c r="F237" s="158">
        <v>75</v>
      </c>
      <c r="G237" s="188"/>
      <c r="H237" s="188">
        <v>90</v>
      </c>
      <c r="I237" s="190">
        <v>90</v>
      </c>
      <c r="J237" s="160" t="s">
        <v>750</v>
      </c>
      <c r="K237" s="161">
        <f t="shared" ref="K237:K242" si="107">H237-F237</f>
        <v>15</v>
      </c>
      <c r="L237" s="162">
        <f t="shared" ref="L237:L242" si="108">K237/F237</f>
        <v>0.2</v>
      </c>
      <c r="M237" s="157" t="s">
        <v>594</v>
      </c>
      <c r="N237" s="163">
        <v>43019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99</v>
      </c>
      <c r="B238" s="186">
        <v>43011</v>
      </c>
      <c r="C238" s="186"/>
      <c r="D238" s="187" t="s">
        <v>751</v>
      </c>
      <c r="E238" s="188" t="s">
        <v>591</v>
      </c>
      <c r="F238" s="189">
        <v>315</v>
      </c>
      <c r="G238" s="188"/>
      <c r="H238" s="188">
        <v>392</v>
      </c>
      <c r="I238" s="190">
        <v>384</v>
      </c>
      <c r="J238" s="191" t="s">
        <v>752</v>
      </c>
      <c r="K238" s="161">
        <f t="shared" si="107"/>
        <v>77</v>
      </c>
      <c r="L238" s="192">
        <f t="shared" si="108"/>
        <v>0.24444444444444444</v>
      </c>
      <c r="M238" s="188" t="s">
        <v>594</v>
      </c>
      <c r="N238" s="193">
        <v>43017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100</v>
      </c>
      <c r="B239" s="186">
        <v>43013</v>
      </c>
      <c r="C239" s="186"/>
      <c r="D239" s="187" t="s">
        <v>468</v>
      </c>
      <c r="E239" s="188" t="s">
        <v>591</v>
      </c>
      <c r="F239" s="189">
        <v>145</v>
      </c>
      <c r="G239" s="188"/>
      <c r="H239" s="188">
        <v>179</v>
      </c>
      <c r="I239" s="190">
        <v>180</v>
      </c>
      <c r="J239" s="191" t="s">
        <v>753</v>
      </c>
      <c r="K239" s="161">
        <f t="shared" si="107"/>
        <v>34</v>
      </c>
      <c r="L239" s="192">
        <f t="shared" si="108"/>
        <v>0.23448275862068965</v>
      </c>
      <c r="M239" s="188" t="s">
        <v>594</v>
      </c>
      <c r="N239" s="193">
        <v>43025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101</v>
      </c>
      <c r="B240" s="186">
        <v>43014</v>
      </c>
      <c r="C240" s="186"/>
      <c r="D240" s="187" t="s">
        <v>358</v>
      </c>
      <c r="E240" s="188" t="s">
        <v>591</v>
      </c>
      <c r="F240" s="189">
        <v>256</v>
      </c>
      <c r="G240" s="188"/>
      <c r="H240" s="188">
        <v>323</v>
      </c>
      <c r="I240" s="190">
        <v>320</v>
      </c>
      <c r="J240" s="191" t="s">
        <v>678</v>
      </c>
      <c r="K240" s="161">
        <f t="shared" si="107"/>
        <v>67</v>
      </c>
      <c r="L240" s="192">
        <f t="shared" si="108"/>
        <v>0.26171875</v>
      </c>
      <c r="M240" s="188" t="s">
        <v>594</v>
      </c>
      <c r="N240" s="193">
        <v>43067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102</v>
      </c>
      <c r="B241" s="186">
        <v>43017</v>
      </c>
      <c r="C241" s="186"/>
      <c r="D241" s="187" t="s">
        <v>372</v>
      </c>
      <c r="E241" s="188" t="s">
        <v>591</v>
      </c>
      <c r="F241" s="189">
        <v>137.5</v>
      </c>
      <c r="G241" s="188"/>
      <c r="H241" s="188">
        <v>184</v>
      </c>
      <c r="I241" s="190">
        <v>183</v>
      </c>
      <c r="J241" s="191" t="s">
        <v>754</v>
      </c>
      <c r="K241" s="161">
        <f t="shared" si="107"/>
        <v>46.5</v>
      </c>
      <c r="L241" s="192">
        <f t="shared" si="108"/>
        <v>0.33818181818181819</v>
      </c>
      <c r="M241" s="188" t="s">
        <v>594</v>
      </c>
      <c r="N241" s="193">
        <v>43108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103</v>
      </c>
      <c r="B242" s="186">
        <v>43018</v>
      </c>
      <c r="C242" s="186"/>
      <c r="D242" s="187" t="s">
        <v>755</v>
      </c>
      <c r="E242" s="188" t="s">
        <v>591</v>
      </c>
      <c r="F242" s="189">
        <v>125.5</v>
      </c>
      <c r="G242" s="188"/>
      <c r="H242" s="188">
        <v>158</v>
      </c>
      <c r="I242" s="190">
        <v>155</v>
      </c>
      <c r="J242" s="191" t="s">
        <v>756</v>
      </c>
      <c r="K242" s="161">
        <f t="shared" si="107"/>
        <v>32.5</v>
      </c>
      <c r="L242" s="192">
        <f t="shared" si="108"/>
        <v>0.25896414342629481</v>
      </c>
      <c r="M242" s="188" t="s">
        <v>594</v>
      </c>
      <c r="N242" s="193">
        <v>43067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104</v>
      </c>
      <c r="B243" s="186">
        <v>43018</v>
      </c>
      <c r="C243" s="186"/>
      <c r="D243" s="187" t="s">
        <v>757</v>
      </c>
      <c r="E243" s="188" t="s">
        <v>591</v>
      </c>
      <c r="F243" s="189">
        <v>895</v>
      </c>
      <c r="G243" s="188"/>
      <c r="H243" s="188">
        <v>1122.5</v>
      </c>
      <c r="I243" s="190">
        <v>1078</v>
      </c>
      <c r="J243" s="191" t="s">
        <v>758</v>
      </c>
      <c r="K243" s="161">
        <v>227.5</v>
      </c>
      <c r="L243" s="192">
        <v>0.25418994413407803</v>
      </c>
      <c r="M243" s="188" t="s">
        <v>594</v>
      </c>
      <c r="N243" s="193">
        <v>43117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105</v>
      </c>
      <c r="B244" s="186">
        <v>43020</v>
      </c>
      <c r="C244" s="186"/>
      <c r="D244" s="187" t="s">
        <v>367</v>
      </c>
      <c r="E244" s="188" t="s">
        <v>591</v>
      </c>
      <c r="F244" s="189">
        <v>525</v>
      </c>
      <c r="G244" s="188"/>
      <c r="H244" s="188">
        <v>629</v>
      </c>
      <c r="I244" s="190">
        <v>629</v>
      </c>
      <c r="J244" s="191" t="s">
        <v>678</v>
      </c>
      <c r="K244" s="161">
        <v>104</v>
      </c>
      <c r="L244" s="192">
        <v>0.19809523809523799</v>
      </c>
      <c r="M244" s="188" t="s">
        <v>594</v>
      </c>
      <c r="N244" s="193">
        <v>43119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106</v>
      </c>
      <c r="B245" s="186">
        <v>43046</v>
      </c>
      <c r="C245" s="186"/>
      <c r="D245" s="187" t="s">
        <v>408</v>
      </c>
      <c r="E245" s="188" t="s">
        <v>591</v>
      </c>
      <c r="F245" s="189">
        <v>740</v>
      </c>
      <c r="G245" s="188"/>
      <c r="H245" s="188">
        <v>892.5</v>
      </c>
      <c r="I245" s="190">
        <v>900</v>
      </c>
      <c r="J245" s="191" t="s">
        <v>759</v>
      </c>
      <c r="K245" s="161">
        <f t="shared" ref="K245:K247" si="109">H245-F245</f>
        <v>152.5</v>
      </c>
      <c r="L245" s="192">
        <f t="shared" ref="L245:L247" si="110">K245/F245</f>
        <v>0.20608108108108109</v>
      </c>
      <c r="M245" s="188" t="s">
        <v>594</v>
      </c>
      <c r="N245" s="193">
        <v>43052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4">
        <v>107</v>
      </c>
      <c r="B246" s="155">
        <v>43073</v>
      </c>
      <c r="C246" s="155"/>
      <c r="D246" s="156" t="s">
        <v>760</v>
      </c>
      <c r="E246" s="157" t="s">
        <v>591</v>
      </c>
      <c r="F246" s="158">
        <v>118.5</v>
      </c>
      <c r="G246" s="157"/>
      <c r="H246" s="157">
        <v>143.5</v>
      </c>
      <c r="I246" s="159">
        <v>145</v>
      </c>
      <c r="J246" s="160" t="s">
        <v>761</v>
      </c>
      <c r="K246" s="161">
        <f t="shared" si="109"/>
        <v>25</v>
      </c>
      <c r="L246" s="162">
        <f t="shared" si="110"/>
        <v>0.2109704641350211</v>
      </c>
      <c r="M246" s="157" t="s">
        <v>594</v>
      </c>
      <c r="N246" s="163">
        <v>43097</v>
      </c>
      <c r="O246" s="1"/>
      <c r="P246" s="1"/>
      <c r="Q246" s="24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64">
        <v>108</v>
      </c>
      <c r="B247" s="165">
        <v>43090</v>
      </c>
      <c r="C247" s="165"/>
      <c r="D247" s="166" t="s">
        <v>440</v>
      </c>
      <c r="E247" s="167" t="s">
        <v>591</v>
      </c>
      <c r="F247" s="168">
        <v>715</v>
      </c>
      <c r="G247" s="168"/>
      <c r="H247" s="169">
        <v>500</v>
      </c>
      <c r="I247" s="169">
        <v>872</v>
      </c>
      <c r="J247" s="170" t="s">
        <v>762</v>
      </c>
      <c r="K247" s="171">
        <f t="shared" si="109"/>
        <v>-215</v>
      </c>
      <c r="L247" s="172">
        <f t="shared" si="110"/>
        <v>-0.30069930069930068</v>
      </c>
      <c r="M247" s="168" t="s">
        <v>604</v>
      </c>
      <c r="N247" s="165">
        <v>43670</v>
      </c>
      <c r="O247" s="1"/>
      <c r="P247" s="1"/>
      <c r="Q247" s="24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109</v>
      </c>
      <c r="B248" s="155">
        <v>43098</v>
      </c>
      <c r="C248" s="155"/>
      <c r="D248" s="156" t="s">
        <v>751</v>
      </c>
      <c r="E248" s="157" t="s">
        <v>591</v>
      </c>
      <c r="F248" s="158">
        <v>435</v>
      </c>
      <c r="G248" s="157"/>
      <c r="H248" s="157">
        <v>542.5</v>
      </c>
      <c r="I248" s="159">
        <v>539</v>
      </c>
      <c r="J248" s="160" t="s">
        <v>678</v>
      </c>
      <c r="K248" s="161">
        <v>107.5</v>
      </c>
      <c r="L248" s="162">
        <v>0.247126436781609</v>
      </c>
      <c r="M248" s="157" t="s">
        <v>594</v>
      </c>
      <c r="N248" s="163">
        <v>43206</v>
      </c>
      <c r="O248" s="1"/>
      <c r="P248" s="1"/>
      <c r="Q248" s="24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4">
        <v>110</v>
      </c>
      <c r="B249" s="155">
        <v>43098</v>
      </c>
      <c r="C249" s="155"/>
      <c r="D249" s="156" t="s">
        <v>560</v>
      </c>
      <c r="E249" s="157" t="s">
        <v>591</v>
      </c>
      <c r="F249" s="158">
        <v>885</v>
      </c>
      <c r="G249" s="157"/>
      <c r="H249" s="157">
        <v>1090</v>
      </c>
      <c r="I249" s="159">
        <v>1084</v>
      </c>
      <c r="J249" s="160" t="s">
        <v>678</v>
      </c>
      <c r="K249" s="161">
        <v>205</v>
      </c>
      <c r="L249" s="162">
        <v>0.23163841807909599</v>
      </c>
      <c r="M249" s="157" t="s">
        <v>594</v>
      </c>
      <c r="N249" s="163">
        <v>43213</v>
      </c>
      <c r="O249" s="1"/>
      <c r="P249" s="1"/>
      <c r="Q249" s="24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4">
        <v>111</v>
      </c>
      <c r="B250" s="195">
        <v>43192</v>
      </c>
      <c r="C250" s="195"/>
      <c r="D250" s="173" t="s">
        <v>763</v>
      </c>
      <c r="E250" s="168" t="s">
        <v>591</v>
      </c>
      <c r="F250" s="196">
        <v>478.5</v>
      </c>
      <c r="G250" s="168"/>
      <c r="H250" s="168">
        <v>442</v>
      </c>
      <c r="I250" s="169">
        <v>613</v>
      </c>
      <c r="J250" s="170" t="s">
        <v>764</v>
      </c>
      <c r="K250" s="171">
        <f t="shared" ref="K250:K253" si="111">H250-F250</f>
        <v>-36.5</v>
      </c>
      <c r="L250" s="172">
        <f t="shared" ref="L250:L253" si="112">K250/F250</f>
        <v>-7.6280041797283177E-2</v>
      </c>
      <c r="M250" s="168" t="s">
        <v>604</v>
      </c>
      <c r="N250" s="165">
        <v>43762</v>
      </c>
      <c r="O250" s="1"/>
      <c r="P250" s="1"/>
      <c r="Q250" s="24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4">
        <v>112</v>
      </c>
      <c r="B251" s="165">
        <v>43194</v>
      </c>
      <c r="C251" s="165"/>
      <c r="D251" s="166" t="s">
        <v>765</v>
      </c>
      <c r="E251" s="167" t="s">
        <v>591</v>
      </c>
      <c r="F251" s="168">
        <f>141.5-7.3</f>
        <v>134.19999999999999</v>
      </c>
      <c r="G251" s="168"/>
      <c r="H251" s="169">
        <v>77</v>
      </c>
      <c r="I251" s="169">
        <v>180</v>
      </c>
      <c r="J251" s="170" t="s">
        <v>766</v>
      </c>
      <c r="K251" s="171">
        <f t="shared" si="111"/>
        <v>-57.199999999999989</v>
      </c>
      <c r="L251" s="172">
        <f t="shared" si="112"/>
        <v>-0.42622950819672129</v>
      </c>
      <c r="M251" s="168" t="s">
        <v>604</v>
      </c>
      <c r="N251" s="165">
        <v>43522</v>
      </c>
      <c r="O251" s="1"/>
      <c r="P251" s="1"/>
      <c r="Q251" s="24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4">
        <v>113</v>
      </c>
      <c r="B252" s="165">
        <v>43209</v>
      </c>
      <c r="C252" s="165"/>
      <c r="D252" s="166" t="s">
        <v>767</v>
      </c>
      <c r="E252" s="167" t="s">
        <v>591</v>
      </c>
      <c r="F252" s="168">
        <v>430</v>
      </c>
      <c r="G252" s="168"/>
      <c r="H252" s="169">
        <v>220</v>
      </c>
      <c r="I252" s="169">
        <v>537</v>
      </c>
      <c r="J252" s="170" t="s">
        <v>768</v>
      </c>
      <c r="K252" s="171">
        <f t="shared" si="111"/>
        <v>-210</v>
      </c>
      <c r="L252" s="172">
        <f t="shared" si="112"/>
        <v>-0.48837209302325579</v>
      </c>
      <c r="M252" s="168" t="s">
        <v>604</v>
      </c>
      <c r="N252" s="165">
        <v>43252</v>
      </c>
      <c r="O252" s="1"/>
      <c r="P252" s="1"/>
      <c r="Q252" s="24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114</v>
      </c>
      <c r="B253" s="186">
        <v>43220</v>
      </c>
      <c r="C253" s="186"/>
      <c r="D253" s="187" t="s">
        <v>769</v>
      </c>
      <c r="E253" s="188" t="s">
        <v>591</v>
      </c>
      <c r="F253" s="188">
        <v>153.5</v>
      </c>
      <c r="G253" s="188"/>
      <c r="H253" s="188">
        <v>196</v>
      </c>
      <c r="I253" s="190">
        <v>196</v>
      </c>
      <c r="J253" s="160" t="s">
        <v>770</v>
      </c>
      <c r="K253" s="161">
        <f t="shared" si="111"/>
        <v>42.5</v>
      </c>
      <c r="L253" s="162">
        <f t="shared" si="112"/>
        <v>0.27687296416938112</v>
      </c>
      <c r="M253" s="157" t="s">
        <v>594</v>
      </c>
      <c r="N253" s="163">
        <v>43605</v>
      </c>
      <c r="O253" s="1"/>
      <c r="P253" s="1"/>
      <c r="Q253" s="24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64">
        <v>115</v>
      </c>
      <c r="B254" s="165">
        <v>43306</v>
      </c>
      <c r="C254" s="165"/>
      <c r="D254" s="166" t="s">
        <v>738</v>
      </c>
      <c r="E254" s="167" t="s">
        <v>591</v>
      </c>
      <c r="F254" s="168">
        <v>27.5</v>
      </c>
      <c r="G254" s="168"/>
      <c r="H254" s="169">
        <v>13.1</v>
      </c>
      <c r="I254" s="169">
        <v>60</v>
      </c>
      <c r="J254" s="170" t="s">
        <v>771</v>
      </c>
      <c r="K254" s="171">
        <v>-14.4</v>
      </c>
      <c r="L254" s="172">
        <v>-0.52363636363636401</v>
      </c>
      <c r="M254" s="168" t="s">
        <v>604</v>
      </c>
      <c r="N254" s="165">
        <v>43138</v>
      </c>
      <c r="O254" s="1"/>
      <c r="P254" s="1"/>
      <c r="Q254" s="24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94">
        <v>116</v>
      </c>
      <c r="B255" s="195">
        <v>43318</v>
      </c>
      <c r="C255" s="195"/>
      <c r="D255" s="173" t="s">
        <v>772</v>
      </c>
      <c r="E255" s="168" t="s">
        <v>591</v>
      </c>
      <c r="F255" s="168">
        <v>148.5</v>
      </c>
      <c r="G255" s="168"/>
      <c r="H255" s="168">
        <v>102</v>
      </c>
      <c r="I255" s="169">
        <v>182</v>
      </c>
      <c r="J255" s="170" t="s">
        <v>773</v>
      </c>
      <c r="K255" s="171">
        <f>H255-F255</f>
        <v>-46.5</v>
      </c>
      <c r="L255" s="172">
        <f>K255/F255</f>
        <v>-0.31313131313131315</v>
      </c>
      <c r="M255" s="168" t="s">
        <v>604</v>
      </c>
      <c r="N255" s="165">
        <v>43661</v>
      </c>
      <c r="O255" s="1"/>
      <c r="P255" s="1"/>
      <c r="Q255" s="24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4">
        <v>117</v>
      </c>
      <c r="B256" s="155">
        <v>43335</v>
      </c>
      <c r="C256" s="155"/>
      <c r="D256" s="156" t="s">
        <v>774</v>
      </c>
      <c r="E256" s="157" t="s">
        <v>591</v>
      </c>
      <c r="F256" s="188">
        <v>285</v>
      </c>
      <c r="G256" s="157"/>
      <c r="H256" s="157">
        <v>355</v>
      </c>
      <c r="I256" s="159">
        <v>364</v>
      </c>
      <c r="J256" s="160" t="s">
        <v>775</v>
      </c>
      <c r="K256" s="161">
        <v>70</v>
      </c>
      <c r="L256" s="162">
        <v>0.24561403508771901</v>
      </c>
      <c r="M256" s="157" t="s">
        <v>594</v>
      </c>
      <c r="N256" s="163">
        <v>43455</v>
      </c>
      <c r="O256" s="1"/>
      <c r="P256" s="1"/>
      <c r="Q256" s="24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4">
        <v>118</v>
      </c>
      <c r="B257" s="155">
        <v>43341</v>
      </c>
      <c r="C257" s="155"/>
      <c r="D257" s="156" t="s">
        <v>398</v>
      </c>
      <c r="E257" s="157" t="s">
        <v>591</v>
      </c>
      <c r="F257" s="188">
        <v>525</v>
      </c>
      <c r="G257" s="157"/>
      <c r="H257" s="157">
        <v>585</v>
      </c>
      <c r="I257" s="159">
        <v>635</v>
      </c>
      <c r="J257" s="160" t="s">
        <v>776</v>
      </c>
      <c r="K257" s="161">
        <f t="shared" ref="K257:K308" si="113">H257-F257</f>
        <v>60</v>
      </c>
      <c r="L257" s="162">
        <f t="shared" ref="L257:L308" si="114">K257/F257</f>
        <v>0.11428571428571428</v>
      </c>
      <c r="M257" s="157" t="s">
        <v>594</v>
      </c>
      <c r="N257" s="163">
        <v>43662</v>
      </c>
      <c r="O257" s="1"/>
      <c r="P257" s="1"/>
      <c r="Q257" s="242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4">
        <v>119</v>
      </c>
      <c r="B258" s="155">
        <v>43395</v>
      </c>
      <c r="C258" s="155"/>
      <c r="D258" s="156" t="s">
        <v>383</v>
      </c>
      <c r="E258" s="157" t="s">
        <v>591</v>
      </c>
      <c r="F258" s="188">
        <v>475</v>
      </c>
      <c r="G258" s="157"/>
      <c r="H258" s="157">
        <v>574</v>
      </c>
      <c r="I258" s="159">
        <v>570</v>
      </c>
      <c r="J258" s="160" t="s">
        <v>678</v>
      </c>
      <c r="K258" s="161">
        <f t="shared" si="113"/>
        <v>99</v>
      </c>
      <c r="L258" s="162">
        <f t="shared" si="114"/>
        <v>0.20842105263157895</v>
      </c>
      <c r="M258" s="157" t="s">
        <v>594</v>
      </c>
      <c r="N258" s="163">
        <v>43403</v>
      </c>
      <c r="O258" s="1"/>
      <c r="P258" s="1"/>
      <c r="Q258" s="242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120</v>
      </c>
      <c r="B259" s="186">
        <v>43397</v>
      </c>
      <c r="C259" s="186"/>
      <c r="D259" s="187" t="s">
        <v>777</v>
      </c>
      <c r="E259" s="188" t="s">
        <v>591</v>
      </c>
      <c r="F259" s="188">
        <v>707.5</v>
      </c>
      <c r="G259" s="188"/>
      <c r="H259" s="188">
        <v>872</v>
      </c>
      <c r="I259" s="190">
        <v>872</v>
      </c>
      <c r="J259" s="191" t="s">
        <v>678</v>
      </c>
      <c r="K259" s="161">
        <f t="shared" si="113"/>
        <v>164.5</v>
      </c>
      <c r="L259" s="192">
        <f t="shared" si="114"/>
        <v>0.23250883392226149</v>
      </c>
      <c r="M259" s="188" t="s">
        <v>594</v>
      </c>
      <c r="N259" s="193">
        <v>43482</v>
      </c>
      <c r="O259" s="1"/>
      <c r="P259" s="1"/>
      <c r="Q259" s="242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121</v>
      </c>
      <c r="B260" s="186">
        <v>43398</v>
      </c>
      <c r="C260" s="186"/>
      <c r="D260" s="187" t="s">
        <v>778</v>
      </c>
      <c r="E260" s="188" t="s">
        <v>591</v>
      </c>
      <c r="F260" s="188">
        <v>162</v>
      </c>
      <c r="G260" s="188"/>
      <c r="H260" s="188">
        <v>204</v>
      </c>
      <c r="I260" s="190">
        <v>209</v>
      </c>
      <c r="J260" s="191" t="s">
        <v>779</v>
      </c>
      <c r="K260" s="161">
        <f t="shared" si="113"/>
        <v>42</v>
      </c>
      <c r="L260" s="192">
        <f t="shared" si="114"/>
        <v>0.25925925925925924</v>
      </c>
      <c r="M260" s="188" t="s">
        <v>594</v>
      </c>
      <c r="N260" s="193">
        <v>43539</v>
      </c>
      <c r="O260" s="1"/>
      <c r="P260" s="1"/>
      <c r="Q260" s="242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122</v>
      </c>
      <c r="B261" s="186">
        <v>43399</v>
      </c>
      <c r="C261" s="186"/>
      <c r="D261" s="187" t="s">
        <v>488</v>
      </c>
      <c r="E261" s="188" t="s">
        <v>591</v>
      </c>
      <c r="F261" s="188">
        <v>240</v>
      </c>
      <c r="G261" s="188"/>
      <c r="H261" s="188">
        <v>297</v>
      </c>
      <c r="I261" s="190">
        <v>297</v>
      </c>
      <c r="J261" s="191" t="s">
        <v>678</v>
      </c>
      <c r="K261" s="197">
        <f t="shared" si="113"/>
        <v>57</v>
      </c>
      <c r="L261" s="192">
        <f t="shared" si="114"/>
        <v>0.23749999999999999</v>
      </c>
      <c r="M261" s="188" t="s">
        <v>594</v>
      </c>
      <c r="N261" s="193">
        <v>43417</v>
      </c>
      <c r="O261" s="1"/>
      <c r="P261" s="1"/>
      <c r="Q261" s="242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4">
        <v>123</v>
      </c>
      <c r="B262" s="155">
        <v>43439</v>
      </c>
      <c r="C262" s="155"/>
      <c r="D262" s="156" t="s">
        <v>780</v>
      </c>
      <c r="E262" s="157" t="s">
        <v>591</v>
      </c>
      <c r="F262" s="157">
        <v>202.5</v>
      </c>
      <c r="G262" s="157"/>
      <c r="H262" s="157">
        <v>255</v>
      </c>
      <c r="I262" s="159">
        <v>252</v>
      </c>
      <c r="J262" s="160" t="s">
        <v>678</v>
      </c>
      <c r="K262" s="161">
        <f t="shared" si="113"/>
        <v>52.5</v>
      </c>
      <c r="L262" s="162">
        <f t="shared" si="114"/>
        <v>0.25925925925925924</v>
      </c>
      <c r="M262" s="157" t="s">
        <v>594</v>
      </c>
      <c r="N262" s="163">
        <v>43542</v>
      </c>
      <c r="O262" s="1"/>
      <c r="P262" s="1"/>
      <c r="Q262" s="242"/>
      <c r="R262" s="1"/>
      <c r="S262" s="6" t="s">
        <v>781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124</v>
      </c>
      <c r="B263" s="186">
        <v>43465</v>
      </c>
      <c r="C263" s="155"/>
      <c r="D263" s="187" t="s">
        <v>159</v>
      </c>
      <c r="E263" s="188" t="s">
        <v>591</v>
      </c>
      <c r="F263" s="188">
        <v>710</v>
      </c>
      <c r="G263" s="188"/>
      <c r="H263" s="188">
        <v>866</v>
      </c>
      <c r="I263" s="190">
        <v>866</v>
      </c>
      <c r="J263" s="191" t="s">
        <v>678</v>
      </c>
      <c r="K263" s="161">
        <f t="shared" si="113"/>
        <v>156</v>
      </c>
      <c r="L263" s="162">
        <f t="shared" si="114"/>
        <v>0.21971830985915494</v>
      </c>
      <c r="M263" s="157" t="s">
        <v>594</v>
      </c>
      <c r="N263" s="163">
        <v>43553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125</v>
      </c>
      <c r="B264" s="186">
        <v>43522</v>
      </c>
      <c r="C264" s="186"/>
      <c r="D264" s="187" t="s">
        <v>174</v>
      </c>
      <c r="E264" s="188" t="s">
        <v>591</v>
      </c>
      <c r="F264" s="188">
        <v>337.25</v>
      </c>
      <c r="G264" s="188"/>
      <c r="H264" s="188">
        <v>398.5</v>
      </c>
      <c r="I264" s="190">
        <v>411</v>
      </c>
      <c r="J264" s="160" t="s">
        <v>782</v>
      </c>
      <c r="K264" s="161">
        <f t="shared" si="113"/>
        <v>61.25</v>
      </c>
      <c r="L264" s="162">
        <f t="shared" si="114"/>
        <v>0.1816160118606375</v>
      </c>
      <c r="M264" s="157" t="s">
        <v>594</v>
      </c>
      <c r="N264" s="163">
        <v>43760</v>
      </c>
      <c r="O264" s="1"/>
      <c r="P264" s="1"/>
      <c r="Q264" s="242"/>
      <c r="R264" s="1"/>
      <c r="S264" s="6" t="s">
        <v>781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8">
        <v>126</v>
      </c>
      <c r="B265" s="199">
        <v>43559</v>
      </c>
      <c r="C265" s="199"/>
      <c r="D265" s="200" t="s">
        <v>783</v>
      </c>
      <c r="E265" s="201" t="s">
        <v>591</v>
      </c>
      <c r="F265" s="201">
        <v>130</v>
      </c>
      <c r="G265" s="201"/>
      <c r="H265" s="201">
        <v>65</v>
      </c>
      <c r="I265" s="202">
        <v>158</v>
      </c>
      <c r="J265" s="170" t="s">
        <v>784</v>
      </c>
      <c r="K265" s="171">
        <f t="shared" si="113"/>
        <v>-65</v>
      </c>
      <c r="L265" s="172">
        <f t="shared" si="114"/>
        <v>-0.5</v>
      </c>
      <c r="M265" s="168" t="s">
        <v>604</v>
      </c>
      <c r="N265" s="165">
        <v>43726</v>
      </c>
      <c r="O265" s="1"/>
      <c r="P265" s="1"/>
      <c r="Q265" s="242"/>
      <c r="R265" s="1"/>
      <c r="S265" s="6" t="s">
        <v>785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127</v>
      </c>
      <c r="B266" s="186">
        <v>43017</v>
      </c>
      <c r="C266" s="186"/>
      <c r="D266" s="187" t="s">
        <v>210</v>
      </c>
      <c r="E266" s="188" t="s">
        <v>591</v>
      </c>
      <c r="F266" s="188">
        <v>141.5</v>
      </c>
      <c r="G266" s="188"/>
      <c r="H266" s="188">
        <v>183.5</v>
      </c>
      <c r="I266" s="190">
        <v>210</v>
      </c>
      <c r="J266" s="160" t="s">
        <v>779</v>
      </c>
      <c r="K266" s="161">
        <f t="shared" si="113"/>
        <v>42</v>
      </c>
      <c r="L266" s="162">
        <f t="shared" si="114"/>
        <v>0.29681978798586572</v>
      </c>
      <c r="M266" s="157" t="s">
        <v>594</v>
      </c>
      <c r="N266" s="163">
        <v>43042</v>
      </c>
      <c r="O266" s="1"/>
      <c r="P266" s="1"/>
      <c r="Q266" s="242"/>
      <c r="R266" s="1"/>
      <c r="S266" s="6" t="s">
        <v>785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8">
        <v>128</v>
      </c>
      <c r="B267" s="199">
        <v>43074</v>
      </c>
      <c r="C267" s="199"/>
      <c r="D267" s="200" t="s">
        <v>786</v>
      </c>
      <c r="E267" s="201" t="s">
        <v>591</v>
      </c>
      <c r="F267" s="196">
        <v>172</v>
      </c>
      <c r="G267" s="201"/>
      <c r="H267" s="201">
        <v>155.25</v>
      </c>
      <c r="I267" s="202">
        <v>230</v>
      </c>
      <c r="J267" s="170" t="s">
        <v>787</v>
      </c>
      <c r="K267" s="171">
        <f t="shared" si="113"/>
        <v>-16.75</v>
      </c>
      <c r="L267" s="172">
        <f t="shared" si="114"/>
        <v>-9.7383720930232565E-2</v>
      </c>
      <c r="M267" s="168" t="s">
        <v>604</v>
      </c>
      <c r="N267" s="165">
        <v>43787</v>
      </c>
      <c r="O267" s="1"/>
      <c r="P267" s="1"/>
      <c r="Q267" s="242"/>
      <c r="R267" s="1"/>
      <c r="S267" s="6" t="s">
        <v>785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129</v>
      </c>
      <c r="B268" s="186">
        <v>43398</v>
      </c>
      <c r="C268" s="186"/>
      <c r="D268" s="187" t="s">
        <v>120</v>
      </c>
      <c r="E268" s="188" t="s">
        <v>591</v>
      </c>
      <c r="F268" s="188">
        <v>698.5</v>
      </c>
      <c r="G268" s="188"/>
      <c r="H268" s="188">
        <v>890</v>
      </c>
      <c r="I268" s="190">
        <v>890</v>
      </c>
      <c r="J268" s="160" t="s">
        <v>788</v>
      </c>
      <c r="K268" s="161">
        <f t="shared" si="113"/>
        <v>191.5</v>
      </c>
      <c r="L268" s="162">
        <f t="shared" si="114"/>
        <v>0.27415891195418757</v>
      </c>
      <c r="M268" s="157" t="s">
        <v>594</v>
      </c>
      <c r="N268" s="163">
        <v>44328</v>
      </c>
      <c r="O268" s="1"/>
      <c r="P268" s="1"/>
      <c r="Q268" s="242"/>
      <c r="R268" s="1"/>
      <c r="S268" s="6" t="s">
        <v>781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130</v>
      </c>
      <c r="B269" s="186">
        <v>42877</v>
      </c>
      <c r="C269" s="186"/>
      <c r="D269" s="187" t="s">
        <v>789</v>
      </c>
      <c r="E269" s="188" t="s">
        <v>591</v>
      </c>
      <c r="F269" s="188">
        <v>127.6</v>
      </c>
      <c r="G269" s="188"/>
      <c r="H269" s="188">
        <v>138</v>
      </c>
      <c r="I269" s="190">
        <v>190</v>
      </c>
      <c r="J269" s="160" t="s">
        <v>790</v>
      </c>
      <c r="K269" s="161">
        <f t="shared" si="113"/>
        <v>10.400000000000006</v>
      </c>
      <c r="L269" s="162">
        <f t="shared" si="114"/>
        <v>8.1504702194357417E-2</v>
      </c>
      <c r="M269" s="157" t="s">
        <v>594</v>
      </c>
      <c r="N269" s="163">
        <v>43774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131</v>
      </c>
      <c r="B270" s="186">
        <v>43158</v>
      </c>
      <c r="C270" s="186"/>
      <c r="D270" s="187" t="s">
        <v>791</v>
      </c>
      <c r="E270" s="188" t="s">
        <v>591</v>
      </c>
      <c r="F270" s="188">
        <v>317</v>
      </c>
      <c r="G270" s="188"/>
      <c r="H270" s="188">
        <v>382.5</v>
      </c>
      <c r="I270" s="190">
        <v>398</v>
      </c>
      <c r="J270" s="160" t="s">
        <v>792</v>
      </c>
      <c r="K270" s="161">
        <f t="shared" si="113"/>
        <v>65.5</v>
      </c>
      <c r="L270" s="162">
        <f t="shared" si="114"/>
        <v>0.20662460567823343</v>
      </c>
      <c r="M270" s="157" t="s">
        <v>594</v>
      </c>
      <c r="N270" s="163">
        <v>44238</v>
      </c>
      <c r="O270" s="1"/>
      <c r="P270" s="1"/>
      <c r="Q270" s="242"/>
      <c r="R270" s="1"/>
      <c r="S270" s="6" t="s">
        <v>785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8">
        <v>132</v>
      </c>
      <c r="B271" s="199">
        <v>43164</v>
      </c>
      <c r="C271" s="199"/>
      <c r="D271" s="200" t="s">
        <v>166</v>
      </c>
      <c r="E271" s="201" t="s">
        <v>591</v>
      </c>
      <c r="F271" s="196">
        <f>510-14.4</f>
        <v>495.6</v>
      </c>
      <c r="G271" s="201"/>
      <c r="H271" s="201">
        <v>350</v>
      </c>
      <c r="I271" s="202">
        <v>672</v>
      </c>
      <c r="J271" s="170" t="s">
        <v>793</v>
      </c>
      <c r="K271" s="171">
        <f t="shared" si="113"/>
        <v>-145.60000000000002</v>
      </c>
      <c r="L271" s="172">
        <f t="shared" si="114"/>
        <v>-0.29378531073446329</v>
      </c>
      <c r="M271" s="168" t="s">
        <v>604</v>
      </c>
      <c r="N271" s="165">
        <v>43887</v>
      </c>
      <c r="O271" s="1"/>
      <c r="P271" s="1"/>
      <c r="Q271" s="242"/>
      <c r="R271" s="1"/>
      <c r="S271" s="6" t="s">
        <v>781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98">
        <v>133</v>
      </c>
      <c r="B272" s="199">
        <v>43237</v>
      </c>
      <c r="C272" s="199"/>
      <c r="D272" s="200" t="s">
        <v>794</v>
      </c>
      <c r="E272" s="201" t="s">
        <v>591</v>
      </c>
      <c r="F272" s="196">
        <v>230.3</v>
      </c>
      <c r="G272" s="201"/>
      <c r="H272" s="201">
        <v>102.5</v>
      </c>
      <c r="I272" s="202">
        <v>348</v>
      </c>
      <c r="J272" s="170" t="s">
        <v>795</v>
      </c>
      <c r="K272" s="171">
        <f t="shared" si="113"/>
        <v>-127.80000000000001</v>
      </c>
      <c r="L272" s="172">
        <f t="shared" si="114"/>
        <v>-0.55492835432045162</v>
      </c>
      <c r="M272" s="168" t="s">
        <v>604</v>
      </c>
      <c r="N272" s="165">
        <v>43896</v>
      </c>
      <c r="O272" s="1"/>
      <c r="P272" s="1"/>
      <c r="Q272" s="242"/>
      <c r="R272" s="1"/>
      <c r="S272" s="6" t="s">
        <v>781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134</v>
      </c>
      <c r="B273" s="186">
        <v>43258</v>
      </c>
      <c r="C273" s="186"/>
      <c r="D273" s="187" t="s">
        <v>444</v>
      </c>
      <c r="E273" s="188" t="s">
        <v>591</v>
      </c>
      <c r="F273" s="188">
        <f>342.5-5.1</f>
        <v>337.4</v>
      </c>
      <c r="G273" s="188"/>
      <c r="H273" s="188">
        <v>412.5</v>
      </c>
      <c r="I273" s="190">
        <v>439</v>
      </c>
      <c r="J273" s="160" t="s">
        <v>796</v>
      </c>
      <c r="K273" s="161">
        <f t="shared" si="113"/>
        <v>75.100000000000023</v>
      </c>
      <c r="L273" s="162">
        <f t="shared" si="114"/>
        <v>0.22258446947243635</v>
      </c>
      <c r="M273" s="157" t="s">
        <v>594</v>
      </c>
      <c r="N273" s="163">
        <v>44230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79">
        <v>135</v>
      </c>
      <c r="B274" s="178">
        <v>43285</v>
      </c>
      <c r="C274" s="178"/>
      <c r="D274" s="179" t="s">
        <v>58</v>
      </c>
      <c r="E274" s="180" t="s">
        <v>591</v>
      </c>
      <c r="F274" s="180">
        <f>127.5-5.53</f>
        <v>121.97</v>
      </c>
      <c r="G274" s="181"/>
      <c r="H274" s="181">
        <v>122.5</v>
      </c>
      <c r="I274" s="181">
        <v>170</v>
      </c>
      <c r="J274" s="182" t="s">
        <v>797</v>
      </c>
      <c r="K274" s="183">
        <f t="shared" si="113"/>
        <v>0.53000000000000114</v>
      </c>
      <c r="L274" s="184">
        <f t="shared" si="114"/>
        <v>4.3453308190538747E-3</v>
      </c>
      <c r="M274" s="180" t="s">
        <v>611</v>
      </c>
      <c r="N274" s="178">
        <v>44431</v>
      </c>
      <c r="O274" s="1"/>
      <c r="P274" s="1"/>
      <c r="Q274" s="242"/>
      <c r="R274" s="1"/>
      <c r="S274" s="6" t="s">
        <v>781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8">
        <v>136</v>
      </c>
      <c r="B275" s="199">
        <v>43294</v>
      </c>
      <c r="C275" s="199"/>
      <c r="D275" s="200" t="s">
        <v>798</v>
      </c>
      <c r="E275" s="201" t="s">
        <v>591</v>
      </c>
      <c r="F275" s="196">
        <v>46.5</v>
      </c>
      <c r="G275" s="201"/>
      <c r="H275" s="201">
        <v>17</v>
      </c>
      <c r="I275" s="202">
        <v>59</v>
      </c>
      <c r="J275" s="170" t="s">
        <v>799</v>
      </c>
      <c r="K275" s="171">
        <f t="shared" si="113"/>
        <v>-29.5</v>
      </c>
      <c r="L275" s="172">
        <f t="shared" si="114"/>
        <v>-0.63440860215053763</v>
      </c>
      <c r="M275" s="168" t="s">
        <v>604</v>
      </c>
      <c r="N275" s="165">
        <v>43887</v>
      </c>
      <c r="O275" s="1"/>
      <c r="P275" s="1"/>
      <c r="Q275" s="242"/>
      <c r="R275" s="1"/>
      <c r="S275" s="6" t="s">
        <v>781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137</v>
      </c>
      <c r="B276" s="186">
        <v>43396</v>
      </c>
      <c r="C276" s="186"/>
      <c r="D276" s="187" t="s">
        <v>427</v>
      </c>
      <c r="E276" s="188" t="s">
        <v>591</v>
      </c>
      <c r="F276" s="188">
        <v>156.5</v>
      </c>
      <c r="G276" s="188"/>
      <c r="H276" s="188">
        <v>207.5</v>
      </c>
      <c r="I276" s="190">
        <v>191</v>
      </c>
      <c r="J276" s="160" t="s">
        <v>678</v>
      </c>
      <c r="K276" s="161">
        <f t="shared" si="113"/>
        <v>51</v>
      </c>
      <c r="L276" s="162">
        <f t="shared" si="114"/>
        <v>0.32587859424920129</v>
      </c>
      <c r="M276" s="157" t="s">
        <v>594</v>
      </c>
      <c r="N276" s="163">
        <v>44369</v>
      </c>
      <c r="O276" s="1"/>
      <c r="P276" s="1"/>
      <c r="Q276" s="242"/>
      <c r="R276" s="1"/>
      <c r="S276" s="6" t="s">
        <v>781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138</v>
      </c>
      <c r="B277" s="186">
        <v>43439</v>
      </c>
      <c r="C277" s="186"/>
      <c r="D277" s="187" t="s">
        <v>346</v>
      </c>
      <c r="E277" s="188" t="s">
        <v>591</v>
      </c>
      <c r="F277" s="188">
        <v>259.5</v>
      </c>
      <c r="G277" s="188"/>
      <c r="H277" s="188">
        <v>320</v>
      </c>
      <c r="I277" s="190">
        <v>320</v>
      </c>
      <c r="J277" s="160" t="s">
        <v>678</v>
      </c>
      <c r="K277" s="161">
        <f t="shared" si="113"/>
        <v>60.5</v>
      </c>
      <c r="L277" s="162">
        <f t="shared" si="114"/>
        <v>0.23314065510597304</v>
      </c>
      <c r="M277" s="157" t="s">
        <v>594</v>
      </c>
      <c r="N277" s="163">
        <v>44323</v>
      </c>
      <c r="O277" s="1"/>
      <c r="P277" s="1"/>
      <c r="Q277" s="242"/>
      <c r="R277" s="1"/>
      <c r="S277" s="6" t="s">
        <v>781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98">
        <v>139</v>
      </c>
      <c r="B278" s="199">
        <v>43439</v>
      </c>
      <c r="C278" s="199"/>
      <c r="D278" s="200" t="s">
        <v>800</v>
      </c>
      <c r="E278" s="201" t="s">
        <v>591</v>
      </c>
      <c r="F278" s="201">
        <v>715</v>
      </c>
      <c r="G278" s="201"/>
      <c r="H278" s="201">
        <v>445</v>
      </c>
      <c r="I278" s="202">
        <v>840</v>
      </c>
      <c r="J278" s="170" t="s">
        <v>801</v>
      </c>
      <c r="K278" s="171">
        <f t="shared" si="113"/>
        <v>-270</v>
      </c>
      <c r="L278" s="172">
        <f t="shared" si="114"/>
        <v>-0.3776223776223776</v>
      </c>
      <c r="M278" s="168" t="s">
        <v>604</v>
      </c>
      <c r="N278" s="165">
        <v>43800</v>
      </c>
      <c r="O278" s="1"/>
      <c r="P278" s="1"/>
      <c r="Q278" s="242"/>
      <c r="R278" s="1"/>
      <c r="S278" s="6" t="s">
        <v>781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140</v>
      </c>
      <c r="B279" s="186">
        <v>43469</v>
      </c>
      <c r="C279" s="186"/>
      <c r="D279" s="187" t="s">
        <v>180</v>
      </c>
      <c r="E279" s="188" t="s">
        <v>591</v>
      </c>
      <c r="F279" s="188">
        <v>875</v>
      </c>
      <c r="G279" s="188"/>
      <c r="H279" s="188">
        <v>1165</v>
      </c>
      <c r="I279" s="190">
        <v>1185</v>
      </c>
      <c r="J279" s="160" t="s">
        <v>802</v>
      </c>
      <c r="K279" s="161">
        <f t="shared" si="113"/>
        <v>290</v>
      </c>
      <c r="L279" s="162">
        <f t="shared" si="114"/>
        <v>0.33142857142857141</v>
      </c>
      <c r="M279" s="157" t="s">
        <v>594</v>
      </c>
      <c r="N279" s="163">
        <v>43847</v>
      </c>
      <c r="O279" s="1"/>
      <c r="P279" s="1"/>
      <c r="Q279" s="242"/>
      <c r="R279" s="1"/>
      <c r="S279" s="6" t="s">
        <v>781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141</v>
      </c>
      <c r="B280" s="186">
        <v>43559</v>
      </c>
      <c r="C280" s="186"/>
      <c r="D280" s="187" t="s">
        <v>364</v>
      </c>
      <c r="E280" s="188" t="s">
        <v>591</v>
      </c>
      <c r="F280" s="188">
        <f>387-14.63</f>
        <v>372.37</v>
      </c>
      <c r="G280" s="188"/>
      <c r="H280" s="188">
        <v>490</v>
      </c>
      <c r="I280" s="190">
        <v>490</v>
      </c>
      <c r="J280" s="160" t="s">
        <v>678</v>
      </c>
      <c r="K280" s="161">
        <f t="shared" si="113"/>
        <v>117.63</v>
      </c>
      <c r="L280" s="162">
        <f t="shared" si="114"/>
        <v>0.31589548030185027</v>
      </c>
      <c r="M280" s="157" t="s">
        <v>594</v>
      </c>
      <c r="N280" s="163">
        <v>43850</v>
      </c>
      <c r="O280" s="1"/>
      <c r="P280" s="1"/>
      <c r="Q280" s="242"/>
      <c r="R280" s="1"/>
      <c r="S280" s="6" t="s">
        <v>781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98">
        <v>142</v>
      </c>
      <c r="B281" s="199">
        <v>43578</v>
      </c>
      <c r="C281" s="199"/>
      <c r="D281" s="200" t="s">
        <v>803</v>
      </c>
      <c r="E281" s="201" t="s">
        <v>603</v>
      </c>
      <c r="F281" s="201">
        <v>220</v>
      </c>
      <c r="G281" s="201"/>
      <c r="H281" s="201">
        <v>127.5</v>
      </c>
      <c r="I281" s="202">
        <v>284</v>
      </c>
      <c r="J281" s="170" t="s">
        <v>804</v>
      </c>
      <c r="K281" s="171">
        <f t="shared" si="113"/>
        <v>-92.5</v>
      </c>
      <c r="L281" s="172">
        <f t="shared" si="114"/>
        <v>-0.42045454545454547</v>
      </c>
      <c r="M281" s="168" t="s">
        <v>604</v>
      </c>
      <c r="N281" s="165">
        <v>43896</v>
      </c>
      <c r="O281" s="1"/>
      <c r="P281" s="1"/>
      <c r="Q281" s="242"/>
      <c r="R281" s="1"/>
      <c r="S281" s="6" t="s">
        <v>781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143</v>
      </c>
      <c r="B282" s="186">
        <v>43622</v>
      </c>
      <c r="C282" s="186"/>
      <c r="D282" s="187" t="s">
        <v>489</v>
      </c>
      <c r="E282" s="188" t="s">
        <v>603</v>
      </c>
      <c r="F282" s="188">
        <v>332.8</v>
      </c>
      <c r="G282" s="188"/>
      <c r="H282" s="188">
        <v>405</v>
      </c>
      <c r="I282" s="190">
        <v>419</v>
      </c>
      <c r="J282" s="160" t="s">
        <v>805</v>
      </c>
      <c r="K282" s="161">
        <f t="shared" si="113"/>
        <v>72.199999999999989</v>
      </c>
      <c r="L282" s="162">
        <f t="shared" si="114"/>
        <v>0.21694711538461534</v>
      </c>
      <c r="M282" s="157" t="s">
        <v>594</v>
      </c>
      <c r="N282" s="163">
        <v>43860</v>
      </c>
      <c r="O282" s="1"/>
      <c r="P282" s="1"/>
      <c r="Q282" s="242"/>
      <c r="R282" s="1"/>
      <c r="S282" s="6" t="s">
        <v>785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79">
        <v>144</v>
      </c>
      <c r="B283" s="178">
        <v>43641</v>
      </c>
      <c r="C283" s="178"/>
      <c r="D283" s="179" t="s">
        <v>172</v>
      </c>
      <c r="E283" s="180" t="s">
        <v>591</v>
      </c>
      <c r="F283" s="180">
        <v>386</v>
      </c>
      <c r="G283" s="181"/>
      <c r="H283" s="181">
        <v>395</v>
      </c>
      <c r="I283" s="181">
        <v>452</v>
      </c>
      <c r="J283" s="182" t="s">
        <v>806</v>
      </c>
      <c r="K283" s="183">
        <f t="shared" si="113"/>
        <v>9</v>
      </c>
      <c r="L283" s="184">
        <f t="shared" si="114"/>
        <v>2.3316062176165803E-2</v>
      </c>
      <c r="M283" s="180" t="s">
        <v>611</v>
      </c>
      <c r="N283" s="178">
        <v>43868</v>
      </c>
      <c r="O283" s="1"/>
      <c r="P283" s="1"/>
      <c r="Q283" s="242"/>
      <c r="R283" s="1"/>
      <c r="S283" s="6" t="s">
        <v>785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79">
        <v>145</v>
      </c>
      <c r="B284" s="178">
        <v>43707</v>
      </c>
      <c r="C284" s="178"/>
      <c r="D284" s="179" t="s">
        <v>146</v>
      </c>
      <c r="E284" s="180" t="s">
        <v>591</v>
      </c>
      <c r="F284" s="180">
        <v>137.5</v>
      </c>
      <c r="G284" s="181"/>
      <c r="H284" s="181">
        <v>138.5</v>
      </c>
      <c r="I284" s="181">
        <v>190</v>
      </c>
      <c r="J284" s="182" t="s">
        <v>807</v>
      </c>
      <c r="K284" s="183">
        <f t="shared" si="113"/>
        <v>1</v>
      </c>
      <c r="L284" s="184">
        <f t="shared" si="114"/>
        <v>7.2727272727272727E-3</v>
      </c>
      <c r="M284" s="180" t="s">
        <v>611</v>
      </c>
      <c r="N284" s="178">
        <v>44432</v>
      </c>
      <c r="O284" s="1"/>
      <c r="P284" s="1"/>
      <c r="Q284" s="242"/>
      <c r="R284" s="1"/>
      <c r="S284" s="6" t="s">
        <v>781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146</v>
      </c>
      <c r="B285" s="186">
        <v>43731</v>
      </c>
      <c r="C285" s="186"/>
      <c r="D285" s="187" t="s">
        <v>437</v>
      </c>
      <c r="E285" s="188" t="s">
        <v>591</v>
      </c>
      <c r="F285" s="188">
        <v>235</v>
      </c>
      <c r="G285" s="188"/>
      <c r="H285" s="188">
        <v>295</v>
      </c>
      <c r="I285" s="190">
        <v>296</v>
      </c>
      <c r="J285" s="160" t="s">
        <v>808</v>
      </c>
      <c r="K285" s="161">
        <f t="shared" si="113"/>
        <v>60</v>
      </c>
      <c r="L285" s="162">
        <f t="shared" si="114"/>
        <v>0.25531914893617019</v>
      </c>
      <c r="M285" s="157" t="s">
        <v>594</v>
      </c>
      <c r="N285" s="163">
        <v>43844</v>
      </c>
      <c r="O285" s="1"/>
      <c r="P285" s="1"/>
      <c r="Q285" s="242"/>
      <c r="R285" s="1"/>
      <c r="S285" s="6" t="s">
        <v>785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147</v>
      </c>
      <c r="B286" s="186">
        <v>43752</v>
      </c>
      <c r="C286" s="186"/>
      <c r="D286" s="187" t="s">
        <v>809</v>
      </c>
      <c r="E286" s="188" t="s">
        <v>591</v>
      </c>
      <c r="F286" s="188">
        <v>277.5</v>
      </c>
      <c r="G286" s="188"/>
      <c r="H286" s="188">
        <v>333</v>
      </c>
      <c r="I286" s="190">
        <v>333</v>
      </c>
      <c r="J286" s="160" t="s">
        <v>810</v>
      </c>
      <c r="K286" s="161">
        <f t="shared" si="113"/>
        <v>55.5</v>
      </c>
      <c r="L286" s="162">
        <f t="shared" si="114"/>
        <v>0.2</v>
      </c>
      <c r="M286" s="157" t="s">
        <v>594</v>
      </c>
      <c r="N286" s="163">
        <v>43846</v>
      </c>
      <c r="O286" s="1"/>
      <c r="P286" s="1"/>
      <c r="Q286" s="242"/>
      <c r="R286" s="1"/>
      <c r="S286" s="6" t="s">
        <v>781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148</v>
      </c>
      <c r="B287" s="186">
        <v>43752</v>
      </c>
      <c r="C287" s="186"/>
      <c r="D287" s="187" t="s">
        <v>811</v>
      </c>
      <c r="E287" s="188" t="s">
        <v>591</v>
      </c>
      <c r="F287" s="188">
        <v>930</v>
      </c>
      <c r="G287" s="188"/>
      <c r="H287" s="188">
        <v>1165</v>
      </c>
      <c r="I287" s="190">
        <v>1200</v>
      </c>
      <c r="J287" s="160" t="s">
        <v>812</v>
      </c>
      <c r="K287" s="161">
        <f t="shared" si="113"/>
        <v>235</v>
      </c>
      <c r="L287" s="162">
        <f t="shared" si="114"/>
        <v>0.25268817204301075</v>
      </c>
      <c r="M287" s="157" t="s">
        <v>594</v>
      </c>
      <c r="N287" s="163">
        <v>43847</v>
      </c>
      <c r="O287" s="1"/>
      <c r="P287" s="1"/>
      <c r="Q287" s="242"/>
      <c r="R287" s="1"/>
      <c r="S287" s="6" t="s">
        <v>785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149</v>
      </c>
      <c r="B288" s="186">
        <v>43753</v>
      </c>
      <c r="C288" s="186"/>
      <c r="D288" s="187" t="s">
        <v>813</v>
      </c>
      <c r="E288" s="188" t="s">
        <v>591</v>
      </c>
      <c r="F288" s="158">
        <v>111</v>
      </c>
      <c r="G288" s="188"/>
      <c r="H288" s="188">
        <v>141</v>
      </c>
      <c r="I288" s="190">
        <v>141</v>
      </c>
      <c r="J288" s="160" t="s">
        <v>814</v>
      </c>
      <c r="K288" s="161">
        <f t="shared" si="113"/>
        <v>30</v>
      </c>
      <c r="L288" s="162">
        <f t="shared" si="114"/>
        <v>0.27027027027027029</v>
      </c>
      <c r="M288" s="157" t="s">
        <v>594</v>
      </c>
      <c r="N288" s="163">
        <v>44328</v>
      </c>
      <c r="O288" s="1"/>
      <c r="P288" s="1"/>
      <c r="Q288" s="242"/>
      <c r="R288" s="1"/>
      <c r="S288" s="6" t="s">
        <v>785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150</v>
      </c>
      <c r="B289" s="186">
        <v>43753</v>
      </c>
      <c r="C289" s="186"/>
      <c r="D289" s="187" t="s">
        <v>815</v>
      </c>
      <c r="E289" s="188" t="s">
        <v>591</v>
      </c>
      <c r="F289" s="158">
        <v>296</v>
      </c>
      <c r="G289" s="188"/>
      <c r="H289" s="188">
        <v>370</v>
      </c>
      <c r="I289" s="190">
        <v>370</v>
      </c>
      <c r="J289" s="160" t="s">
        <v>678</v>
      </c>
      <c r="K289" s="161">
        <f t="shared" si="113"/>
        <v>74</v>
      </c>
      <c r="L289" s="162">
        <f t="shared" si="114"/>
        <v>0.25</v>
      </c>
      <c r="M289" s="157" t="s">
        <v>594</v>
      </c>
      <c r="N289" s="163">
        <v>43853</v>
      </c>
      <c r="O289" s="1"/>
      <c r="P289" s="1"/>
      <c r="Q289" s="242"/>
      <c r="R289" s="1"/>
      <c r="S289" s="6" t="s">
        <v>785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151</v>
      </c>
      <c r="B290" s="186">
        <v>43754</v>
      </c>
      <c r="C290" s="186"/>
      <c r="D290" s="187" t="s">
        <v>816</v>
      </c>
      <c r="E290" s="188" t="s">
        <v>591</v>
      </c>
      <c r="F290" s="158">
        <v>300</v>
      </c>
      <c r="G290" s="188"/>
      <c r="H290" s="188">
        <v>382.5</v>
      </c>
      <c r="I290" s="190">
        <v>344</v>
      </c>
      <c r="J290" s="160" t="s">
        <v>817</v>
      </c>
      <c r="K290" s="161">
        <f t="shared" si="113"/>
        <v>82.5</v>
      </c>
      <c r="L290" s="162">
        <f t="shared" si="114"/>
        <v>0.27500000000000002</v>
      </c>
      <c r="M290" s="157" t="s">
        <v>594</v>
      </c>
      <c r="N290" s="163">
        <v>44238</v>
      </c>
      <c r="O290" s="1"/>
      <c r="P290" s="1"/>
      <c r="Q290" s="242"/>
      <c r="R290" s="1"/>
      <c r="S290" s="6" t="s">
        <v>785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152</v>
      </c>
      <c r="B291" s="186">
        <v>43832</v>
      </c>
      <c r="C291" s="186"/>
      <c r="D291" s="187" t="s">
        <v>818</v>
      </c>
      <c r="E291" s="188" t="s">
        <v>591</v>
      </c>
      <c r="F291" s="158">
        <v>495</v>
      </c>
      <c r="G291" s="188"/>
      <c r="H291" s="188">
        <v>595</v>
      </c>
      <c r="I291" s="190">
        <v>590</v>
      </c>
      <c r="J291" s="160" t="s">
        <v>614</v>
      </c>
      <c r="K291" s="161">
        <f t="shared" si="113"/>
        <v>100</v>
      </c>
      <c r="L291" s="162">
        <f t="shared" si="114"/>
        <v>0.20202020202020202</v>
      </c>
      <c r="M291" s="157" t="s">
        <v>594</v>
      </c>
      <c r="N291" s="163">
        <v>44589</v>
      </c>
      <c r="O291" s="1"/>
      <c r="P291" s="1"/>
      <c r="Q291" s="242"/>
      <c r="R291" s="1"/>
      <c r="S291" s="6" t="s">
        <v>785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153</v>
      </c>
      <c r="B292" s="186">
        <v>43966</v>
      </c>
      <c r="C292" s="186"/>
      <c r="D292" s="187" t="s">
        <v>76</v>
      </c>
      <c r="E292" s="188" t="s">
        <v>591</v>
      </c>
      <c r="F292" s="158">
        <v>67.5</v>
      </c>
      <c r="G292" s="188"/>
      <c r="H292" s="188">
        <v>86</v>
      </c>
      <c r="I292" s="190">
        <v>86</v>
      </c>
      <c r="J292" s="160" t="s">
        <v>819</v>
      </c>
      <c r="K292" s="161">
        <f t="shared" si="113"/>
        <v>18.5</v>
      </c>
      <c r="L292" s="162">
        <f t="shared" si="114"/>
        <v>0.27407407407407408</v>
      </c>
      <c r="M292" s="157" t="s">
        <v>594</v>
      </c>
      <c r="N292" s="163">
        <v>44008</v>
      </c>
      <c r="O292" s="1"/>
      <c r="P292" s="1"/>
      <c r="Q292" s="242"/>
      <c r="R292" s="1"/>
      <c r="S292" s="6" t="s">
        <v>785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154</v>
      </c>
      <c r="B293" s="186">
        <v>44035</v>
      </c>
      <c r="C293" s="186"/>
      <c r="D293" s="187" t="s">
        <v>488</v>
      </c>
      <c r="E293" s="188" t="s">
        <v>591</v>
      </c>
      <c r="F293" s="158">
        <v>231</v>
      </c>
      <c r="G293" s="188"/>
      <c r="H293" s="188">
        <v>281</v>
      </c>
      <c r="I293" s="190">
        <v>281</v>
      </c>
      <c r="J293" s="160" t="s">
        <v>678</v>
      </c>
      <c r="K293" s="161">
        <f t="shared" si="113"/>
        <v>50</v>
      </c>
      <c r="L293" s="162">
        <f t="shared" si="114"/>
        <v>0.21645021645021645</v>
      </c>
      <c r="M293" s="157" t="s">
        <v>594</v>
      </c>
      <c r="N293" s="163">
        <v>44358</v>
      </c>
      <c r="O293" s="1"/>
      <c r="P293" s="1"/>
      <c r="Q293" s="242"/>
      <c r="R293" s="1"/>
      <c r="S293" s="6" t="s">
        <v>785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155</v>
      </c>
      <c r="B294" s="186">
        <v>44092</v>
      </c>
      <c r="C294" s="186"/>
      <c r="D294" s="187" t="s">
        <v>144</v>
      </c>
      <c r="E294" s="188" t="s">
        <v>591</v>
      </c>
      <c r="F294" s="188">
        <v>206</v>
      </c>
      <c r="G294" s="188"/>
      <c r="H294" s="188">
        <v>248</v>
      </c>
      <c r="I294" s="190">
        <v>248</v>
      </c>
      <c r="J294" s="160" t="s">
        <v>678</v>
      </c>
      <c r="K294" s="161">
        <f t="shared" si="113"/>
        <v>42</v>
      </c>
      <c r="L294" s="162">
        <f t="shared" si="114"/>
        <v>0.20388349514563106</v>
      </c>
      <c r="M294" s="157" t="s">
        <v>594</v>
      </c>
      <c r="N294" s="163">
        <v>44214</v>
      </c>
      <c r="O294" s="1"/>
      <c r="P294" s="1"/>
      <c r="Q294" s="242"/>
      <c r="R294" s="1"/>
      <c r="S294" s="6" t="s">
        <v>785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156</v>
      </c>
      <c r="B295" s="186">
        <v>44140</v>
      </c>
      <c r="C295" s="186"/>
      <c r="D295" s="187" t="s">
        <v>144</v>
      </c>
      <c r="E295" s="188" t="s">
        <v>591</v>
      </c>
      <c r="F295" s="188">
        <v>182.5</v>
      </c>
      <c r="G295" s="188"/>
      <c r="H295" s="188">
        <v>248</v>
      </c>
      <c r="I295" s="190">
        <v>248</v>
      </c>
      <c r="J295" s="160" t="s">
        <v>678</v>
      </c>
      <c r="K295" s="161">
        <f t="shared" si="113"/>
        <v>65.5</v>
      </c>
      <c r="L295" s="162">
        <f t="shared" si="114"/>
        <v>0.35890410958904112</v>
      </c>
      <c r="M295" s="157" t="s">
        <v>594</v>
      </c>
      <c r="N295" s="163">
        <v>44214</v>
      </c>
      <c r="O295" s="1"/>
      <c r="P295" s="1"/>
      <c r="Q295" s="242"/>
      <c r="R295" s="1"/>
      <c r="S295" s="6" t="s">
        <v>785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157</v>
      </c>
      <c r="B296" s="186">
        <v>44140</v>
      </c>
      <c r="C296" s="186"/>
      <c r="D296" s="187" t="s">
        <v>346</v>
      </c>
      <c r="E296" s="188" t="s">
        <v>591</v>
      </c>
      <c r="F296" s="188">
        <v>247.5</v>
      </c>
      <c r="G296" s="188"/>
      <c r="H296" s="188">
        <v>320</v>
      </c>
      <c r="I296" s="190">
        <v>320</v>
      </c>
      <c r="J296" s="160" t="s">
        <v>678</v>
      </c>
      <c r="K296" s="161">
        <f t="shared" si="113"/>
        <v>72.5</v>
      </c>
      <c r="L296" s="162">
        <f t="shared" si="114"/>
        <v>0.29292929292929293</v>
      </c>
      <c r="M296" s="157" t="s">
        <v>594</v>
      </c>
      <c r="N296" s="163">
        <v>44323</v>
      </c>
      <c r="O296" s="1"/>
      <c r="P296" s="1"/>
      <c r="Q296" s="242"/>
      <c r="R296" s="1"/>
      <c r="S296" s="6" t="s">
        <v>785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158</v>
      </c>
      <c r="B297" s="186">
        <v>44140</v>
      </c>
      <c r="C297" s="186"/>
      <c r="D297" s="187" t="s">
        <v>203</v>
      </c>
      <c r="E297" s="188" t="s">
        <v>591</v>
      </c>
      <c r="F297" s="158">
        <v>925</v>
      </c>
      <c r="G297" s="188"/>
      <c r="H297" s="188">
        <v>1095</v>
      </c>
      <c r="I297" s="190">
        <v>1093</v>
      </c>
      <c r="J297" s="160" t="s">
        <v>820</v>
      </c>
      <c r="K297" s="161">
        <f t="shared" si="113"/>
        <v>170</v>
      </c>
      <c r="L297" s="162">
        <f t="shared" si="114"/>
        <v>0.18378378378378379</v>
      </c>
      <c r="M297" s="157" t="s">
        <v>594</v>
      </c>
      <c r="N297" s="163">
        <v>44201</v>
      </c>
      <c r="O297" s="1"/>
      <c r="P297" s="1"/>
      <c r="Q297" s="242"/>
      <c r="R297" s="1"/>
      <c r="S297" s="6" t="s">
        <v>785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159</v>
      </c>
      <c r="B298" s="186">
        <v>44140</v>
      </c>
      <c r="C298" s="186"/>
      <c r="D298" s="187" t="s">
        <v>364</v>
      </c>
      <c r="E298" s="188" t="s">
        <v>591</v>
      </c>
      <c r="F298" s="158">
        <v>332.5</v>
      </c>
      <c r="G298" s="188"/>
      <c r="H298" s="188">
        <v>393</v>
      </c>
      <c r="I298" s="190">
        <v>406</v>
      </c>
      <c r="J298" s="160" t="s">
        <v>821</v>
      </c>
      <c r="K298" s="161">
        <f t="shared" si="113"/>
        <v>60.5</v>
      </c>
      <c r="L298" s="162">
        <f t="shared" si="114"/>
        <v>0.18195488721804512</v>
      </c>
      <c r="M298" s="157" t="s">
        <v>594</v>
      </c>
      <c r="N298" s="163">
        <v>44256</v>
      </c>
      <c r="O298" s="1"/>
      <c r="P298" s="1"/>
      <c r="Q298" s="242"/>
      <c r="R298" s="1"/>
      <c r="S298" s="6" t="s">
        <v>785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160</v>
      </c>
      <c r="B299" s="186">
        <v>44141</v>
      </c>
      <c r="C299" s="186"/>
      <c r="D299" s="187" t="s">
        <v>488</v>
      </c>
      <c r="E299" s="188" t="s">
        <v>591</v>
      </c>
      <c r="F299" s="158">
        <v>231</v>
      </c>
      <c r="G299" s="188"/>
      <c r="H299" s="188">
        <v>281</v>
      </c>
      <c r="I299" s="190">
        <v>281</v>
      </c>
      <c r="J299" s="160" t="s">
        <v>678</v>
      </c>
      <c r="K299" s="161">
        <f t="shared" si="113"/>
        <v>50</v>
      </c>
      <c r="L299" s="162">
        <f t="shared" si="114"/>
        <v>0.21645021645021645</v>
      </c>
      <c r="M299" s="157" t="s">
        <v>594</v>
      </c>
      <c r="N299" s="163">
        <v>44358</v>
      </c>
      <c r="O299" s="1"/>
      <c r="P299" s="1"/>
      <c r="Q299" s="242"/>
      <c r="R299" s="1"/>
      <c r="S299" s="6" t="s">
        <v>785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5">
        <v>161</v>
      </c>
      <c r="B300" s="186">
        <v>44187</v>
      </c>
      <c r="C300" s="186"/>
      <c r="D300" s="187" t="s">
        <v>822</v>
      </c>
      <c r="E300" s="188" t="s">
        <v>591</v>
      </c>
      <c r="F300" s="158">
        <v>190</v>
      </c>
      <c r="G300" s="188"/>
      <c r="H300" s="188">
        <v>239</v>
      </c>
      <c r="I300" s="190">
        <v>239</v>
      </c>
      <c r="J300" s="160" t="s">
        <v>823</v>
      </c>
      <c r="K300" s="161">
        <f t="shared" si="113"/>
        <v>49</v>
      </c>
      <c r="L300" s="162">
        <f t="shared" si="114"/>
        <v>0.25789473684210529</v>
      </c>
      <c r="M300" s="157" t="s">
        <v>594</v>
      </c>
      <c r="N300" s="163">
        <v>44844</v>
      </c>
      <c r="O300" s="1"/>
      <c r="P300" s="1"/>
      <c r="Q300" s="242"/>
      <c r="R300" s="1"/>
      <c r="S300" s="6" t="s">
        <v>785</v>
      </c>
    </row>
    <row r="301" spans="1:27" ht="12.75" customHeight="1">
      <c r="A301" s="185">
        <v>162</v>
      </c>
      <c r="B301" s="186">
        <v>44258</v>
      </c>
      <c r="C301" s="186"/>
      <c r="D301" s="187" t="s">
        <v>818</v>
      </c>
      <c r="E301" s="188" t="s">
        <v>591</v>
      </c>
      <c r="F301" s="158">
        <v>495</v>
      </c>
      <c r="G301" s="188"/>
      <c r="H301" s="188">
        <v>595</v>
      </c>
      <c r="I301" s="190">
        <v>590</v>
      </c>
      <c r="J301" s="160" t="s">
        <v>614</v>
      </c>
      <c r="K301" s="161">
        <f t="shared" si="113"/>
        <v>100</v>
      </c>
      <c r="L301" s="162">
        <f t="shared" si="114"/>
        <v>0.20202020202020202</v>
      </c>
      <c r="M301" s="157" t="s">
        <v>594</v>
      </c>
      <c r="N301" s="163">
        <v>44589</v>
      </c>
      <c r="O301" s="1"/>
      <c r="P301" s="1"/>
      <c r="Q301" s="242"/>
      <c r="S301" s="6" t="s">
        <v>785</v>
      </c>
    </row>
    <row r="302" spans="1:27" ht="12.75" customHeight="1">
      <c r="A302" s="185">
        <v>163</v>
      </c>
      <c r="B302" s="186">
        <v>44274</v>
      </c>
      <c r="C302" s="186"/>
      <c r="D302" s="187" t="s">
        <v>364</v>
      </c>
      <c r="E302" s="188" t="s">
        <v>591</v>
      </c>
      <c r="F302" s="158">
        <v>355</v>
      </c>
      <c r="G302" s="188"/>
      <c r="H302" s="188">
        <v>422.5</v>
      </c>
      <c r="I302" s="190">
        <v>420</v>
      </c>
      <c r="J302" s="160" t="s">
        <v>824</v>
      </c>
      <c r="K302" s="161">
        <f t="shared" si="113"/>
        <v>67.5</v>
      </c>
      <c r="L302" s="162">
        <f t="shared" si="114"/>
        <v>0.19014084507042253</v>
      </c>
      <c r="M302" s="157" t="s">
        <v>594</v>
      </c>
      <c r="N302" s="163">
        <v>44361</v>
      </c>
      <c r="O302" s="1"/>
      <c r="S302" s="203" t="s">
        <v>785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5">
        <v>164</v>
      </c>
      <c r="B303" s="186">
        <v>44295</v>
      </c>
      <c r="C303" s="186"/>
      <c r="D303" s="187" t="s">
        <v>326</v>
      </c>
      <c r="E303" s="188" t="s">
        <v>591</v>
      </c>
      <c r="F303" s="158">
        <v>555</v>
      </c>
      <c r="G303" s="188"/>
      <c r="H303" s="188">
        <v>663</v>
      </c>
      <c r="I303" s="190">
        <v>663</v>
      </c>
      <c r="J303" s="160" t="s">
        <v>825</v>
      </c>
      <c r="K303" s="161">
        <f t="shared" si="113"/>
        <v>108</v>
      </c>
      <c r="L303" s="162">
        <f t="shared" si="114"/>
        <v>0.19459459459459461</v>
      </c>
      <c r="M303" s="157" t="s">
        <v>594</v>
      </c>
      <c r="N303" s="163">
        <v>44321</v>
      </c>
      <c r="O303" s="1"/>
      <c r="P303" s="1"/>
      <c r="Q303" s="242"/>
      <c r="R303" s="1"/>
      <c r="S303" s="203" t="s">
        <v>785</v>
      </c>
    </row>
    <row r="304" spans="1:27" ht="12.75" customHeight="1">
      <c r="A304" s="185">
        <v>165</v>
      </c>
      <c r="B304" s="186">
        <v>44308</v>
      </c>
      <c r="C304" s="186"/>
      <c r="D304" s="187" t="s">
        <v>789</v>
      </c>
      <c r="E304" s="188" t="s">
        <v>591</v>
      </c>
      <c r="F304" s="158">
        <v>126.5</v>
      </c>
      <c r="G304" s="188"/>
      <c r="H304" s="188">
        <v>155</v>
      </c>
      <c r="I304" s="190">
        <v>155</v>
      </c>
      <c r="J304" s="160" t="s">
        <v>678</v>
      </c>
      <c r="K304" s="161">
        <f t="shared" si="113"/>
        <v>28.5</v>
      </c>
      <c r="L304" s="162">
        <f t="shared" si="114"/>
        <v>0.22529644268774704</v>
      </c>
      <c r="M304" s="157" t="s">
        <v>594</v>
      </c>
      <c r="N304" s="163">
        <v>44362</v>
      </c>
      <c r="O304" s="1"/>
      <c r="S304" s="203" t="s">
        <v>785</v>
      </c>
    </row>
    <row r="305" spans="1:19" ht="12.75" customHeight="1">
      <c r="A305" s="164">
        <v>166</v>
      </c>
      <c r="B305" s="195">
        <v>44368</v>
      </c>
      <c r="C305" s="195"/>
      <c r="D305" s="166" t="s">
        <v>826</v>
      </c>
      <c r="E305" s="168" t="s">
        <v>591</v>
      </c>
      <c r="F305" s="196">
        <v>287.5</v>
      </c>
      <c r="G305" s="168"/>
      <c r="H305" s="168">
        <v>245</v>
      </c>
      <c r="I305" s="169">
        <v>344</v>
      </c>
      <c r="J305" s="170" t="s">
        <v>827</v>
      </c>
      <c r="K305" s="171">
        <f t="shared" si="113"/>
        <v>-42.5</v>
      </c>
      <c r="L305" s="172">
        <f t="shared" si="114"/>
        <v>-0.14782608695652175</v>
      </c>
      <c r="M305" s="168" t="s">
        <v>604</v>
      </c>
      <c r="N305" s="165">
        <v>44508</v>
      </c>
      <c r="O305" s="1"/>
      <c r="S305" s="203" t="s">
        <v>785</v>
      </c>
    </row>
    <row r="306" spans="1:19" ht="12.75" customHeight="1">
      <c r="A306" s="185">
        <v>167</v>
      </c>
      <c r="B306" s="186">
        <v>44368</v>
      </c>
      <c r="C306" s="186"/>
      <c r="D306" s="187" t="s">
        <v>488</v>
      </c>
      <c r="E306" s="188" t="s">
        <v>591</v>
      </c>
      <c r="F306" s="158">
        <v>241</v>
      </c>
      <c r="G306" s="188"/>
      <c r="H306" s="188">
        <v>298</v>
      </c>
      <c r="I306" s="190">
        <v>320</v>
      </c>
      <c r="J306" s="160" t="s">
        <v>678</v>
      </c>
      <c r="K306" s="161">
        <f t="shared" si="113"/>
        <v>57</v>
      </c>
      <c r="L306" s="162">
        <f t="shared" si="114"/>
        <v>0.23651452282157676</v>
      </c>
      <c r="M306" s="157" t="s">
        <v>594</v>
      </c>
      <c r="N306" s="163">
        <v>44802</v>
      </c>
      <c r="O306" s="37"/>
      <c r="S306" s="203" t="s">
        <v>785</v>
      </c>
    </row>
    <row r="307" spans="1:19" ht="12.75" customHeight="1">
      <c r="A307" s="185">
        <v>168</v>
      </c>
      <c r="B307" s="186">
        <v>44406</v>
      </c>
      <c r="C307" s="186"/>
      <c r="D307" s="187" t="s">
        <v>789</v>
      </c>
      <c r="E307" s="188" t="s">
        <v>591</v>
      </c>
      <c r="F307" s="158">
        <v>162.5</v>
      </c>
      <c r="G307" s="188"/>
      <c r="H307" s="188">
        <v>200</v>
      </c>
      <c r="I307" s="190">
        <v>200</v>
      </c>
      <c r="J307" s="160" t="s">
        <v>678</v>
      </c>
      <c r="K307" s="161">
        <f t="shared" si="113"/>
        <v>37.5</v>
      </c>
      <c r="L307" s="162">
        <f t="shared" si="114"/>
        <v>0.23076923076923078</v>
      </c>
      <c r="M307" s="157" t="s">
        <v>594</v>
      </c>
      <c r="N307" s="163">
        <v>44802</v>
      </c>
      <c r="O307" s="1"/>
      <c r="S307" s="203" t="s">
        <v>785</v>
      </c>
    </row>
    <row r="308" spans="1:19" ht="12.75" customHeight="1">
      <c r="A308" s="185">
        <v>169</v>
      </c>
      <c r="B308" s="186">
        <v>44462</v>
      </c>
      <c r="C308" s="186"/>
      <c r="D308" s="187" t="s">
        <v>445</v>
      </c>
      <c r="E308" s="188" t="s">
        <v>591</v>
      </c>
      <c r="F308" s="158">
        <v>1235</v>
      </c>
      <c r="G308" s="188"/>
      <c r="H308" s="188">
        <v>1505</v>
      </c>
      <c r="I308" s="190">
        <v>1500</v>
      </c>
      <c r="J308" s="160" t="s">
        <v>678</v>
      </c>
      <c r="K308" s="161">
        <f t="shared" si="113"/>
        <v>270</v>
      </c>
      <c r="L308" s="162">
        <f t="shared" si="114"/>
        <v>0.21862348178137653</v>
      </c>
      <c r="M308" s="157" t="s">
        <v>594</v>
      </c>
      <c r="N308" s="163">
        <v>44564</v>
      </c>
      <c r="O308" s="1"/>
      <c r="S308" s="203" t="s">
        <v>785</v>
      </c>
    </row>
    <row r="309" spans="1:19" ht="12.75" customHeight="1">
      <c r="A309" s="204">
        <v>170</v>
      </c>
      <c r="B309" s="205">
        <v>44480</v>
      </c>
      <c r="C309" s="205"/>
      <c r="D309" s="206" t="s">
        <v>828</v>
      </c>
      <c r="E309" s="207" t="s">
        <v>591</v>
      </c>
      <c r="F309" s="55">
        <v>58.75</v>
      </c>
      <c r="G309" s="207"/>
      <c r="H309" s="208"/>
      <c r="I309" s="51"/>
      <c r="J309" s="209" t="s">
        <v>592</v>
      </c>
      <c r="K309" s="204"/>
      <c r="L309" s="205"/>
      <c r="M309" s="205"/>
      <c r="N309" s="206"/>
      <c r="O309" s="37"/>
      <c r="S309" s="203" t="s">
        <v>785</v>
      </c>
    </row>
    <row r="310" spans="1:19" ht="12.75" customHeight="1">
      <c r="A310" s="210">
        <v>171</v>
      </c>
      <c r="B310" s="211">
        <v>44481</v>
      </c>
      <c r="C310" s="211"/>
      <c r="D310" s="212" t="s">
        <v>278</v>
      </c>
      <c r="E310" s="51" t="s">
        <v>591</v>
      </c>
      <c r="F310" s="213" t="s">
        <v>829</v>
      </c>
      <c r="G310" s="51"/>
      <c r="H310" s="51"/>
      <c r="I310" s="51">
        <v>380</v>
      </c>
      <c r="J310" s="214" t="s">
        <v>592</v>
      </c>
      <c r="K310" s="210"/>
      <c r="L310" s="211"/>
      <c r="M310" s="211"/>
      <c r="N310" s="212"/>
      <c r="O310" s="37"/>
      <c r="S310" s="203" t="s">
        <v>785</v>
      </c>
    </row>
    <row r="311" spans="1:19" ht="12.75" customHeight="1">
      <c r="A311" s="154">
        <v>172</v>
      </c>
      <c r="B311" s="155">
        <v>44481</v>
      </c>
      <c r="C311" s="155"/>
      <c r="D311" s="156" t="s">
        <v>830</v>
      </c>
      <c r="E311" s="157" t="s">
        <v>591</v>
      </c>
      <c r="F311" s="158">
        <v>45.5</v>
      </c>
      <c r="G311" s="157"/>
      <c r="H311" s="157">
        <v>56.5</v>
      </c>
      <c r="I311" s="159">
        <v>56</v>
      </c>
      <c r="J311" s="160" t="s">
        <v>678</v>
      </c>
      <c r="K311" s="161">
        <f t="shared" ref="K311:K312" si="115">H311-F311</f>
        <v>11</v>
      </c>
      <c r="L311" s="162">
        <f t="shared" ref="L311:L312" si="116">K311/F311</f>
        <v>0.24175824175824176</v>
      </c>
      <c r="M311" s="157" t="s">
        <v>594</v>
      </c>
      <c r="N311" s="163">
        <v>44881</v>
      </c>
      <c r="O311" s="37"/>
      <c r="S311" s="203"/>
    </row>
    <row r="312" spans="1:19" ht="12.75" customHeight="1">
      <c r="A312" s="154">
        <v>173</v>
      </c>
      <c r="B312" s="155">
        <v>44551</v>
      </c>
      <c r="C312" s="155"/>
      <c r="D312" s="156" t="s">
        <v>131</v>
      </c>
      <c r="E312" s="157" t="s">
        <v>591</v>
      </c>
      <c r="F312" s="158">
        <v>2300</v>
      </c>
      <c r="G312" s="157"/>
      <c r="H312" s="157">
        <f>(2820+2200)/2</f>
        <v>2510</v>
      </c>
      <c r="I312" s="159">
        <v>3000</v>
      </c>
      <c r="J312" s="160" t="s">
        <v>831</v>
      </c>
      <c r="K312" s="161">
        <f t="shared" si="115"/>
        <v>210</v>
      </c>
      <c r="L312" s="162">
        <f t="shared" si="116"/>
        <v>9.1304347826086957E-2</v>
      </c>
      <c r="M312" s="157" t="s">
        <v>594</v>
      </c>
      <c r="N312" s="163">
        <v>44649</v>
      </c>
      <c r="O312" s="1"/>
      <c r="S312" s="203"/>
    </row>
    <row r="313" spans="1:19" ht="12.75" customHeight="1">
      <c r="A313" s="154">
        <v>174</v>
      </c>
      <c r="B313" s="155">
        <v>44606</v>
      </c>
      <c r="C313" s="155"/>
      <c r="D313" s="156" t="s">
        <v>435</v>
      </c>
      <c r="E313" s="157" t="s">
        <v>591</v>
      </c>
      <c r="F313" s="158">
        <v>635</v>
      </c>
      <c r="G313" s="157"/>
      <c r="H313" s="157">
        <v>700</v>
      </c>
      <c r="I313" s="159">
        <v>764</v>
      </c>
      <c r="J313" s="160" t="s">
        <v>865</v>
      </c>
      <c r="K313" s="161">
        <f t="shared" ref="K313" si="117">H313-F313</f>
        <v>65</v>
      </c>
      <c r="L313" s="162">
        <f t="shared" ref="L313" si="118">K313/F313</f>
        <v>0.10236220472440945</v>
      </c>
      <c r="M313" s="157" t="s">
        <v>594</v>
      </c>
      <c r="N313" s="163">
        <v>45159</v>
      </c>
      <c r="O313" s="37"/>
      <c r="S313" s="203"/>
    </row>
    <row r="314" spans="1:19" ht="12.75" customHeight="1">
      <c r="A314" s="154">
        <v>175</v>
      </c>
      <c r="B314" s="155">
        <v>44613</v>
      </c>
      <c r="C314" s="155"/>
      <c r="D314" s="156" t="s">
        <v>445</v>
      </c>
      <c r="E314" s="157" t="s">
        <v>591</v>
      </c>
      <c r="F314" s="158">
        <v>1255</v>
      </c>
      <c r="G314" s="157"/>
      <c r="H314" s="157">
        <v>1515</v>
      </c>
      <c r="I314" s="159">
        <v>1510</v>
      </c>
      <c r="J314" s="160" t="s">
        <v>678</v>
      </c>
      <c r="K314" s="161">
        <f>H314-F314</f>
        <v>260</v>
      </c>
      <c r="L314" s="162">
        <f>K314/F314</f>
        <v>0.20717131474103587</v>
      </c>
      <c r="M314" s="157" t="s">
        <v>594</v>
      </c>
      <c r="N314" s="163">
        <v>44834</v>
      </c>
      <c r="O314" s="37"/>
      <c r="S314" s="203"/>
    </row>
    <row r="315" spans="1:19" ht="12.75" customHeight="1">
      <c r="A315">
        <v>176</v>
      </c>
      <c r="B315" s="211">
        <v>44670</v>
      </c>
      <c r="C315" s="211"/>
      <c r="D315" s="53" t="s">
        <v>551</v>
      </c>
      <c r="E315" s="215" t="s">
        <v>591</v>
      </c>
      <c r="F315" s="51" t="s">
        <v>832</v>
      </c>
      <c r="G315" s="51"/>
      <c r="H315" s="51"/>
      <c r="I315" s="51">
        <v>553</v>
      </c>
      <c r="J315" s="51" t="s">
        <v>592</v>
      </c>
      <c r="K315" s="51"/>
      <c r="L315" s="51"/>
      <c r="M315" s="51"/>
      <c r="N315" s="51"/>
      <c r="O315" s="37"/>
      <c r="S315" s="203"/>
    </row>
    <row r="316" spans="1:19" ht="12.75" customHeight="1">
      <c r="A316" s="185">
        <v>177</v>
      </c>
      <c r="B316" s="186">
        <v>44746</v>
      </c>
      <c r="C316" s="186"/>
      <c r="D316" s="187" t="s">
        <v>833</v>
      </c>
      <c r="E316" s="188" t="s">
        <v>591</v>
      </c>
      <c r="F316" s="188">
        <v>207.5</v>
      </c>
      <c r="G316" s="188"/>
      <c r="H316" s="188">
        <v>254</v>
      </c>
      <c r="I316" s="190">
        <v>254</v>
      </c>
      <c r="J316" s="160" t="s">
        <v>678</v>
      </c>
      <c r="K316" s="161">
        <f t="shared" ref="K316:K318" si="119">H316-F316</f>
        <v>46.5</v>
      </c>
      <c r="L316" s="162">
        <f t="shared" ref="L316:L318" si="120">K316/F316</f>
        <v>0.22409638554216868</v>
      </c>
      <c r="M316" s="157" t="s">
        <v>594</v>
      </c>
      <c r="N316" s="163">
        <v>44792</v>
      </c>
      <c r="O316" s="1"/>
      <c r="S316" s="203"/>
    </row>
    <row r="317" spans="1:19" ht="12.75" customHeight="1">
      <c r="A317" s="185">
        <v>178</v>
      </c>
      <c r="B317" s="186">
        <v>44775</v>
      </c>
      <c r="C317" s="186"/>
      <c r="D317" s="187" t="s">
        <v>490</v>
      </c>
      <c r="E317" s="188" t="s">
        <v>591</v>
      </c>
      <c r="F317" s="188">
        <v>31.25</v>
      </c>
      <c r="G317" s="188"/>
      <c r="H317" s="188">
        <v>38.75</v>
      </c>
      <c r="I317" s="190">
        <v>38</v>
      </c>
      <c r="J317" s="160" t="s">
        <v>678</v>
      </c>
      <c r="K317" s="161">
        <f t="shared" si="119"/>
        <v>7.5</v>
      </c>
      <c r="L317" s="162">
        <f t="shared" si="120"/>
        <v>0.24</v>
      </c>
      <c r="M317" s="157" t="s">
        <v>594</v>
      </c>
      <c r="N317" s="163">
        <v>44844</v>
      </c>
      <c r="O317" s="37"/>
      <c r="S317" s="55"/>
    </row>
    <row r="318" spans="1:19" ht="12.75" customHeight="1">
      <c r="A318" s="185">
        <v>179</v>
      </c>
      <c r="B318" s="186">
        <v>44841</v>
      </c>
      <c r="C318" s="186"/>
      <c r="D318" s="187" t="s">
        <v>834</v>
      </c>
      <c r="E318" s="188" t="s">
        <v>591</v>
      </c>
      <c r="F318" s="158">
        <v>665</v>
      </c>
      <c r="G318" s="188"/>
      <c r="H318" s="188">
        <v>807.5</v>
      </c>
      <c r="I318" s="190">
        <v>840</v>
      </c>
      <c r="J318" s="160" t="s">
        <v>831</v>
      </c>
      <c r="K318" s="161">
        <f t="shared" si="119"/>
        <v>142.5</v>
      </c>
      <c r="L318" s="162">
        <f t="shared" si="120"/>
        <v>0.21428571428571427</v>
      </c>
      <c r="M318" s="157" t="s">
        <v>594</v>
      </c>
      <c r="N318" s="163">
        <v>45097</v>
      </c>
      <c r="O318" s="37"/>
      <c r="S318" s="55"/>
    </row>
    <row r="319" spans="1:19" ht="12.75" customHeight="1">
      <c r="A319" s="185">
        <v>180</v>
      </c>
      <c r="B319" s="186">
        <v>44844</v>
      </c>
      <c r="C319" s="186"/>
      <c r="D319" s="187" t="s">
        <v>437</v>
      </c>
      <c r="E319" s="188" t="s">
        <v>591</v>
      </c>
      <c r="F319" s="158">
        <v>227.5</v>
      </c>
      <c r="G319" s="188"/>
      <c r="H319" s="188">
        <v>270</v>
      </c>
      <c r="I319" s="190">
        <v>291</v>
      </c>
      <c r="J319" s="160" t="s">
        <v>867</v>
      </c>
      <c r="K319" s="161">
        <f t="shared" ref="K319" si="121">H319-F319</f>
        <v>42.5</v>
      </c>
      <c r="L319" s="162">
        <f t="shared" ref="L319" si="122">K319/F319</f>
        <v>0.18681318681318682</v>
      </c>
      <c r="M319" s="157" t="s">
        <v>594</v>
      </c>
      <c r="N319" s="163">
        <v>45160</v>
      </c>
      <c r="O319" s="37"/>
      <c r="R319" s="37"/>
      <c r="S319" s="55"/>
    </row>
    <row r="320" spans="1:19" ht="12.75" customHeight="1">
      <c r="A320" s="185">
        <v>181</v>
      </c>
      <c r="B320" s="186">
        <v>44845</v>
      </c>
      <c r="C320" s="186"/>
      <c r="D320" s="187" t="s">
        <v>435</v>
      </c>
      <c r="E320" s="188" t="s">
        <v>591</v>
      </c>
      <c r="F320" s="158">
        <v>555</v>
      </c>
      <c r="G320" s="188"/>
      <c r="H320" s="188">
        <v>700</v>
      </c>
      <c r="I320" s="190">
        <v>765</v>
      </c>
      <c r="J320" s="160" t="s">
        <v>866</v>
      </c>
      <c r="K320" s="161">
        <f t="shared" ref="K320" si="123">H320-F320</f>
        <v>145</v>
      </c>
      <c r="L320" s="162">
        <f t="shared" ref="L320" si="124">K320/F320</f>
        <v>0.26126126126126126</v>
      </c>
      <c r="M320" s="157" t="s">
        <v>594</v>
      </c>
      <c r="N320" s="163">
        <v>45159</v>
      </c>
      <c r="O320" s="37"/>
      <c r="R320" s="37"/>
      <c r="S320" s="55"/>
    </row>
    <row r="321" spans="1:39" ht="12.75" customHeight="1">
      <c r="A321" s="185">
        <v>182</v>
      </c>
      <c r="B321" s="186">
        <v>44981</v>
      </c>
      <c r="C321" s="186"/>
      <c r="D321" s="187" t="s">
        <v>452</v>
      </c>
      <c r="E321" s="188" t="s">
        <v>591</v>
      </c>
      <c r="F321" s="158">
        <v>1675</v>
      </c>
      <c r="G321" s="188"/>
      <c r="H321" s="188">
        <v>2080</v>
      </c>
      <c r="I321" s="190">
        <v>2080</v>
      </c>
      <c r="J321" s="160" t="s">
        <v>678</v>
      </c>
      <c r="K321" s="161">
        <f>H321-F321</f>
        <v>405</v>
      </c>
      <c r="L321" s="162">
        <f>K321/F321</f>
        <v>0.2417910447761194</v>
      </c>
      <c r="M321" s="157" t="s">
        <v>594</v>
      </c>
      <c r="N321" s="163">
        <v>45119</v>
      </c>
      <c r="O321" s="37"/>
      <c r="S321" s="55" t="s">
        <v>863</v>
      </c>
    </row>
    <row r="322" spans="1:39" ht="12.75" customHeight="1">
      <c r="A322" s="185">
        <v>183</v>
      </c>
      <c r="B322" s="186">
        <v>44986</v>
      </c>
      <c r="C322" s="186"/>
      <c r="D322" s="187" t="s">
        <v>490</v>
      </c>
      <c r="E322" s="188" t="s">
        <v>591</v>
      </c>
      <c r="F322" s="158">
        <v>57.5</v>
      </c>
      <c r="G322" s="188"/>
      <c r="H322" s="188">
        <v>120</v>
      </c>
      <c r="I322" s="190">
        <v>120</v>
      </c>
      <c r="J322" s="160" t="s">
        <v>678</v>
      </c>
      <c r="K322" s="161">
        <f>H322-F322</f>
        <v>62.5</v>
      </c>
      <c r="L322" s="162">
        <f>K322/F322</f>
        <v>1.0869565217391304</v>
      </c>
      <c r="M322" s="157" t="s">
        <v>594</v>
      </c>
      <c r="N322" s="163">
        <v>45049</v>
      </c>
      <c r="O322" s="37"/>
      <c r="S322" s="55" t="s">
        <v>863</v>
      </c>
    </row>
    <row r="323" spans="1:39" ht="12.75" customHeight="1">
      <c r="A323" s="185">
        <v>184</v>
      </c>
      <c r="B323" s="186">
        <v>45008</v>
      </c>
      <c r="C323" s="186"/>
      <c r="D323" s="187" t="s">
        <v>507</v>
      </c>
      <c r="E323" s="188" t="s">
        <v>591</v>
      </c>
      <c r="F323" s="158">
        <v>2765</v>
      </c>
      <c r="G323" s="188"/>
      <c r="H323" s="188">
        <v>3547.5</v>
      </c>
      <c r="I323" s="190">
        <v>3523</v>
      </c>
      <c r="J323" s="160" t="s">
        <v>678</v>
      </c>
      <c r="K323" s="161">
        <f>H323-F323</f>
        <v>782.5</v>
      </c>
      <c r="L323" s="162">
        <f>K323/F323</f>
        <v>0.28300180831826399</v>
      </c>
      <c r="M323" s="157" t="s">
        <v>594</v>
      </c>
      <c r="N323" s="163">
        <v>45177</v>
      </c>
      <c r="O323" s="37"/>
      <c r="S323" s="55" t="s">
        <v>863</v>
      </c>
    </row>
    <row r="324" spans="1:39" ht="12.75" customHeight="1">
      <c r="A324" s="185">
        <v>185</v>
      </c>
      <c r="B324" s="186">
        <v>45027</v>
      </c>
      <c r="C324" s="186"/>
      <c r="D324" s="187" t="s">
        <v>835</v>
      </c>
      <c r="E324" s="188" t="s">
        <v>591</v>
      </c>
      <c r="F324" s="188">
        <v>460</v>
      </c>
      <c r="G324" s="188"/>
      <c r="H324" s="188">
        <v>825</v>
      </c>
      <c r="I324" s="190">
        <v>810</v>
      </c>
      <c r="J324" s="160" t="s">
        <v>678</v>
      </c>
      <c r="K324" s="161">
        <f>H324-F324</f>
        <v>365</v>
      </c>
      <c r="L324" s="162">
        <f>K324/F324</f>
        <v>0.79347826086956519</v>
      </c>
      <c r="M324" s="157" t="s">
        <v>594</v>
      </c>
      <c r="N324" s="163">
        <v>45155</v>
      </c>
      <c r="O324" s="37"/>
      <c r="S324" s="55" t="s">
        <v>863</v>
      </c>
    </row>
    <row r="325" spans="1:39" ht="12.75" customHeight="1">
      <c r="A325" s="210">
        <v>186</v>
      </c>
      <c r="B325" s="211">
        <v>45050</v>
      </c>
      <c r="C325" s="53"/>
      <c r="D325" s="53" t="s">
        <v>42</v>
      </c>
      <c r="E325" s="215" t="s">
        <v>591</v>
      </c>
      <c r="F325" s="51" t="s">
        <v>836</v>
      </c>
      <c r="G325" s="51"/>
      <c r="H325" s="51"/>
      <c r="I325" s="51">
        <v>5040</v>
      </c>
      <c r="J325" s="51" t="s">
        <v>592</v>
      </c>
      <c r="K325" s="51"/>
      <c r="L325" s="51"/>
      <c r="M325" s="51"/>
      <c r="N325" s="51"/>
      <c r="O325" s="37"/>
      <c r="S325" s="55" t="s">
        <v>863</v>
      </c>
    </row>
    <row r="326" spans="1:39" ht="12.75" customHeight="1">
      <c r="A326" s="185">
        <v>187</v>
      </c>
      <c r="B326" s="186">
        <v>45075</v>
      </c>
      <c r="C326" s="186"/>
      <c r="D326" s="187" t="s">
        <v>837</v>
      </c>
      <c r="E326" s="188" t="s">
        <v>591</v>
      </c>
      <c r="F326" s="158">
        <v>585</v>
      </c>
      <c r="G326" s="188"/>
      <c r="H326" s="188">
        <v>732</v>
      </c>
      <c r="I326" s="190">
        <v>732</v>
      </c>
      <c r="J326" s="160" t="s">
        <v>678</v>
      </c>
      <c r="K326" s="161">
        <f>H326-F326</f>
        <v>147</v>
      </c>
      <c r="L326" s="162">
        <f>K326/F326</f>
        <v>0.25128205128205128</v>
      </c>
      <c r="M326" s="157" t="s">
        <v>594</v>
      </c>
      <c r="N326" s="163">
        <v>45152</v>
      </c>
      <c r="O326" s="37"/>
      <c r="R326" s="37"/>
      <c r="S326" s="55" t="s">
        <v>863</v>
      </c>
      <c r="U326" s="37"/>
      <c r="W326" s="37"/>
      <c r="X326" s="55"/>
      <c r="Z326" s="37"/>
      <c r="AB326" s="37"/>
      <c r="AC326" s="55"/>
      <c r="AE326" s="37"/>
      <c r="AG326" s="37"/>
      <c r="AH326" s="55"/>
      <c r="AJ326" s="37"/>
      <c r="AL326" s="37"/>
      <c r="AM326" s="55"/>
    </row>
    <row r="327" spans="1:39" ht="12.75" customHeight="1">
      <c r="A327" s="210">
        <v>188</v>
      </c>
      <c r="B327" s="211">
        <v>45078</v>
      </c>
      <c r="C327" s="53"/>
      <c r="D327" s="53" t="s">
        <v>539</v>
      </c>
      <c r="E327" s="215" t="s">
        <v>591</v>
      </c>
      <c r="F327" s="51" t="s">
        <v>838</v>
      </c>
      <c r="G327" s="51"/>
      <c r="H327" s="51"/>
      <c r="I327" s="51">
        <v>4300</v>
      </c>
      <c r="J327" s="51" t="s">
        <v>592</v>
      </c>
      <c r="K327" s="51"/>
      <c r="L327" s="51"/>
      <c r="M327" s="51"/>
      <c r="N327" s="51"/>
      <c r="O327" s="37"/>
      <c r="R327" s="37"/>
      <c r="S327" s="55" t="s">
        <v>863</v>
      </c>
      <c r="U327" s="37"/>
      <c r="W327" s="37"/>
      <c r="X327" s="55"/>
      <c r="Z327" s="37"/>
      <c r="AB327" s="37"/>
      <c r="AC327" s="55"/>
      <c r="AE327" s="37"/>
      <c r="AG327" s="37"/>
      <c r="AH327" s="55"/>
      <c r="AJ327" s="37"/>
      <c r="AL327" s="37"/>
      <c r="AM327" s="55"/>
    </row>
    <row r="328" spans="1:39" ht="12.75" customHeight="1">
      <c r="A328" s="185">
        <v>189</v>
      </c>
      <c r="B328" s="186">
        <v>45103</v>
      </c>
      <c r="C328" s="186"/>
      <c r="D328" s="187" t="s">
        <v>860</v>
      </c>
      <c r="E328" s="188" t="s">
        <v>591</v>
      </c>
      <c r="F328" s="158">
        <v>282.5</v>
      </c>
      <c r="G328" s="188"/>
      <c r="H328" s="188">
        <v>383</v>
      </c>
      <c r="I328" s="190">
        <v>383</v>
      </c>
      <c r="J328" s="160" t="s">
        <v>678</v>
      </c>
      <c r="K328" s="161">
        <f>H328-F328</f>
        <v>100.5</v>
      </c>
      <c r="L328" s="162">
        <f>K328/F328</f>
        <v>0.35575221238938054</v>
      </c>
      <c r="M328" s="157" t="s">
        <v>594</v>
      </c>
      <c r="N328" s="163">
        <v>45265</v>
      </c>
      <c r="O328" s="37"/>
      <c r="R328" s="37"/>
      <c r="S328" s="55" t="s">
        <v>863</v>
      </c>
      <c r="U328" s="37"/>
      <c r="W328" s="37"/>
      <c r="X328" s="55"/>
      <c r="Z328" s="37"/>
      <c r="AB328" s="37"/>
      <c r="AC328" s="55"/>
      <c r="AE328" s="37"/>
      <c r="AG328" s="37"/>
      <c r="AH328" s="55"/>
      <c r="AJ328" s="37"/>
      <c r="AL328" s="37"/>
      <c r="AM328" s="55"/>
    </row>
    <row r="329" spans="1:39" ht="12.75" customHeight="1">
      <c r="A329" s="185">
        <v>190</v>
      </c>
      <c r="B329" s="186">
        <v>45120</v>
      </c>
      <c r="C329" s="186"/>
      <c r="D329" s="187" t="s">
        <v>538</v>
      </c>
      <c r="E329" s="188" t="s">
        <v>591</v>
      </c>
      <c r="F329" s="158">
        <v>2312.5</v>
      </c>
      <c r="G329" s="188"/>
      <c r="H329" s="188">
        <v>2935</v>
      </c>
      <c r="I329" s="190">
        <v>2935</v>
      </c>
      <c r="J329" s="160" t="s">
        <v>678</v>
      </c>
      <c r="K329" s="161">
        <f>H329-F329</f>
        <v>622.5</v>
      </c>
      <c r="L329" s="162">
        <f>K329/F329</f>
        <v>0.26918918918918922</v>
      </c>
      <c r="M329" s="157" t="s">
        <v>594</v>
      </c>
      <c r="N329" s="163">
        <v>45177</v>
      </c>
      <c r="O329" s="37"/>
      <c r="R329" s="37"/>
      <c r="S329" s="55" t="s">
        <v>863</v>
      </c>
      <c r="U329" s="37"/>
      <c r="W329" s="37"/>
      <c r="X329" s="55"/>
      <c r="Z329" s="37"/>
      <c r="AB329" s="37"/>
      <c r="AC329" s="55"/>
      <c r="AE329" s="37"/>
      <c r="AG329" s="37"/>
      <c r="AH329" s="55"/>
      <c r="AJ329" s="37"/>
      <c r="AL329" s="37"/>
      <c r="AM329" s="55"/>
    </row>
    <row r="330" spans="1:39" ht="12.75" customHeight="1">
      <c r="A330" s="185">
        <v>191</v>
      </c>
      <c r="B330" s="186">
        <v>45125</v>
      </c>
      <c r="C330" s="186"/>
      <c r="D330" s="187" t="s">
        <v>203</v>
      </c>
      <c r="E330" s="188" t="s">
        <v>591</v>
      </c>
      <c r="F330" s="158">
        <v>3980</v>
      </c>
      <c r="G330" s="188"/>
      <c r="H330" s="188">
        <v>4895</v>
      </c>
      <c r="I330" s="190">
        <v>4895</v>
      </c>
      <c r="J330" s="160" t="s">
        <v>678</v>
      </c>
      <c r="K330" s="161">
        <f>H330-F330</f>
        <v>915</v>
      </c>
      <c r="L330" s="162">
        <f>K330/F330</f>
        <v>0.22989949748743718</v>
      </c>
      <c r="M330" s="157" t="s">
        <v>594</v>
      </c>
      <c r="N330" s="163">
        <v>45155</v>
      </c>
      <c r="O330" s="37"/>
      <c r="S330" s="55" t="s">
        <v>863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185">
        <v>192</v>
      </c>
      <c r="B331" s="186">
        <v>45145</v>
      </c>
      <c r="C331" s="186"/>
      <c r="D331" s="187" t="s">
        <v>864</v>
      </c>
      <c r="E331" s="188" t="s">
        <v>591</v>
      </c>
      <c r="F331" s="158">
        <v>565</v>
      </c>
      <c r="G331" s="188"/>
      <c r="H331" s="188">
        <v>725</v>
      </c>
      <c r="I331" s="190">
        <v>725</v>
      </c>
      <c r="J331" s="160" t="s">
        <v>678</v>
      </c>
      <c r="K331" s="161">
        <f>H331-F331</f>
        <v>160</v>
      </c>
      <c r="L331" s="162">
        <f>K331/F331</f>
        <v>0.2831858407079646</v>
      </c>
      <c r="M331" s="157" t="s">
        <v>594</v>
      </c>
      <c r="N331" s="163">
        <v>45169</v>
      </c>
      <c r="O331" s="37"/>
      <c r="S331" s="55" t="s">
        <v>863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302">
        <v>193</v>
      </c>
      <c r="B332" s="303">
        <v>45167</v>
      </c>
      <c r="C332" s="303"/>
      <c r="D332" s="304" t="s">
        <v>868</v>
      </c>
      <c r="E332" s="305" t="s">
        <v>591</v>
      </c>
      <c r="F332" s="158">
        <v>700</v>
      </c>
      <c r="G332" s="305"/>
      <c r="H332" s="305">
        <v>950</v>
      </c>
      <c r="I332" s="306">
        <v>950</v>
      </c>
      <c r="J332" s="307" t="s">
        <v>678</v>
      </c>
      <c r="K332" s="161">
        <f>H332-F332</f>
        <v>250</v>
      </c>
      <c r="L332" s="162">
        <f>K332/F332</f>
        <v>0.35714285714285715</v>
      </c>
      <c r="M332" s="157" t="s">
        <v>594</v>
      </c>
      <c r="N332" s="163">
        <v>45261</v>
      </c>
      <c r="O332" s="37"/>
      <c r="S332" s="55" t="s">
        <v>863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0">
        <v>194</v>
      </c>
      <c r="B333" s="211">
        <v>45184</v>
      </c>
      <c r="C333" s="53"/>
      <c r="D333" s="53" t="s">
        <v>541</v>
      </c>
      <c r="E333" s="215" t="s">
        <v>591</v>
      </c>
      <c r="F333" s="51" t="s">
        <v>871</v>
      </c>
      <c r="G333" s="51"/>
      <c r="H333" s="51"/>
      <c r="I333" s="51">
        <v>480</v>
      </c>
      <c r="J333" s="51" t="s">
        <v>592</v>
      </c>
      <c r="K333" s="51"/>
      <c r="L333" s="51"/>
      <c r="M333" s="51"/>
      <c r="N333" s="51"/>
      <c r="O333" s="37"/>
      <c r="S333" s="55" t="s">
        <v>863</v>
      </c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0">
        <v>195</v>
      </c>
      <c r="B334" s="211">
        <v>45203</v>
      </c>
      <c r="C334" s="53"/>
      <c r="D334" s="53" t="s">
        <v>176</v>
      </c>
      <c r="E334" s="215" t="s">
        <v>591</v>
      </c>
      <c r="F334" s="51" t="s">
        <v>874</v>
      </c>
      <c r="G334" s="51"/>
      <c r="H334" s="51"/>
      <c r="I334" s="51">
        <v>1198</v>
      </c>
      <c r="J334" s="51" t="s">
        <v>592</v>
      </c>
      <c r="K334" s="51"/>
      <c r="L334" s="51"/>
      <c r="M334" s="51"/>
      <c r="N334" s="51"/>
      <c r="O334" s="37"/>
      <c r="S334" s="55" t="s">
        <v>881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0">
        <v>196</v>
      </c>
      <c r="B335" s="211">
        <v>45216</v>
      </c>
      <c r="C335" s="53"/>
      <c r="D335" s="53" t="s">
        <v>107</v>
      </c>
      <c r="E335" s="215" t="s">
        <v>591</v>
      </c>
      <c r="F335" s="51" t="s">
        <v>876</v>
      </c>
      <c r="G335" s="51"/>
      <c r="H335" s="51"/>
      <c r="I335" s="51">
        <v>6870</v>
      </c>
      <c r="J335" s="51" t="s">
        <v>592</v>
      </c>
      <c r="K335" s="51"/>
      <c r="L335" s="51"/>
      <c r="M335" s="51"/>
      <c r="N335" s="51"/>
      <c r="O335" s="37"/>
      <c r="S335" s="55" t="s">
        <v>881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302">
        <v>197</v>
      </c>
      <c r="B336" s="303">
        <v>45216</v>
      </c>
      <c r="C336" s="303"/>
      <c r="D336" s="304" t="s">
        <v>877</v>
      </c>
      <c r="E336" s="305" t="s">
        <v>591</v>
      </c>
      <c r="F336" s="158">
        <v>1090</v>
      </c>
      <c r="G336" s="305"/>
      <c r="H336" s="305">
        <v>1415</v>
      </c>
      <c r="I336" s="306">
        <v>1415</v>
      </c>
      <c r="J336" s="307" t="s">
        <v>678</v>
      </c>
      <c r="K336" s="161">
        <f>H336-F336</f>
        <v>325</v>
      </c>
      <c r="L336" s="162">
        <f>K336/F336</f>
        <v>0.29816513761467889</v>
      </c>
      <c r="M336" s="157" t="s">
        <v>594</v>
      </c>
      <c r="N336" s="163">
        <v>45282</v>
      </c>
      <c r="O336" s="37"/>
      <c r="S336" s="55" t="s">
        <v>863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302">
        <v>198</v>
      </c>
      <c r="B337" s="303">
        <v>45236</v>
      </c>
      <c r="C337" s="303"/>
      <c r="D337" s="304" t="s">
        <v>883</v>
      </c>
      <c r="E337" s="305" t="s">
        <v>591</v>
      </c>
      <c r="F337" s="158">
        <v>1270</v>
      </c>
      <c r="G337" s="305"/>
      <c r="H337" s="305">
        <v>1613</v>
      </c>
      <c r="I337" s="306">
        <v>1613</v>
      </c>
      <c r="J337" s="307" t="s">
        <v>678</v>
      </c>
      <c r="K337" s="161">
        <f>H337-F337</f>
        <v>343</v>
      </c>
      <c r="L337" s="162">
        <f>K337/F337</f>
        <v>0.27007874015748029</v>
      </c>
      <c r="M337" s="157" t="s">
        <v>594</v>
      </c>
      <c r="N337" s="163">
        <v>45246</v>
      </c>
      <c r="O337" s="37"/>
      <c r="S337" s="55" t="s">
        <v>881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10">
        <v>199</v>
      </c>
      <c r="B338" s="211">
        <v>45251</v>
      </c>
      <c r="C338" s="53"/>
      <c r="D338" s="53" t="s">
        <v>894</v>
      </c>
      <c r="E338" s="215" t="s">
        <v>591</v>
      </c>
      <c r="F338" s="51" t="s">
        <v>895</v>
      </c>
      <c r="G338" s="51"/>
      <c r="H338" s="51"/>
      <c r="I338" s="51">
        <v>1490</v>
      </c>
      <c r="J338" s="51" t="s">
        <v>592</v>
      </c>
      <c r="K338" s="51"/>
      <c r="L338" s="51"/>
      <c r="M338" s="51"/>
      <c r="N338" s="51"/>
      <c r="O338" s="37"/>
      <c r="S338" s="55" t="s">
        <v>863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210">
        <v>200</v>
      </c>
      <c r="B339" s="211">
        <v>45254</v>
      </c>
      <c r="C339" s="53"/>
      <c r="D339" s="53" t="s">
        <v>883</v>
      </c>
      <c r="E339" s="215" t="s">
        <v>591</v>
      </c>
      <c r="F339" s="51" t="s">
        <v>899</v>
      </c>
      <c r="G339" s="51"/>
      <c r="H339" s="51"/>
      <c r="I339" s="51">
        <v>1806</v>
      </c>
      <c r="J339" s="51" t="s">
        <v>592</v>
      </c>
      <c r="K339" s="51"/>
      <c r="L339" s="51"/>
      <c r="M339" s="51"/>
      <c r="N339" s="51"/>
      <c r="O339" s="37"/>
      <c r="S339" s="55" t="s">
        <v>881</v>
      </c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0">
        <v>201</v>
      </c>
      <c r="B340" s="211">
        <v>45265</v>
      </c>
      <c r="C340" s="53"/>
      <c r="D340" s="230" t="s">
        <v>542</v>
      </c>
      <c r="E340" s="215" t="s">
        <v>591</v>
      </c>
      <c r="F340" s="51" t="s">
        <v>950</v>
      </c>
      <c r="G340" s="51"/>
      <c r="I340" s="51">
        <v>558</v>
      </c>
      <c r="J340" s="51" t="s">
        <v>592</v>
      </c>
      <c r="K340" s="51"/>
      <c r="L340" s="51"/>
      <c r="M340" s="51"/>
      <c r="N340" s="51"/>
      <c r="O340" s="37"/>
      <c r="S340" s="55" t="s">
        <v>863</v>
      </c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10">
        <v>202</v>
      </c>
      <c r="B341" s="211">
        <v>45272</v>
      </c>
      <c r="C341" s="53"/>
      <c r="D341" s="53" t="s">
        <v>994</v>
      </c>
      <c r="E341" s="215" t="s">
        <v>591</v>
      </c>
      <c r="F341" s="51" t="s">
        <v>995</v>
      </c>
      <c r="G341" s="51"/>
      <c r="H341" s="51"/>
      <c r="I341" s="51">
        <v>5512</v>
      </c>
      <c r="J341" s="51" t="s">
        <v>592</v>
      </c>
      <c r="K341" s="51"/>
      <c r="L341" s="51"/>
      <c r="M341" s="51"/>
      <c r="N341" s="51"/>
      <c r="O341" s="37"/>
      <c r="S341" s="55" t="s">
        <v>881</v>
      </c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53"/>
      <c r="B342" s="53"/>
      <c r="C342" s="53"/>
      <c r="D342" s="53"/>
      <c r="E342" s="53"/>
      <c r="F342" s="51"/>
      <c r="G342" s="51"/>
      <c r="H342" s="51"/>
      <c r="I342" s="51"/>
      <c r="J342" s="31"/>
      <c r="K342" s="51"/>
      <c r="L342" s="51"/>
      <c r="M342" s="51"/>
      <c r="N342" s="53"/>
      <c r="O342" s="37"/>
      <c r="S342" s="55"/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B343" s="216" t="s">
        <v>839</v>
      </c>
      <c r="F343" s="55"/>
      <c r="G343" s="55"/>
      <c r="H343" s="55"/>
      <c r="I343" s="55"/>
      <c r="J343" s="37"/>
      <c r="K343" s="55"/>
      <c r="L343" s="55"/>
      <c r="M343" s="55"/>
      <c r="O343" s="37"/>
      <c r="S343" s="55"/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7"/>
      <c r="F344" s="55"/>
      <c r="G344" s="55"/>
      <c r="H344" s="55"/>
      <c r="I344" s="55"/>
      <c r="J344" s="37"/>
      <c r="K344" s="55"/>
      <c r="L344" s="55"/>
      <c r="M344" s="55"/>
      <c r="O344" s="37"/>
      <c r="S344" s="55"/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217"/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39" ht="12.75" customHeight="1">
      <c r="A346" s="51"/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</sheetData>
  <autoFilter ref="S1:S342" xr:uid="{00000000-0009-0000-0000-000005000000}"/>
  <mergeCells count="86">
    <mergeCell ref="O111:O112"/>
    <mergeCell ref="P111:P112"/>
    <mergeCell ref="M111:M112"/>
    <mergeCell ref="A106:A107"/>
    <mergeCell ref="B106:B107"/>
    <mergeCell ref="A108:A109"/>
    <mergeCell ref="B108:B109"/>
    <mergeCell ref="M106:M107"/>
    <mergeCell ref="M108:M109"/>
    <mergeCell ref="J106:J107"/>
    <mergeCell ref="J108:J109"/>
    <mergeCell ref="O106:O107"/>
    <mergeCell ref="O108:O109"/>
    <mergeCell ref="P106:P107"/>
    <mergeCell ref="P108:P109"/>
    <mergeCell ref="J111:J112"/>
    <mergeCell ref="B82:B83"/>
    <mergeCell ref="B84:B85"/>
    <mergeCell ref="O69:O70"/>
    <mergeCell ref="P69:P70"/>
    <mergeCell ref="M69:M70"/>
    <mergeCell ref="M84:M85"/>
    <mergeCell ref="M82:M83"/>
    <mergeCell ref="P82:P83"/>
    <mergeCell ref="P84:P85"/>
    <mergeCell ref="O82:O83"/>
    <mergeCell ref="O84:O85"/>
    <mergeCell ref="M89:M90"/>
    <mergeCell ref="O89:O90"/>
    <mergeCell ref="P89:P90"/>
    <mergeCell ref="A89:A90"/>
    <mergeCell ref="B89:B90"/>
    <mergeCell ref="J89:J90"/>
    <mergeCell ref="M96:M97"/>
    <mergeCell ref="P93:P94"/>
    <mergeCell ref="A93:A94"/>
    <mergeCell ref="B93:B94"/>
    <mergeCell ref="M93:M94"/>
    <mergeCell ref="O93:O94"/>
    <mergeCell ref="J93:J94"/>
    <mergeCell ref="O96:O97"/>
    <mergeCell ref="P96:P97"/>
    <mergeCell ref="B102:B103"/>
    <mergeCell ref="J102:J103"/>
    <mergeCell ref="P98:P99"/>
    <mergeCell ref="O98:O99"/>
    <mergeCell ref="A100:A101"/>
    <mergeCell ref="B100:B101"/>
    <mergeCell ref="J100:J101"/>
    <mergeCell ref="O102:O103"/>
    <mergeCell ref="P102:P103"/>
    <mergeCell ref="M102:M103"/>
    <mergeCell ref="O100:O101"/>
    <mergeCell ref="P100:P101"/>
    <mergeCell ref="M100:M101"/>
    <mergeCell ref="M98:M99"/>
    <mergeCell ref="A98:A99"/>
    <mergeCell ref="B98:B99"/>
    <mergeCell ref="A111:A112"/>
    <mergeCell ref="B111:B112"/>
    <mergeCell ref="J69:J70"/>
    <mergeCell ref="A69:A70"/>
    <mergeCell ref="B69:B70"/>
    <mergeCell ref="I69:I70"/>
    <mergeCell ref="G69:G70"/>
    <mergeCell ref="J96:J97"/>
    <mergeCell ref="A96:A97"/>
    <mergeCell ref="B96:B97"/>
    <mergeCell ref="J98:J99"/>
    <mergeCell ref="A82:A83"/>
    <mergeCell ref="A84:A85"/>
    <mergeCell ref="J82:J83"/>
    <mergeCell ref="J84:J85"/>
    <mergeCell ref="A102:A103"/>
    <mergeCell ref="M115:M116"/>
    <mergeCell ref="O115:O116"/>
    <mergeCell ref="P115:P116"/>
    <mergeCell ref="A113:A114"/>
    <mergeCell ref="B113:B114"/>
    <mergeCell ref="J113:J114"/>
    <mergeCell ref="A115:A116"/>
    <mergeCell ref="B115:B116"/>
    <mergeCell ref="J115:J116"/>
    <mergeCell ref="M113:M114"/>
    <mergeCell ref="O113:O114"/>
    <mergeCell ref="P113:P11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90 K63 K98:K100 K97 K94 K70" formula="1"/>
    <ignoredError sqref="F9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2023-12-28T18:34:05Z</dcterms:modified>
</cp:coreProperties>
</file>