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F&amp;O)'!$R$1:$R$311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0" i="6"/>
  <c r="M110" s="1"/>
  <c r="M108"/>
  <c r="K108"/>
  <c r="K106"/>
  <c r="M106" s="1"/>
  <c r="K107"/>
  <c r="M107" s="1"/>
  <c r="L80"/>
  <c r="K80"/>
  <c r="M80" s="1"/>
  <c r="L79"/>
  <c r="M79" s="1"/>
  <c r="K79"/>
  <c r="L81"/>
  <c r="K81"/>
  <c r="M81" l="1"/>
  <c r="L45" l="1"/>
  <c r="K45"/>
  <c r="M105"/>
  <c r="K105"/>
  <c r="M99"/>
  <c r="K99"/>
  <c r="M45" l="1"/>
  <c r="M104"/>
  <c r="K101"/>
  <c r="M101" s="1"/>
  <c r="K104"/>
  <c r="K103"/>
  <c r="K102"/>
  <c r="M102" s="1"/>
  <c r="K100"/>
  <c r="M100" s="1"/>
  <c r="L78"/>
  <c r="K78"/>
  <c r="M78" s="1"/>
  <c r="L76"/>
  <c r="K76"/>
  <c r="K93"/>
  <c r="M93" s="1"/>
  <c r="L14"/>
  <c r="K14"/>
  <c r="L77"/>
  <c r="K77"/>
  <c r="L22"/>
  <c r="K22"/>
  <c r="L75"/>
  <c r="K75"/>
  <c r="L47"/>
  <c r="K47"/>
  <c r="L46"/>
  <c r="K46"/>
  <c r="M47" l="1"/>
  <c r="M76"/>
  <c r="M46"/>
  <c r="M14"/>
  <c r="M22"/>
  <c r="M75"/>
  <c r="M77"/>
  <c r="L20"/>
  <c r="K20"/>
  <c r="K98"/>
  <c r="M98" s="1"/>
  <c r="K94"/>
  <c r="M94" s="1"/>
  <c r="K97"/>
  <c r="M97" s="1"/>
  <c r="M20" l="1"/>
  <c r="K96"/>
  <c r="M96" s="1"/>
  <c r="K95"/>
  <c r="M95" s="1"/>
  <c r="K92"/>
  <c r="M92" s="1"/>
  <c r="K91"/>
  <c r="M91" s="1"/>
  <c r="L74"/>
  <c r="K74"/>
  <c r="L69"/>
  <c r="K69"/>
  <c r="L44"/>
  <c r="K44"/>
  <c r="K303"/>
  <c r="L303" s="1"/>
  <c r="K90"/>
  <c r="M90" s="1"/>
  <c r="M44" l="1"/>
  <c r="M69"/>
  <c r="M74"/>
  <c r="K286"/>
  <c r="L286" s="1"/>
  <c r="L73"/>
  <c r="K73"/>
  <c r="L72"/>
  <c r="K72"/>
  <c r="L70"/>
  <c r="K70"/>
  <c r="L68"/>
  <c r="K68"/>
  <c r="M72" l="1"/>
  <c r="M73"/>
  <c r="M70"/>
  <c r="M68"/>
  <c r="L43"/>
  <c r="K43"/>
  <c r="L13"/>
  <c r="K13"/>
  <c r="L41"/>
  <c r="K41"/>
  <c r="L71"/>
  <c r="K71"/>
  <c r="L42"/>
  <c r="K42"/>
  <c r="L38"/>
  <c r="K38"/>
  <c r="L67"/>
  <c r="K67"/>
  <c r="L66"/>
  <c r="K66"/>
  <c r="L64"/>
  <c r="K64"/>
  <c r="L62"/>
  <c r="K62"/>
  <c r="M41" l="1"/>
  <c r="M71"/>
  <c r="M13"/>
  <c r="M67"/>
  <c r="M66"/>
  <c r="M38"/>
  <c r="M42"/>
  <c r="M43"/>
  <c r="M64"/>
  <c r="M62"/>
  <c r="L17" l="1"/>
  <c r="L65"/>
  <c r="K65"/>
  <c r="L61"/>
  <c r="K61"/>
  <c r="L37"/>
  <c r="K37"/>
  <c r="L40"/>
  <c r="K40"/>
  <c r="L39"/>
  <c r="K39"/>
  <c r="L15"/>
  <c r="K15"/>
  <c r="L63"/>
  <c r="K63"/>
  <c r="L60"/>
  <c r="K60"/>
  <c r="L59"/>
  <c r="K59"/>
  <c r="M39" l="1"/>
  <c r="M65"/>
  <c r="M15"/>
  <c r="M40"/>
  <c r="M61"/>
  <c r="M59"/>
  <c r="M37"/>
  <c r="M63"/>
  <c r="M60"/>
  <c r="K300" l="1"/>
  <c r="L300" s="1"/>
  <c r="K17"/>
  <c r="M17" l="1"/>
  <c r="L16"/>
  <c r="K16"/>
  <c r="M16" l="1"/>
  <c r="L11" l="1"/>
  <c r="K11"/>
  <c r="M11" l="1"/>
  <c r="K292" l="1"/>
  <c r="L292" s="1"/>
  <c r="K302" l="1"/>
  <c r="L302" s="1"/>
  <c r="H298" l="1"/>
  <c r="K298" l="1"/>
  <c r="L298" s="1"/>
  <c r="K287"/>
  <c r="L287" s="1"/>
  <c r="K277"/>
  <c r="L277" s="1"/>
  <c r="K293" l="1"/>
  <c r="L293" s="1"/>
  <c r="K294" l="1"/>
  <c r="L294" s="1"/>
  <c r="K291" l="1"/>
  <c r="L291" s="1"/>
  <c r="K270"/>
  <c r="L270" s="1"/>
  <c r="K290"/>
  <c r="L290" s="1"/>
  <c r="K289"/>
  <c r="L289" s="1"/>
  <c r="K288"/>
  <c r="L288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F266"/>
  <c r="K266" s="1"/>
  <c r="L266" s="1"/>
  <c r="K265"/>
  <c r="L265" s="1"/>
  <c r="K264"/>
  <c r="L264" s="1"/>
  <c r="K263"/>
  <c r="L263" s="1"/>
  <c r="K262"/>
  <c r="L262" s="1"/>
  <c r="K261"/>
  <c r="L261" s="1"/>
  <c r="F260"/>
  <c r="K260" s="1"/>
  <c r="L260" s="1"/>
  <c r="F259"/>
  <c r="K259" s="1"/>
  <c r="L259" s="1"/>
  <c r="K258"/>
  <c r="L258" s="1"/>
  <c r="F257"/>
  <c r="K257" s="1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8"/>
  <c r="L238" s="1"/>
  <c r="F237"/>
  <c r="K237" s="1"/>
  <c r="L237" s="1"/>
  <c r="K236"/>
  <c r="L236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7"/>
  <c r="L207" s="1"/>
  <c r="K205"/>
  <c r="L205" s="1"/>
  <c r="K204"/>
  <c r="L204" s="1"/>
  <c r="K203"/>
  <c r="L203" s="1"/>
  <c r="K201"/>
  <c r="L201" s="1"/>
  <c r="K200"/>
  <c r="L200" s="1"/>
  <c r="K199"/>
  <c r="L199" s="1"/>
  <c r="K198"/>
  <c r="K197"/>
  <c r="L197" s="1"/>
  <c r="K196"/>
  <c r="L196" s="1"/>
  <c r="K194"/>
  <c r="L194" s="1"/>
  <c r="K193"/>
  <c r="L193" s="1"/>
  <c r="K192"/>
  <c r="L192" s="1"/>
  <c r="K191"/>
  <c r="L191" s="1"/>
  <c r="K190"/>
  <c r="L190" s="1"/>
  <c r="F189"/>
  <c r="K189" s="1"/>
  <c r="L189" s="1"/>
  <c r="H188"/>
  <c r="K188" s="1"/>
  <c r="L188" s="1"/>
  <c r="K185"/>
  <c r="L185" s="1"/>
  <c r="K184"/>
  <c r="L184" s="1"/>
  <c r="K183"/>
  <c r="L183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F153"/>
  <c r="K153" s="1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M7"/>
  <c r="D7" i="5"/>
  <c r="K6" i="4"/>
  <c r="K6" i="3"/>
  <c r="L6" i="2"/>
</calcChain>
</file>

<file path=xl/sharedStrings.xml><?xml version="1.0" encoding="utf-8"?>
<sst xmlns="http://schemas.openxmlformats.org/spreadsheetml/2006/main" count="3036" uniqueCount="1161">
  <si>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</si>
  <si>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</si>
  <si>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</si>
  <si>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</si>
  <si>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</si>
  <si>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</si>
  <si>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</si>
  <si>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</si>
  <si>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</si>
  <si>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</si>
  <si>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</si>
  <si>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</si>
  <si>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</si>
  <si>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</si>
  <si>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</si>
  <si>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</si>
  <si>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</si>
  <si>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</si>
  <si>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</si>
  <si>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</si>
  <si>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</si>
  <si>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</si>
  <si>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</si>
  <si>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</si>
  <si>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</si>
  <si>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</si>
  <si>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</si>
  <si>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</si>
  <si>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</si>
  <si>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</si>
  <si>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</si>
  <si>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</si>
  <si>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</si>
  <si>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</si>
  <si>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</si>
  <si>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</si>
  <si>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</si>
  <si>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</si>
  <si>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</si>
  <si>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</si>
  <si>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</si>
  <si>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</si>
  <si>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</si>
  <si>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</si>
  <si>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</si>
  <si>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</si>
  <si>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</si>
  <si>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</si>
  <si>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</si>
  <si>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</si>
  <si>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</si>
  <si>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</si>
  <si>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</si>
  <si>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</si>
  <si>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</si>
  <si>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</si>
  <si>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</si>
  <si>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</si>
  <si>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</si>
  <si>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</si>
  <si>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</si>
  <si>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</si>
  <si>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</si>
  <si>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</si>
  <si>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</si>
  <si>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</si>
  <si>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</si>
  <si>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</si>
  <si>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</si>
  <si>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</si>
  <si>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</si>
  <si>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</si>
  <si>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</si>
  <si>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</si>
  <si>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</si>
  <si>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</si>
  <si>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</si>
  <si>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</si>
  <si>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</si>
  <si>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</si>
  <si>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</si>
  <si>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</si>
  <si>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</si>
  <si>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</si>
  <si>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</si>
  <si>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</si>
  <si>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</si>
  <si>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</si>
  <si>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</si>
  <si>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</si>
  <si>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</si>
  <si>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</si>
  <si>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</si>
  <si>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</si>
  <si>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</si>
  <si>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</si>
  <si>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</si>
  <si>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</si>
  <si>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</si>
  <si>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</si>
  <si>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</si>
  <si>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</si>
  <si>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</si>
  <si>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</si>
  <si>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</si>
  <si>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</si>
  <si>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</si>
  <si>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</si>
  <si>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</si>
  <si>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</si>
  <si>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</si>
  <si>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</si>
  <si>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</si>
  <si>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</si>
  <si>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</si>
  <si>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</si>
  <si>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</si>
  <si>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</si>
  <si>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</si>
  <si>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</si>
  <si>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</si>
  <si>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</si>
  <si>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</si>
  <si>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</si>
  <si>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</si>
  <si>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</si>
  <si>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</si>
  <si>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</si>
  <si>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</si>
  <si>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</si>
  <si>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</si>
  <si>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</si>
  <si>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</si>
  <si>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</si>
  <si>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</si>
  <si>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</si>
  <si>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</si>
  <si>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</si>
  <si>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</si>
  <si>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</si>
  <si>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</si>
  <si>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</si>
  <si>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</si>
  <si>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</si>
  <si>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</si>
  <si>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</si>
  <si>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</si>
  <si>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</si>
  <si>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</si>
  <si>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</si>
  <si>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</si>
  <si>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</si>
  <si>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</si>
  <si>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</si>
  <si>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</si>
  <si>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</si>
  <si>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</si>
  <si>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</si>
  <si>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</si>
  <si>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</si>
  <si>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</si>
  <si>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</si>
  <si>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</si>
  <si>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</si>
  <si>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</si>
  <si>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</si>
  <si>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</si>
  <si>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</si>
  <si>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</si>
  <si>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</si>
  <si>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</si>
  <si>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</si>
  <si>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</si>
  <si>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</si>
  <si>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</si>
  <si>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</si>
  <si>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</si>
  <si>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</si>
  <si>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</si>
  <si>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</si>
  <si>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</si>
  <si>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</si>
  <si>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</si>
  <si>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</si>
  <si>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</si>
  <si>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</si>
  <si>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</si>
  <si>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</si>
  <si>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</si>
  <si>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</si>
  <si>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</si>
  <si>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</si>
  <si>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</si>
  <si>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</si>
  <si>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</si>
  <si>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</si>
  <si>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</si>
  <si>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</si>
  <si>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</si>
  <si>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</si>
  <si>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</si>
  <si>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</si>
  <si>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</si>
  <si>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</si>
  <si>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</si>
  <si>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</si>
  <si>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</si>
  <si>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</si>
  <si>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</si>
  <si>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</si>
  <si>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</si>
  <si>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</si>
  <si>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</si>
  <si>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</si>
  <si>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</si>
  <si>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</si>
  <si>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</si>
  <si>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</si>
  <si>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</si>
  <si>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</si>
  <si>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</si>
  <si>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</si>
  <si>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</si>
  <si>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</si>
  <si>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</si>
  <si>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</si>
  <si>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</si>
  <si>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</si>
  <si>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</si>
  <si>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</si>
  <si>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</si>
  <si>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</si>
  <si>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</si>
  <si>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</si>
  <si>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</si>
  <si>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</si>
  <si>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</si>
  <si>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</si>
  <si>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</si>
  <si>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</si>
  <si>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</si>
  <si>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</si>
  <si>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</si>
  <si>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</si>
  <si>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</si>
  <si>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</si>
  <si>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</si>
  <si>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</si>
  <si>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</si>
  <si>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</si>
  <si>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</si>
  <si>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</si>
  <si>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</si>
  <si>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</si>
  <si>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</si>
  <si>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</si>
  <si>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</si>
  <si>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</si>
  <si>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</si>
  <si>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</si>
  <si>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</si>
  <si>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</si>
  <si>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</si>
  <si>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</si>
  <si>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</si>
  <si>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</si>
  <si>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</si>
  <si>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</si>
  <si>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</si>
  <si>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</si>
  <si>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</si>
  <si>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</si>
  <si>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</si>
  <si>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</si>
  <si>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</si>
  <si>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</si>
  <si>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</si>
  <si>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</si>
  <si>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</si>
  <si>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</si>
  <si>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</si>
  <si>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</si>
  <si>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</si>
  <si>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</si>
  <si>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</si>
  <si>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</si>
  <si>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</si>
  <si>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</si>
  <si>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</si>
  <si>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</si>
  <si>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</si>
  <si>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</si>
  <si>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</si>
  <si>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</si>
  <si>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</si>
  <si>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</si>
  <si>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</si>
  <si>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</si>
  <si>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</si>
  <si>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</si>
  <si>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</si>
  <si>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</si>
  <si>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</si>
  <si>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</si>
  <si>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</si>
  <si>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</si>
  <si>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</si>
  <si>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</si>
  <si>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</si>
  <si>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</si>
  <si>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</si>
  <si>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</si>
  <si>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</si>
  <si>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</si>
  <si>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</si>
  <si>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</si>
  <si>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</si>
  <si>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</si>
  <si>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</si>
  <si>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</si>
  <si>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</si>
  <si>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</si>
  <si>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</si>
  <si>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</si>
  <si>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</si>
  <si>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</si>
  <si>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</si>
  <si>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</si>
  <si>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</si>
  <si>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</si>
  <si>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</si>
  <si>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</si>
  <si>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</si>
  <si>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</si>
  <si>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</si>
  <si>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</si>
  <si>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</si>
  <si>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</si>
  <si>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</si>
  <si>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</si>
  <si>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</si>
  <si>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</si>
  <si>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</si>
  <si>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</si>
  <si>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</si>
  <si>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</si>
  <si>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</si>
  <si>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</si>
  <si>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</si>
  <si>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</si>
  <si>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</si>
  <si>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</si>
  <si>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</si>
  <si>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</si>
  <si>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</si>
  <si>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</si>
  <si>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</si>
  <si>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</si>
  <si>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</si>
  <si>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</si>
  <si>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</si>
  <si>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</si>
  <si>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</si>
  <si>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</si>
  <si>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</si>
  <si>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</si>
  <si>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</si>
  <si>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</si>
  <si>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</si>
  <si>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</si>
  <si>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</si>
  <si>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</si>
  <si>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</si>
  <si>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</si>
  <si>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</si>
  <si>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</si>
  <si>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</si>
  <si>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</si>
  <si>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</si>
  <si>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</si>
  <si>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</si>
  <si>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</si>
  <si>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</si>
  <si>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</si>
  <si>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</si>
  <si>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</si>
  <si>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</si>
  <si>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</si>
  <si>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</si>
  <si>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</si>
  <si>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</si>
  <si>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</si>
  <si>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</si>
  <si>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</si>
  <si>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</si>
  <si>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</si>
  <si>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</si>
  <si>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</si>
  <si>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</si>
  <si>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</si>
  <si>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</si>
  <si>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</si>
  <si>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</si>
  <si>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</si>
  <si>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</si>
  <si>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</si>
  <si>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</si>
  <si>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</si>
  <si>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</si>
  <si>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</si>
  <si>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</si>
  <si>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</si>
  <si>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</si>
  <si>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</si>
  <si>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</si>
  <si>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</si>
  <si>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</si>
  <si>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</si>
  <si>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</si>
  <si>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</si>
  <si>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</si>
  <si>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</si>
  <si>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</si>
  <si>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</si>
  <si>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</si>
  <si>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</si>
  <si>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</si>
  <si>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</si>
  <si>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</si>
  <si>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</si>
  <si>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</si>
  <si>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</si>
  <si>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</si>
  <si>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</si>
  <si>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</si>
  <si>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</si>
  <si>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</si>
  <si>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</si>
  <si>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</si>
  <si>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</si>
  <si>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</si>
  <si>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</si>
  <si>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</si>
  <si>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</si>
  <si>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</si>
  <si>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</si>
  <si>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</si>
  <si>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</si>
  <si>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</si>
  <si>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</si>
  <si>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</si>
  <si>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</si>
  <si>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</si>
  <si>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</si>
  <si>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</si>
  <si>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</si>
  <si>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</si>
  <si>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</si>
  <si>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</si>
  <si>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</si>
  <si>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</si>
  <si>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</si>
  <si>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</si>
  <si>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</si>
  <si>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</si>
  <si>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</si>
  <si>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</si>
  <si>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</si>
  <si>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</si>
  <si>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</si>
  <si>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</si>
  <si>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</si>
  <si>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</si>
  <si>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</si>
  <si>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</si>
  <si>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</si>
  <si>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</si>
  <si>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</si>
  <si>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</si>
  <si>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</si>
  <si>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</si>
  <si>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</si>
  <si>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</si>
  <si>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</si>
  <si>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</si>
  <si>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</si>
  <si>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</si>
  <si>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</si>
  <si>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</si>
  <si>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</si>
  <si>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</si>
  <si>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</si>
  <si>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</si>
  <si>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</si>
  <si>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</si>
  <si>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</si>
  <si>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</si>
  <si>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</si>
  <si>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</si>
  <si>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</si>
  <si>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</si>
  <si>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</si>
  <si>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</si>
  <si>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</si>
  <si>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</si>
  <si>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</si>
  <si>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</si>
  <si>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</si>
  <si>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</si>
  <si>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</si>
  <si>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</si>
  <si>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</si>
  <si>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</si>
  <si>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</si>
  <si>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</si>
  <si>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</si>
  <si>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</si>
  <si>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</si>
  <si>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</si>
  <si>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</si>
  <si>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</si>
  <si>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</si>
  <si>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</si>
  <si>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</si>
  <si>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</si>
  <si>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</si>
  <si>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</si>
  <si>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</si>
  <si>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</si>
  <si>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</si>
  <si>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</si>
  <si>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</si>
  <si>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</si>
  <si>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</si>
  <si>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</si>
  <si>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</si>
  <si>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</si>
  <si>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</si>
  <si>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</si>
  <si>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</si>
  <si>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</si>
  <si>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</si>
  <si>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</si>
  <si>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</si>
  <si>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</si>
  <si>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</si>
  <si>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</si>
  <si>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</si>
  <si>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</si>
  <si>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</si>
  <si>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</si>
  <si>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</si>
  <si>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</si>
  <si>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</si>
  <si>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</si>
  <si>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</si>
  <si>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</si>
  <si>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</si>
  <si>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</si>
  <si>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</si>
  <si>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</si>
  <si>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</si>
  <si>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</si>
  <si>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</si>
  <si>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</si>
  <si>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</si>
  <si>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</si>
  <si>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</si>
  <si>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</si>
  <si>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</si>
  <si>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</si>
  <si>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</si>
  <si>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</si>
  <si>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</si>
  <si>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</si>
  <si>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</si>
  <si>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</si>
  <si>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</si>
  <si>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</si>
  <si>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</si>
  <si>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</si>
  <si>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</si>
  <si>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</si>
  <si>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</si>
  <si>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</si>
  <si>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</si>
  <si>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</si>
  <si>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</si>
  <si>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</si>
  <si>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</si>
  <si>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</si>
  <si>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</si>
  <si>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</si>
  <si>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</si>
  <si>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</si>
  <si>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</si>
  <si>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</si>
  <si>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</si>
  <si>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</si>
  <si>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</si>
  <si>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</si>
  <si>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</si>
  <si>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</si>
  <si>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</si>
  <si>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</si>
  <si>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</si>
  <si>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</si>
  <si>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</si>
  <si>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</si>
  <si>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</si>
  <si>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</si>
  <si>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</si>
  <si>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</si>
  <si>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</si>
  <si>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</si>
  <si>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</si>
  <si>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</si>
  <si>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</si>
  <si>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</si>
  <si>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</si>
  <si>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</si>
  <si>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</si>
  <si>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</si>
  <si>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</si>
  <si>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</si>
  <si>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</si>
  <si>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</si>
  <si>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</si>
  <si>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</si>
  <si>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</si>
  <si>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</si>
  <si>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</si>
  <si>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</si>
  <si>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</si>
  <si>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</si>
  <si>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</si>
  <si>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</si>
  <si>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</si>
  <si>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</si>
  <si>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</si>
  <si>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</si>
  <si>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</si>
  <si>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</si>
  <si>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</si>
  <si>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</si>
  <si>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</si>
  <si>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</si>
  <si>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</si>
  <si>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</si>
  <si>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</si>
  <si>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</si>
  <si>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</si>
  <si>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</si>
  <si>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</si>
  <si>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</si>
  <si>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</si>
  <si>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</si>
  <si>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</si>
  <si>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</si>
  <si>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</si>
  <si>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</si>
  <si>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</si>
  <si>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</si>
  <si>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</si>
  <si>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</si>
  <si>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</si>
  <si>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</si>
  <si>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</si>
  <si>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</si>
  <si>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</si>
  <si>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</si>
  <si>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</si>
  <si>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</si>
  <si>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</si>
  <si>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</si>
  <si>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</si>
  <si>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</si>
  <si>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</si>
  <si>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</si>
  <si>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</si>
  <si>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</si>
  <si>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</si>
  <si>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</si>
  <si>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</si>
  <si>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</si>
  <si>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</si>
  <si>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</si>
  <si>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</si>
  <si>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</si>
  <si>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</si>
  <si>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</si>
  <si>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</si>
  <si>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</si>
  <si>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</si>
  <si>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</si>
  <si>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</si>
  <si>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</si>
  <si>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</si>
  <si>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</si>
  <si>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</si>
  <si>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</si>
  <si>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</si>
  <si>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</si>
  <si>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</si>
  <si>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</si>
  <si>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</si>
  <si>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</si>
  <si>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</si>
  <si>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</si>
  <si>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</si>
  <si>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</si>
  <si>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</si>
  <si>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</si>
  <si>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</si>
  <si>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</si>
  <si>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</si>
  <si>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</si>
  <si>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</si>
  <si>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</si>
  <si>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</si>
  <si>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</si>
  <si>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</si>
  <si>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</si>
  <si>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</si>
  <si>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</si>
  <si>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</si>
  <si>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</si>
  <si>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</si>
  <si>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</si>
  <si>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</si>
  <si>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</si>
  <si>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</si>
  <si>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</si>
  <si>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</si>
  <si>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</si>
  <si>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</si>
  <si>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</si>
  <si>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</si>
  <si>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</si>
  <si>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</si>
  <si>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</si>
  <si>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</si>
  <si>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</si>
  <si>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</si>
  <si>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</si>
  <si>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</si>
  <si>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</si>
  <si>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</si>
  <si>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</si>
  <si>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</si>
  <si>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</si>
  <si>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</si>
  <si>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</si>
  <si>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</si>
  <si>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</si>
  <si>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</si>
  <si>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</si>
  <si>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</si>
  <si>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</si>
  <si>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</si>
  <si>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</si>
  <si>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</si>
  <si>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</si>
  <si>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</si>
  <si>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</si>
  <si>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</si>
  <si>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</si>
  <si>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</si>
  <si>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</si>
  <si>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</si>
  <si>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</si>
  <si>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</si>
  <si>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</si>
  <si>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</si>
  <si>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</si>
  <si>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</si>
  <si>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</si>
  <si>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</si>
  <si>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</si>
  <si>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</si>
  <si>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</si>
  <si>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</si>
  <si>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</si>
  <si>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</si>
  <si>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</si>
  <si>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</si>
  <si>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</si>
  <si>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</si>
  <si>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</si>
  <si>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</si>
  <si>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</si>
  <si>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</si>
  <si>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</si>
  <si>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</si>
  <si>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</si>
  <si>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</si>
  <si>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</si>
  <si>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</si>
  <si>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</si>
  <si>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</si>
  <si>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</si>
  <si>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</si>
  <si>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</si>
  <si>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</si>
  <si>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</si>
  <si>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</si>
  <si>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</si>
  <si>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</si>
  <si>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</si>
  <si>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</si>
  <si>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</si>
  <si>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</si>
  <si>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</si>
  <si>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</si>
  <si>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</si>
  <si>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</si>
  <si>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</si>
  <si>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</si>
  <si>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</si>
  <si>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</si>
  <si>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</si>
  <si>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</si>
  <si>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</si>
  <si>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</si>
  <si>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</si>
  <si>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</si>
  <si>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</si>
  <si>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</si>
  <si>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</si>
  <si>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</si>
  <si>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</si>
  <si>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</si>
  <si>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</si>
  <si>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</si>
  <si>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</si>
  <si>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</si>
  <si>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</si>
  <si>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</si>
  <si>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</si>
  <si>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</si>
  <si>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</si>
  <si>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</si>
  <si>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</si>
  <si>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</si>
  <si>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</si>
  <si>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</si>
  <si>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</si>
  <si>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</si>
  <si>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</si>
  <si>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</si>
  <si>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</si>
  <si>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</si>
  <si>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</si>
  <si>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</si>
  <si>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</si>
  <si>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</si>
  <si>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</si>
  <si>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3300-3500</t>
  </si>
  <si>
    <t>150-160</t>
  </si>
  <si>
    <t>RELIANCE OCT FUT</t>
  </si>
  <si>
    <t>3120-3200</t>
  </si>
  <si>
    <t>VOLTAS OCT FUT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</si>
  <si>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</si>
  <si>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</si>
  <si>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</si>
  <si>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</si>
  <si>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</si>
  <si>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</si>
  <si>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</si>
  <si>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</si>
  <si>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</si>
  <si>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</si>
  <si>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</si>
  <si>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</si>
  <si>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</si>
  <si>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</si>
  <si>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</si>
  <si>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</si>
  <si>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</si>
  <si>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</si>
  <si>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</si>
  <si>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</si>
  <si>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</si>
  <si>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</si>
  <si>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</si>
  <si>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</si>
  <si>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</si>
  <si>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</si>
  <si>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</si>
  <si>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</si>
  <si>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</si>
  <si>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</si>
  <si>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</si>
  <si>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</si>
  <si>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</si>
  <si>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</si>
  <si>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</si>
  <si>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</si>
  <si>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</si>
  <si>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</si>
  <si>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</si>
  <si>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</si>
  <si>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</si>
  <si>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</si>
  <si>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</si>
  <si>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</si>
  <si>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</si>
  <si>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</si>
  <si>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</si>
  <si>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</si>
  <si>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</si>
  <si>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</si>
  <si>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</si>
  <si>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</si>
  <si>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</si>
  <si>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</si>
  <si>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</si>
  <si>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</si>
  <si>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</si>
  <si>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</si>
  <si>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</si>
  <si>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</si>
  <si>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</si>
  <si>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COLPAL OCT FUT</t>
  </si>
  <si>
    <t>1620-1640</t>
  </si>
  <si>
    <t>INFY 1460 CE OCT</t>
  </si>
  <si>
    <t>TATACONSUM OCT 780 CE</t>
  </si>
  <si>
    <t>20-23</t>
  </si>
  <si>
    <t>AMARAJABAT OCT 500 CE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</si>
  <si>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</si>
  <si>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</si>
  <si>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</si>
  <si>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</si>
  <si>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</si>
  <si>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</si>
  <si>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</si>
  <si>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SYMBIOX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</si>
  <si>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</si>
  <si>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</si>
  <si>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</si>
  <si>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</si>
  <si>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</si>
  <si>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</si>
  <si>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40-50</t>
  </si>
  <si>
    <t>INFY 1460 CE 29-SEP</t>
  </si>
  <si>
    <t>55-65</t>
  </si>
  <si>
    <t>NIFTY 17200 CE 13-OCT</t>
  </si>
  <si>
    <t>120-150</t>
  </si>
  <si>
    <t>LUPIN 700 CE OCT</t>
  </si>
  <si>
    <t>22-26</t>
  </si>
  <si>
    <t>550-569</t>
  </si>
  <si>
    <t>Loss of Rs.42/-</t>
  </si>
  <si>
    <t>Loss of Rs.4.75/-</t>
  </si>
  <si>
    <t>Loss of Rs.5.5/-</t>
  </si>
  <si>
    <t>810-830</t>
  </si>
  <si>
    <t>890-910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</si>
  <si>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</si>
  <si>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</si>
  <si>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</si>
  <si>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</si>
  <si>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</si>
  <si>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</si>
  <si>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</si>
  <si>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</si>
  <si>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</si>
  <si>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</si>
  <si>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</si>
  <si>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</si>
  <si>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</si>
  <si>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</si>
  <si>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</si>
  <si>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</si>
  <si>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</si>
  <si>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</si>
  <si>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</si>
  <si>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</si>
  <si>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</si>
  <si>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</si>
  <si>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560-580</t>
  </si>
  <si>
    <t>NIFTY 17300 CE 27-OCT</t>
  </si>
  <si>
    <t>200-280</t>
  </si>
  <si>
    <t>Profit of Rs.20/-</t>
  </si>
  <si>
    <t>SHANTABEN DAYASAKAR DAVE</t>
  </si>
  <si>
    <t>Profit of Rs.12/-</t>
  </si>
  <si>
    <t>NIFTY 17500 CE 27-OCT</t>
  </si>
  <si>
    <t>Profit of Rs.29/-</t>
  </si>
  <si>
    <t>CONTAINE</t>
  </si>
  <si>
    <t>3040-3070</t>
  </si>
  <si>
    <t>Loss of Rs.15/-</t>
  </si>
  <si>
    <t>3340-3380</t>
  </si>
  <si>
    <t>3600-3700</t>
  </si>
  <si>
    <t xml:space="preserve">CROMPTON OCT FUT </t>
  </si>
  <si>
    <t>390-395</t>
  </si>
  <si>
    <t>Profit of Rs.6/-</t>
  </si>
  <si>
    <t>1050-1060</t>
  </si>
  <si>
    <t>TECHM 1040 CE 27-OCT</t>
  </si>
  <si>
    <t>20-25</t>
  </si>
  <si>
    <t>869-873</t>
  </si>
  <si>
    <t>900-920</t>
  </si>
  <si>
    <t>770-774</t>
  </si>
  <si>
    <t>800-820</t>
  </si>
  <si>
    <t>6340-6380</t>
  </si>
  <si>
    <t>6700-6800</t>
  </si>
  <si>
    <t>CROMPTON OCT FUT</t>
  </si>
  <si>
    <t>395-400</t>
  </si>
  <si>
    <t>ACC 2260 CE 27-OCT</t>
  </si>
  <si>
    <t>60-80</t>
  </si>
  <si>
    <t>ICICIGI OCT FUT</t>
  </si>
  <si>
    <t>1170-1190</t>
  </si>
  <si>
    <t>Profit of Rs.3/-</t>
  </si>
  <si>
    <t>Profit of Rs.6.5/-</t>
  </si>
  <si>
    <t>Profit of Rs.15/-</t>
  </si>
  <si>
    <t>NIFTY 17500 CE 20-OCT</t>
  </si>
  <si>
    <t>30-40</t>
  </si>
  <si>
    <t>BANKNIFTY 40100 CE 27-OCT</t>
  </si>
  <si>
    <t>BANKNIFTY 40200 CE 20-OCT</t>
  </si>
  <si>
    <t>700-800</t>
  </si>
  <si>
    <t>Profit of Rs.8/-</t>
  </si>
  <si>
    <t>ICICIBANK 900 CE 27-OCT</t>
  </si>
  <si>
    <t>16-20</t>
  </si>
  <si>
    <t>Profit of Rs.79/-</t>
  </si>
  <si>
    <t>HINDUNILVR 2620 CE 27-OCT</t>
  </si>
  <si>
    <t>Profit of Rs.4.75/-</t>
  </si>
  <si>
    <t>Profit of Rs.24/-</t>
  </si>
  <si>
    <t>Profit of Rs.20.5/-</t>
  </si>
  <si>
    <t>HDFCBANK OCT FUT</t>
  </si>
  <si>
    <t>1470-1485</t>
  </si>
  <si>
    <t>1400-1420</t>
  </si>
  <si>
    <t>1550-1600</t>
  </si>
  <si>
    <t>Profit of Rs.28.5/-</t>
  </si>
  <si>
    <t>SCBL</t>
  </si>
  <si>
    <t>SYLPH</t>
  </si>
  <si>
    <t>Loss of Rs.9.5/-</t>
  </si>
  <si>
    <t>Profit of Rs.16/-</t>
  </si>
  <si>
    <t>NIFTY 17750 CE OCT</t>
  </si>
  <si>
    <t>80-100</t>
  </si>
  <si>
    <t xml:space="preserve">BANKNIFTY 41600 CE OCT </t>
  </si>
  <si>
    <t>Profit of Rs.62.5/-</t>
  </si>
  <si>
    <t>7NR</t>
  </si>
  <si>
    <t>NIRAV MAHENDRABHAI KOTHARI</t>
  </si>
  <si>
    <t>CARGOTRANS</t>
  </si>
  <si>
    <t>COLABCLOUD</t>
  </si>
  <si>
    <t>ABHINAV COMMOSALES</t>
  </si>
  <si>
    <t>INA</t>
  </si>
  <si>
    <t>MULTIPLIER SHARE &amp; STOCK ADVISORS PRIVATE LIMITED</t>
  </si>
  <si>
    <t>SADHNA</t>
  </si>
  <si>
    <t>ARVIND KUMAR BHANDARI</t>
  </si>
  <si>
    <t>METALLURGICAL ENGINEERING AND EQUIPMENTS LIMITED</t>
  </si>
  <si>
    <t>TANGO COMMOSALES LLP</t>
  </si>
  <si>
    <t>TATIAGLOB</t>
  </si>
  <si>
    <t>GUMMALAPURAM ESTATES PRIVATE LTD</t>
  </si>
  <si>
    <t>CHETAN RASIKLAL SHAH</t>
  </si>
  <si>
    <t>XTX MARKETS LLP</t>
  </si>
  <si>
    <t>OMKARCHEM</t>
  </si>
  <si>
    <t>Omkar Spl Chem Ltd</t>
  </si>
  <si>
    <t>SOUTHBANK</t>
  </si>
  <si>
    <t>South Indian Bank Ltd.</t>
  </si>
  <si>
    <t>ACHINTYA COMMODITIES PRIVATE LIMITED</t>
  </si>
  <si>
    <t>Profit of Rs.180/-</t>
  </si>
  <si>
    <t>Profit of Rs.27/-</t>
  </si>
  <si>
    <t>Profit of Rs.50/-</t>
  </si>
  <si>
    <t>BANKNIFTY 41500 CE 03-NOV</t>
  </si>
  <si>
    <t>370-380</t>
  </si>
  <si>
    <t>500-600</t>
  </si>
  <si>
    <t>NIFTY 17700 CE OCT</t>
  </si>
  <si>
    <t>40-60</t>
  </si>
  <si>
    <t>813-814</t>
  </si>
  <si>
    <t>830-845</t>
  </si>
  <si>
    <t>BHARTIARTL NOV FUT</t>
  </si>
  <si>
    <t>146-148</t>
  </si>
  <si>
    <t>160-170</t>
  </si>
  <si>
    <t>336-338</t>
  </si>
  <si>
    <t>BANKNIFTY 41400 PE OCT</t>
  </si>
  <si>
    <t>HARSHA RAJESHBHAI JHAVERI</t>
  </si>
  <si>
    <t>SAPAN ANIL SHAH</t>
  </si>
  <si>
    <t>JANAK NAVINBHAI PANCHAL</t>
  </si>
  <si>
    <t>AFEL</t>
  </si>
  <si>
    <t>BP EQUITIES PVT. LTD.</t>
  </si>
  <si>
    <t>SUBHASHBAHETI</t>
  </si>
  <si>
    <t>LINCOLN PETER COELHO</t>
  </si>
  <si>
    <t>KABEELON SALES CORP</t>
  </si>
  <si>
    <t>BHARAT KUMAR SHEETAL</t>
  </si>
  <si>
    <t>CHIRAG BHARATKUMAR SHAH</t>
  </si>
  <si>
    <t>ANSHULAGARWAL</t>
  </si>
  <si>
    <t>GREENCREST</t>
  </si>
  <si>
    <t>PRASHANT ISHWARLAL DOSHI</t>
  </si>
  <si>
    <t>GUJTLRM</t>
  </si>
  <si>
    <t>VISHAL MUKESH KUMAR SHAH</t>
  </si>
  <si>
    <t>SHETH BROTHER</t>
  </si>
  <si>
    <t>MACH</t>
  </si>
  <si>
    <t>LINA VIJAY PATEL</t>
  </si>
  <si>
    <t>HARESH VASANTLAL JOISHER</t>
  </si>
  <si>
    <t>BHAVIN RAMESH SHAH</t>
  </si>
  <si>
    <t>MAFIA</t>
  </si>
  <si>
    <t>PRABHAT VISHNUSOMANI SOMANI</t>
  </si>
  <si>
    <t>PRABHAT VISHNU SOMANI SOMANI</t>
  </si>
  <si>
    <t>MARSONS</t>
  </si>
  <si>
    <t>PALMJEWELS</t>
  </si>
  <si>
    <t>ARUN KUMAR BERA</t>
  </si>
  <si>
    <t>POOJA</t>
  </si>
  <si>
    <t>SHREYA GUPTA</t>
  </si>
  <si>
    <t>GAURAV GUPTA</t>
  </si>
  <si>
    <t>D K C G AND ASSOCIATES</t>
  </si>
  <si>
    <t>YAMINI GOYAL</t>
  </si>
  <si>
    <t>PARESH DHIRAJLAL SHAH</t>
  </si>
  <si>
    <t>RIPALBEN DHARMIKKUMAR PARIKH</t>
  </si>
  <si>
    <t>SOFCOM</t>
  </si>
  <si>
    <t>HEMANT VILAS MUNOT</t>
  </si>
  <si>
    <t>KISHORE MEHTA</t>
  </si>
  <si>
    <t>GAURI NANDAN TRADERS</t>
  </si>
  <si>
    <t>AINESH TRADING PRIVATE LIMITED</t>
  </si>
  <si>
    <t>STARROSE DEALER PRIVATE LIMITED</t>
  </si>
  <si>
    <t>DEBASISH MITRA</t>
  </si>
  <si>
    <t>BINOD KUMAR OJHA</t>
  </si>
  <si>
    <t>AJAY SAMADDER</t>
  </si>
  <si>
    <t>BISHAL SINGH</t>
  </si>
  <si>
    <t>UTTAM KUMAR KESHARI</t>
  </si>
  <si>
    <t>PINKRISE COMMERCIAL PRIVATE LIMITED</t>
  </si>
  <si>
    <t>TAAZAINT</t>
  </si>
  <si>
    <t>PONNURU SIVA RATNA MAHA LAKSHMI PRASANNA</t>
  </si>
  <si>
    <t>VENKATA SIVA RAO KONERU</t>
  </si>
  <si>
    <t>VSL</t>
  </si>
  <si>
    <t>YACOOBALI AIYUB MOHAMMED</t>
  </si>
  <si>
    <t>ZMULTIPU</t>
  </si>
  <si>
    <t>DIVINE COMEX ENTERPRISES PRIVETE LIMITED</t>
  </si>
  <si>
    <t>AUTOIND</t>
  </si>
  <si>
    <t>Autoline Industries Limit</t>
  </si>
  <si>
    <t>SUBHASH PHOOTARMAL RATHOD</t>
  </si>
  <si>
    <t>DAAWAT</t>
  </si>
  <si>
    <t>LT Foods Limited</t>
  </si>
  <si>
    <t>BRIGHT METAL REFINERS</t>
  </si>
  <si>
    <t>FOCUS</t>
  </si>
  <si>
    <t>Focus Lightg</t>
  </si>
  <si>
    <t>PURVI PRABHATCHANDRA JAIN</t>
  </si>
  <si>
    <t>NEWGEN</t>
  </si>
  <si>
    <t>Newgen Software Tech Ltd</t>
  </si>
  <si>
    <t>MARATHON EDGE INDIA FUND I</t>
  </si>
  <si>
    <t>QMSMEDI</t>
  </si>
  <si>
    <t>QMS Medical Allied S Ltd</t>
  </si>
  <si>
    <t>RIKHAV SECURITIES LIMITED</t>
  </si>
  <si>
    <t>RBL Bank Limited</t>
  </si>
  <si>
    <t>JUMP TRADING FINANCIAL INDIA PRIVATE LIMITED</t>
  </si>
  <si>
    <t>HRTI PRIVATE LIMITED</t>
  </si>
  <si>
    <t>SHARE INDIA SECURITIES LIMITED</t>
  </si>
  <si>
    <t>VIKASECO</t>
  </si>
  <si>
    <t>Vikas EcoTech Limited</t>
  </si>
  <si>
    <t>VISHWAS FINCAP SERVICES PRIVATE LIMITED</t>
  </si>
  <si>
    <t>VINNY</t>
  </si>
  <si>
    <t>Vinny Overseas Limited</t>
  </si>
  <si>
    <t>EUROPLUS ONE REALITY PVT LTD</t>
  </si>
  <si>
    <t>RATHOD SAAJAN S</t>
  </si>
  <si>
    <t>KANISHKA  JAIN</t>
  </si>
  <si>
    <t>GLOBAL</t>
  </si>
  <si>
    <t>Global Education Limited</t>
  </si>
  <si>
    <t>CLEAR IMPEX PRIVATE LIMITED</t>
  </si>
  <si>
    <t>INNOVANA</t>
  </si>
  <si>
    <t>Innovana Thinklabs Ltd.</t>
  </si>
  <si>
    <t>ANSU INVESTMENT</t>
  </si>
  <si>
    <t>BEELINE BROKING LIMITED</t>
  </si>
  <si>
    <t>INDIA ACORN ICAV</t>
  </si>
  <si>
    <t>AL MEHWAR COMMERCIAL INVESTMENTS LLC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</si>
</sst>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2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44862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4" sqref="B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44862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6" t="s">
        <v>16</v>
      </c>
      <c r="B9" s="408" t="s">
        <v>17</v>
      </c>
      <c r="C9" s="408" t="s">
        <v>18</v>
      </c>
      <c r="D9" s="408" t="s">
        <v>19</v>
      </c>
      <c r="E9" s="23" t="s">
        <v>20</v>
      </c>
      <c r="F9" s="23" t="s">
        <v>21</v>
      </c>
      <c r="G9" s="403" t="s">
        <v>22</v>
      </c>
      <c r="H9" s="404"/>
      <c r="I9" s="405"/>
      <c r="J9" s="403" t="s">
        <v>23</v>
      </c>
      <c r="K9" s="404"/>
      <c r="L9" s="405"/>
      <c r="M9" s="23"/>
      <c r="N9" s="24"/>
      <c r="O9" s="24"/>
      <c r="P9" s="24"/>
    </row>
    <row r="10" spans="1:16" ht="59.25" customHeight="1">
      <c r="A10" s="407"/>
      <c r="B10" s="409"/>
      <c r="C10" s="409"/>
      <c r="D10" s="40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17789.2</v>
      </c>
      <c r="F11" s="32">
        <v>17782.466666666664</v>
      </c>
      <c r="G11" s="33">
        <v>17714.933333333327</v>
      </c>
      <c r="H11" s="33">
        <v>17640.666666666664</v>
      </c>
      <c r="I11" s="33">
        <v>17573.133333333328</v>
      </c>
      <c r="J11" s="33">
        <v>17856.733333333326</v>
      </c>
      <c r="K11" s="33">
        <v>17924.266666666659</v>
      </c>
      <c r="L11" s="33">
        <v>17998.533333333326</v>
      </c>
      <c r="M11" s="34">
        <v>17850</v>
      </c>
      <c r="N11" s="34">
        <v>17708.2</v>
      </c>
      <c r="O11" s="35">
        <v>11785600</v>
      </c>
      <c r="P11" s="36">
        <v>-0.19846570274350847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41483.15</v>
      </c>
      <c r="F12" s="37">
        <v>41504.366666666669</v>
      </c>
      <c r="G12" s="38">
        <v>41348.78333333334</v>
      </c>
      <c r="H12" s="38">
        <v>41214.416666666672</v>
      </c>
      <c r="I12" s="38">
        <v>41058.833333333343</v>
      </c>
      <c r="J12" s="38">
        <v>41638.733333333337</v>
      </c>
      <c r="K12" s="38">
        <v>41794.316666666666</v>
      </c>
      <c r="L12" s="38">
        <v>41928.683333333334</v>
      </c>
      <c r="M12" s="28">
        <v>41659.949999999997</v>
      </c>
      <c r="N12" s="28">
        <v>41370</v>
      </c>
      <c r="O12" s="39">
        <v>1891525</v>
      </c>
      <c r="P12" s="40">
        <v>-0.19998942638117895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18397.8</v>
      </c>
      <c r="F13" s="37">
        <v>18427.966666666667</v>
      </c>
      <c r="G13" s="38">
        <v>18330.733333333334</v>
      </c>
      <c r="H13" s="38">
        <v>18263.666666666668</v>
      </c>
      <c r="I13" s="38">
        <v>18166.433333333334</v>
      </c>
      <c r="J13" s="38">
        <v>18495.033333333333</v>
      </c>
      <c r="K13" s="38">
        <v>18592.26666666667</v>
      </c>
      <c r="L13" s="38">
        <v>18659.333333333332</v>
      </c>
      <c r="M13" s="28">
        <v>18525.2</v>
      </c>
      <c r="N13" s="28">
        <v>18360.900000000001</v>
      </c>
      <c r="O13" s="39">
        <v>6280</v>
      </c>
      <c r="P13" s="40">
        <v>-0.38671875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7448</v>
      </c>
      <c r="G14" s="38">
        <v>7448</v>
      </c>
      <c r="H14" s="38">
        <v>7448</v>
      </c>
      <c r="I14" s="38">
        <v>7448</v>
      </c>
      <c r="J14" s="38">
        <v>7448</v>
      </c>
      <c r="K14" s="38">
        <v>7448</v>
      </c>
      <c r="L14" s="38">
        <v>7448</v>
      </c>
      <c r="M14" s="28">
        <v>7448</v>
      </c>
      <c r="N14" s="28">
        <v>7448</v>
      </c>
      <c r="O14" s="39">
        <v>75</v>
      </c>
      <c r="P14" s="40">
        <v>-0.8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687.1</v>
      </c>
      <c r="F15" s="37">
        <v>686.26666666666677</v>
      </c>
      <c r="G15" s="38">
        <v>681.33333333333348</v>
      </c>
      <c r="H15" s="38">
        <v>675.56666666666672</v>
      </c>
      <c r="I15" s="38">
        <v>670.63333333333344</v>
      </c>
      <c r="J15" s="38">
        <v>692.03333333333353</v>
      </c>
      <c r="K15" s="38">
        <v>696.9666666666667</v>
      </c>
      <c r="L15" s="38">
        <v>702.73333333333358</v>
      </c>
      <c r="M15" s="28">
        <v>691.2</v>
      </c>
      <c r="N15" s="28">
        <v>680.5</v>
      </c>
      <c r="O15" s="39">
        <v>1813050</v>
      </c>
      <c r="P15" s="40">
        <v>-0.28757515030060121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3063.9</v>
      </c>
      <c r="F16" s="37">
        <v>3061.7666666666664</v>
      </c>
      <c r="G16" s="38">
        <v>3029.2833333333328</v>
      </c>
      <c r="H16" s="38">
        <v>2994.6666666666665</v>
      </c>
      <c r="I16" s="38">
        <v>2962.1833333333329</v>
      </c>
      <c r="J16" s="38">
        <v>3096.3833333333328</v>
      </c>
      <c r="K16" s="38">
        <v>3128.8666666666663</v>
      </c>
      <c r="L16" s="38">
        <v>3163.4833333333327</v>
      </c>
      <c r="M16" s="28">
        <v>3094.25</v>
      </c>
      <c r="N16" s="28">
        <v>3027.15</v>
      </c>
      <c r="O16" s="39">
        <v>1271250</v>
      </c>
      <c r="P16" s="40">
        <v>-8.0636412945217867E-2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19011.849999999999</v>
      </c>
      <c r="F17" s="37">
        <v>18883.55</v>
      </c>
      <c r="G17" s="38">
        <v>18674.599999999999</v>
      </c>
      <c r="H17" s="38">
        <v>18337.349999999999</v>
      </c>
      <c r="I17" s="38">
        <v>18128.399999999998</v>
      </c>
      <c r="J17" s="38">
        <v>19220.8</v>
      </c>
      <c r="K17" s="38">
        <v>19429.750000000004</v>
      </c>
      <c r="L17" s="38">
        <v>19767</v>
      </c>
      <c r="M17" s="28">
        <v>19092.5</v>
      </c>
      <c r="N17" s="28">
        <v>18546.3</v>
      </c>
      <c r="O17" s="39">
        <v>52600</v>
      </c>
      <c r="P17" s="40">
        <v>-1.2021036814425245E-2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118.2</v>
      </c>
      <c r="F18" s="37">
        <v>117.48333333333333</v>
      </c>
      <c r="G18" s="38">
        <v>116.46666666666667</v>
      </c>
      <c r="H18" s="38">
        <v>114.73333333333333</v>
      </c>
      <c r="I18" s="38">
        <v>113.71666666666667</v>
      </c>
      <c r="J18" s="38">
        <v>119.21666666666667</v>
      </c>
      <c r="K18" s="38">
        <v>120.23333333333335</v>
      </c>
      <c r="L18" s="38">
        <v>121.96666666666667</v>
      </c>
      <c r="M18" s="28">
        <v>118.5</v>
      </c>
      <c r="N18" s="28">
        <v>115.75</v>
      </c>
      <c r="O18" s="39">
        <v>21076200</v>
      </c>
      <c r="P18" s="40">
        <v>-2.4006001500375095E-2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344.55</v>
      </c>
      <c r="F19" s="37">
        <v>342.43333333333334</v>
      </c>
      <c r="G19" s="38">
        <v>339.16666666666669</v>
      </c>
      <c r="H19" s="38">
        <v>333.78333333333336</v>
      </c>
      <c r="I19" s="38">
        <v>330.51666666666671</v>
      </c>
      <c r="J19" s="38">
        <v>347.81666666666666</v>
      </c>
      <c r="K19" s="38">
        <v>351.08333333333331</v>
      </c>
      <c r="L19" s="38">
        <v>356.46666666666664</v>
      </c>
      <c r="M19" s="28">
        <v>345.7</v>
      </c>
      <c r="N19" s="28">
        <v>337.05</v>
      </c>
      <c r="O19" s="39">
        <v>7321600</v>
      </c>
      <c r="P19" s="40">
        <v>-6.7019400352733684E-3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2325.15</v>
      </c>
      <c r="F20" s="37">
        <v>2305.416666666667</v>
      </c>
      <c r="G20" s="38">
        <v>2281.0333333333338</v>
      </c>
      <c r="H20" s="38">
        <v>2236.916666666667</v>
      </c>
      <c r="I20" s="38">
        <v>2212.5333333333338</v>
      </c>
      <c r="J20" s="38">
        <v>2349.5333333333338</v>
      </c>
      <c r="K20" s="38">
        <v>2373.916666666667</v>
      </c>
      <c r="L20" s="38">
        <v>2418.0333333333338</v>
      </c>
      <c r="M20" s="28">
        <v>2329.8000000000002</v>
      </c>
      <c r="N20" s="28">
        <v>2261.3000000000002</v>
      </c>
      <c r="O20" s="39">
        <v>4162250</v>
      </c>
      <c r="P20" s="40">
        <v>-9.2400784997819452E-2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3343.6</v>
      </c>
      <c r="F21" s="37">
        <v>3337.5500000000006</v>
      </c>
      <c r="G21" s="38">
        <v>3315.1000000000013</v>
      </c>
      <c r="H21" s="38">
        <v>3286.6000000000008</v>
      </c>
      <c r="I21" s="38">
        <v>3264.1500000000015</v>
      </c>
      <c r="J21" s="38">
        <v>3366.0500000000011</v>
      </c>
      <c r="K21" s="38">
        <v>3388.5000000000009</v>
      </c>
      <c r="L21" s="38">
        <v>3417.0000000000009</v>
      </c>
      <c r="M21" s="28">
        <v>3360</v>
      </c>
      <c r="N21" s="28">
        <v>3309.05</v>
      </c>
      <c r="O21" s="39">
        <v>14073500</v>
      </c>
      <c r="P21" s="40">
        <v>-3.2749140893470793E-2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827.1</v>
      </c>
      <c r="F22" s="37">
        <v>818.4666666666667</v>
      </c>
      <c r="G22" s="38">
        <v>807.28333333333342</v>
      </c>
      <c r="H22" s="38">
        <v>787.4666666666667</v>
      </c>
      <c r="I22" s="38">
        <v>776.28333333333342</v>
      </c>
      <c r="J22" s="38">
        <v>838.28333333333342</v>
      </c>
      <c r="K22" s="38">
        <v>849.46666666666681</v>
      </c>
      <c r="L22" s="38">
        <v>869.28333333333342</v>
      </c>
      <c r="M22" s="28">
        <v>829.65</v>
      </c>
      <c r="N22" s="28">
        <v>798.65</v>
      </c>
      <c r="O22" s="39">
        <v>68987500</v>
      </c>
      <c r="P22" s="40">
        <v>-9.7428812373279751E-3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3131.1</v>
      </c>
      <c r="F23" s="37">
        <v>3127.6666666666665</v>
      </c>
      <c r="G23" s="38">
        <v>3105.583333333333</v>
      </c>
      <c r="H23" s="38">
        <v>3080.0666666666666</v>
      </c>
      <c r="I23" s="38">
        <v>3057.9833333333331</v>
      </c>
      <c r="J23" s="38">
        <v>3153.1833333333329</v>
      </c>
      <c r="K23" s="38">
        <v>3175.266666666666</v>
      </c>
      <c r="L23" s="38">
        <v>3200.7833333333328</v>
      </c>
      <c r="M23" s="28">
        <v>3149.75</v>
      </c>
      <c r="N23" s="28">
        <v>3102.15</v>
      </c>
      <c r="O23" s="39">
        <v>229800</v>
      </c>
      <c r="P23" s="40">
        <v>-0.36060100166944908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509.15</v>
      </c>
      <c r="F24" s="37">
        <v>508.56666666666661</v>
      </c>
      <c r="G24" s="38">
        <v>503.58333333333326</v>
      </c>
      <c r="H24" s="38">
        <v>498.01666666666665</v>
      </c>
      <c r="I24" s="38">
        <v>493.0333333333333</v>
      </c>
      <c r="J24" s="38">
        <v>514.13333333333321</v>
      </c>
      <c r="K24" s="38">
        <v>519.11666666666656</v>
      </c>
      <c r="L24" s="38">
        <v>524.68333333333317</v>
      </c>
      <c r="M24" s="28">
        <v>513.54999999999995</v>
      </c>
      <c r="N24" s="28">
        <v>503</v>
      </c>
      <c r="O24" s="39">
        <v>5587000</v>
      </c>
      <c r="P24" s="40">
        <v>-6.4780716437897554E-2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531.5</v>
      </c>
      <c r="F25" s="37">
        <v>528.15</v>
      </c>
      <c r="G25" s="38">
        <v>519.79999999999995</v>
      </c>
      <c r="H25" s="38">
        <v>508.1</v>
      </c>
      <c r="I25" s="38">
        <v>499.75</v>
      </c>
      <c r="J25" s="38">
        <v>539.84999999999991</v>
      </c>
      <c r="K25" s="38">
        <v>548.20000000000005</v>
      </c>
      <c r="L25" s="38">
        <v>559.89999999999986</v>
      </c>
      <c r="M25" s="28">
        <v>536.5</v>
      </c>
      <c r="N25" s="28">
        <v>516.45000000000005</v>
      </c>
      <c r="O25" s="39">
        <v>64854000</v>
      </c>
      <c r="P25" s="40">
        <v>-3.5005490532179877E-2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4462.1000000000004</v>
      </c>
      <c r="F26" s="37">
        <v>4473.6833333333334</v>
      </c>
      <c r="G26" s="38">
        <v>4422.416666666667</v>
      </c>
      <c r="H26" s="38">
        <v>4382.7333333333336</v>
      </c>
      <c r="I26" s="38">
        <v>4331.4666666666672</v>
      </c>
      <c r="J26" s="38">
        <v>4513.3666666666668</v>
      </c>
      <c r="K26" s="38">
        <v>4564.6333333333332</v>
      </c>
      <c r="L26" s="38">
        <v>4604.3166666666666</v>
      </c>
      <c r="M26" s="28">
        <v>4524.95</v>
      </c>
      <c r="N26" s="28">
        <v>4434</v>
      </c>
      <c r="O26" s="39">
        <v>1430000</v>
      </c>
      <c r="P26" s="40">
        <v>-3.7927844588344126E-2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290.25</v>
      </c>
      <c r="F27" s="37">
        <v>288.75</v>
      </c>
      <c r="G27" s="38">
        <v>286.5</v>
      </c>
      <c r="H27" s="38">
        <v>282.75</v>
      </c>
      <c r="I27" s="38">
        <v>280.5</v>
      </c>
      <c r="J27" s="38">
        <v>292.5</v>
      </c>
      <c r="K27" s="38">
        <v>294.75</v>
      </c>
      <c r="L27" s="38">
        <v>298.5</v>
      </c>
      <c r="M27" s="28">
        <v>291</v>
      </c>
      <c r="N27" s="28">
        <v>285</v>
      </c>
      <c r="O27" s="39">
        <v>11966500</v>
      </c>
      <c r="P27" s="40">
        <v>-7.3441734417344168E-2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148.55000000000001</v>
      </c>
      <c r="F28" s="37">
        <v>148.35</v>
      </c>
      <c r="G28" s="38">
        <v>147.35</v>
      </c>
      <c r="H28" s="38">
        <v>146.15</v>
      </c>
      <c r="I28" s="38">
        <v>145.15</v>
      </c>
      <c r="J28" s="38">
        <v>149.54999999999998</v>
      </c>
      <c r="K28" s="38">
        <v>150.54999999999998</v>
      </c>
      <c r="L28" s="38">
        <v>151.74999999999997</v>
      </c>
      <c r="M28" s="28">
        <v>149.35</v>
      </c>
      <c r="N28" s="28">
        <v>147.15</v>
      </c>
      <c r="O28" s="39">
        <v>56955000</v>
      </c>
      <c r="P28" s="40">
        <v>-7.6904376012965958E-2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3062.45</v>
      </c>
      <c r="F29" s="37">
        <v>3081.1</v>
      </c>
      <c r="G29" s="38">
        <v>3032.35</v>
      </c>
      <c r="H29" s="38">
        <v>3002.25</v>
      </c>
      <c r="I29" s="38">
        <v>2953.5</v>
      </c>
      <c r="J29" s="38">
        <v>3111.2</v>
      </c>
      <c r="K29" s="38">
        <v>3159.95</v>
      </c>
      <c r="L29" s="38">
        <v>3190.0499999999997</v>
      </c>
      <c r="M29" s="28">
        <v>3129.85</v>
      </c>
      <c r="N29" s="28">
        <v>3051</v>
      </c>
      <c r="O29" s="39">
        <v>6323600</v>
      </c>
      <c r="P29" s="40">
        <v>8.3878169350980712E-3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1974.6</v>
      </c>
      <c r="F30" s="37">
        <v>1978.3</v>
      </c>
      <c r="G30" s="38">
        <v>1951.3999999999999</v>
      </c>
      <c r="H30" s="38">
        <v>1928.1999999999998</v>
      </c>
      <c r="I30" s="38">
        <v>1901.2999999999997</v>
      </c>
      <c r="J30" s="38">
        <v>2001.5</v>
      </c>
      <c r="K30" s="38">
        <v>2028.4</v>
      </c>
      <c r="L30" s="38">
        <v>2051.6000000000004</v>
      </c>
      <c r="M30" s="28">
        <v>2005.2</v>
      </c>
      <c r="N30" s="28">
        <v>1955.1</v>
      </c>
      <c r="O30" s="39">
        <v>1486100</v>
      </c>
      <c r="P30" s="40">
        <v>3.663917130251295E-2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8399.65</v>
      </c>
      <c r="F31" s="37">
        <v>8325.5333333333328</v>
      </c>
      <c r="G31" s="38">
        <v>8171.116666666665</v>
      </c>
      <c r="H31" s="38">
        <v>7942.5833333333321</v>
      </c>
      <c r="I31" s="38">
        <v>7788.1666666666642</v>
      </c>
      <c r="J31" s="38">
        <v>8554.0666666666657</v>
      </c>
      <c r="K31" s="38">
        <v>8708.4833333333336</v>
      </c>
      <c r="L31" s="38">
        <v>8937.0166666666664</v>
      </c>
      <c r="M31" s="28">
        <v>8479.9500000000007</v>
      </c>
      <c r="N31" s="28">
        <v>8097</v>
      </c>
      <c r="O31" s="39">
        <v>149775</v>
      </c>
      <c r="P31" s="40">
        <v>-0.18189266693977879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577.1</v>
      </c>
      <c r="F32" s="37">
        <v>575.48333333333323</v>
      </c>
      <c r="G32" s="38">
        <v>572.46666666666647</v>
      </c>
      <c r="H32" s="38">
        <v>567.83333333333326</v>
      </c>
      <c r="I32" s="38">
        <v>564.81666666666649</v>
      </c>
      <c r="J32" s="38">
        <v>580.11666666666645</v>
      </c>
      <c r="K32" s="38">
        <v>583.1333333333331</v>
      </c>
      <c r="L32" s="38">
        <v>587.76666666666642</v>
      </c>
      <c r="M32" s="28">
        <v>578.5</v>
      </c>
      <c r="N32" s="28">
        <v>570.85</v>
      </c>
      <c r="O32" s="39">
        <v>6997000</v>
      </c>
      <c r="P32" s="40">
        <v>-0.12340265597594588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531.79999999999995</v>
      </c>
      <c r="F33" s="37">
        <v>527.85</v>
      </c>
      <c r="G33" s="38">
        <v>522.70000000000005</v>
      </c>
      <c r="H33" s="38">
        <v>513.6</v>
      </c>
      <c r="I33" s="38">
        <v>508.45000000000005</v>
      </c>
      <c r="J33" s="38">
        <v>536.95000000000005</v>
      </c>
      <c r="K33" s="38">
        <v>542.09999999999991</v>
      </c>
      <c r="L33" s="38">
        <v>551.20000000000005</v>
      </c>
      <c r="M33" s="28">
        <v>533</v>
      </c>
      <c r="N33" s="28">
        <v>518.75</v>
      </c>
      <c r="O33" s="39">
        <v>12503000</v>
      </c>
      <c r="P33" s="40">
        <v>-8.0323648400147107E-2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918.15</v>
      </c>
      <c r="F34" s="37">
        <v>914.80000000000007</v>
      </c>
      <c r="G34" s="38">
        <v>907.35000000000014</v>
      </c>
      <c r="H34" s="38">
        <v>896.55000000000007</v>
      </c>
      <c r="I34" s="38">
        <v>889.10000000000014</v>
      </c>
      <c r="J34" s="38">
        <v>925.60000000000014</v>
      </c>
      <c r="K34" s="38">
        <v>933.05000000000018</v>
      </c>
      <c r="L34" s="38">
        <v>943.85000000000014</v>
      </c>
      <c r="M34" s="28">
        <v>922.25</v>
      </c>
      <c r="N34" s="28">
        <v>904</v>
      </c>
      <c r="O34" s="39">
        <v>41713200</v>
      </c>
      <c r="P34" s="40">
        <v>-0.24532684917826361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3636.9</v>
      </c>
      <c r="F35" s="37">
        <v>3647.8333333333335</v>
      </c>
      <c r="G35" s="38">
        <v>3600.666666666667</v>
      </c>
      <c r="H35" s="38">
        <v>3564.4333333333334</v>
      </c>
      <c r="I35" s="38">
        <v>3517.2666666666669</v>
      </c>
      <c r="J35" s="38">
        <v>3684.0666666666671</v>
      </c>
      <c r="K35" s="38">
        <v>3731.233333333334</v>
      </c>
      <c r="L35" s="38">
        <v>3767.4666666666672</v>
      </c>
      <c r="M35" s="28">
        <v>3695</v>
      </c>
      <c r="N35" s="28">
        <v>3611.6</v>
      </c>
      <c r="O35" s="39">
        <v>1566250</v>
      </c>
      <c r="P35" s="40">
        <v>-0.15928609769189481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1639.8</v>
      </c>
      <c r="F36" s="37">
        <v>1646.4166666666667</v>
      </c>
      <c r="G36" s="38">
        <v>1619.4333333333334</v>
      </c>
      <c r="H36" s="38">
        <v>1599.0666666666666</v>
      </c>
      <c r="I36" s="38">
        <v>1572.0833333333333</v>
      </c>
      <c r="J36" s="38">
        <v>1666.7833333333335</v>
      </c>
      <c r="K36" s="38">
        <v>1693.7666666666667</v>
      </c>
      <c r="L36" s="38">
        <v>1714.1333333333337</v>
      </c>
      <c r="M36" s="28">
        <v>1673.4</v>
      </c>
      <c r="N36" s="28">
        <v>1626.05</v>
      </c>
      <c r="O36" s="39">
        <v>6673500</v>
      </c>
      <c r="P36" s="40">
        <v>6.4092896998944352E-3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7018.4</v>
      </c>
      <c r="F37" s="37">
        <v>7069.3833333333341</v>
      </c>
      <c r="G37" s="38">
        <v>6921.8666666666686</v>
      </c>
      <c r="H37" s="38">
        <v>6825.3333333333348</v>
      </c>
      <c r="I37" s="38">
        <v>6677.8166666666693</v>
      </c>
      <c r="J37" s="38">
        <v>7165.9166666666679</v>
      </c>
      <c r="K37" s="38">
        <v>7313.4333333333325</v>
      </c>
      <c r="L37" s="38">
        <v>7409.9666666666672</v>
      </c>
      <c r="M37" s="28">
        <v>7216.9</v>
      </c>
      <c r="N37" s="28">
        <v>6972.85</v>
      </c>
      <c r="O37" s="39">
        <v>5151875</v>
      </c>
      <c r="P37" s="40">
        <v>-1.1488463567899457E-2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1956</v>
      </c>
      <c r="F38" s="37">
        <v>1949.8999999999999</v>
      </c>
      <c r="G38" s="38">
        <v>1939.2999999999997</v>
      </c>
      <c r="H38" s="38">
        <v>1922.6</v>
      </c>
      <c r="I38" s="38">
        <v>1911.9999999999998</v>
      </c>
      <c r="J38" s="38">
        <v>1966.5999999999997</v>
      </c>
      <c r="K38" s="38">
        <v>1977.1999999999996</v>
      </c>
      <c r="L38" s="38">
        <v>1993.8999999999996</v>
      </c>
      <c r="M38" s="28">
        <v>1960.5</v>
      </c>
      <c r="N38" s="28">
        <v>1933.2</v>
      </c>
      <c r="O38" s="39">
        <v>1995300</v>
      </c>
      <c r="P38" s="40">
        <v>-6.2447138426839584E-2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334.55</v>
      </c>
      <c r="F39" s="37">
        <v>334.84999999999997</v>
      </c>
      <c r="G39" s="38">
        <v>330.24999999999994</v>
      </c>
      <c r="H39" s="38">
        <v>325.95</v>
      </c>
      <c r="I39" s="38">
        <v>321.34999999999997</v>
      </c>
      <c r="J39" s="38">
        <v>339.14999999999992</v>
      </c>
      <c r="K39" s="38">
        <v>343.74999999999994</v>
      </c>
      <c r="L39" s="38">
        <v>348.0499999999999</v>
      </c>
      <c r="M39" s="28">
        <v>339.45</v>
      </c>
      <c r="N39" s="28">
        <v>330.55</v>
      </c>
      <c r="O39" s="39">
        <v>8131200</v>
      </c>
      <c r="P39" s="40">
        <v>9.7357440890125171E-3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272.10000000000002</v>
      </c>
      <c r="F40" s="37">
        <v>272.31666666666666</v>
      </c>
      <c r="G40" s="38">
        <v>268.23333333333335</v>
      </c>
      <c r="H40" s="38">
        <v>264.36666666666667</v>
      </c>
      <c r="I40" s="38">
        <v>260.28333333333336</v>
      </c>
      <c r="J40" s="38">
        <v>276.18333333333334</v>
      </c>
      <c r="K40" s="38">
        <v>280.26666666666671</v>
      </c>
      <c r="L40" s="38">
        <v>284.13333333333333</v>
      </c>
      <c r="M40" s="28">
        <v>276.39999999999998</v>
      </c>
      <c r="N40" s="28">
        <v>268.45</v>
      </c>
      <c r="O40" s="39">
        <v>25961400</v>
      </c>
      <c r="P40" s="40">
        <v>-6.1613532856213404E-2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150.69999999999999</v>
      </c>
      <c r="F41" s="37">
        <v>149.91666666666666</v>
      </c>
      <c r="G41" s="38">
        <v>148.38333333333333</v>
      </c>
      <c r="H41" s="38">
        <v>146.06666666666666</v>
      </c>
      <c r="I41" s="38">
        <v>144.53333333333333</v>
      </c>
      <c r="J41" s="38">
        <v>152.23333333333332</v>
      </c>
      <c r="K41" s="38">
        <v>153.76666666666668</v>
      </c>
      <c r="L41" s="38">
        <v>156.08333333333331</v>
      </c>
      <c r="M41" s="28">
        <v>151.44999999999999</v>
      </c>
      <c r="N41" s="28">
        <v>147.6</v>
      </c>
      <c r="O41" s="39">
        <v>111536100</v>
      </c>
      <c r="P41" s="40">
        <v>-8.4509747431095752E-2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1820.35</v>
      </c>
      <c r="F42" s="37">
        <v>1814.8999999999999</v>
      </c>
      <c r="G42" s="38">
        <v>1806.4499999999998</v>
      </c>
      <c r="H42" s="38">
        <v>1792.55</v>
      </c>
      <c r="I42" s="38">
        <v>1784.1</v>
      </c>
      <c r="J42" s="38">
        <v>1828.7999999999997</v>
      </c>
      <c r="K42" s="38">
        <v>1837.25</v>
      </c>
      <c r="L42" s="38">
        <v>1851.1499999999996</v>
      </c>
      <c r="M42" s="28">
        <v>1823.35</v>
      </c>
      <c r="N42" s="28">
        <v>1801</v>
      </c>
      <c r="O42" s="39">
        <v>1560075</v>
      </c>
      <c r="P42" s="40">
        <v>-1.8512110726643598E-2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108.7</v>
      </c>
      <c r="F43" s="37">
        <v>108.03333333333335</v>
      </c>
      <c r="G43" s="38">
        <v>106.36666666666669</v>
      </c>
      <c r="H43" s="38">
        <v>104.03333333333335</v>
      </c>
      <c r="I43" s="38">
        <v>102.36666666666669</v>
      </c>
      <c r="J43" s="38">
        <v>110.36666666666669</v>
      </c>
      <c r="K43" s="38">
        <v>112.03333333333335</v>
      </c>
      <c r="L43" s="38">
        <v>114.36666666666669</v>
      </c>
      <c r="M43" s="28">
        <v>109.7</v>
      </c>
      <c r="N43" s="28">
        <v>105.7</v>
      </c>
      <c r="O43" s="39">
        <v>79207200</v>
      </c>
      <c r="P43" s="40">
        <v>-9.295039164490862E-2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577.95000000000005</v>
      </c>
      <c r="F44" s="37">
        <v>580.7166666666667</v>
      </c>
      <c r="G44" s="38">
        <v>571.63333333333344</v>
      </c>
      <c r="H44" s="38">
        <v>565.31666666666672</v>
      </c>
      <c r="I44" s="38">
        <v>556.23333333333346</v>
      </c>
      <c r="J44" s="38">
        <v>587.03333333333342</v>
      </c>
      <c r="K44" s="38">
        <v>596.11666666666667</v>
      </c>
      <c r="L44" s="38">
        <v>602.43333333333339</v>
      </c>
      <c r="M44" s="28">
        <v>589.79999999999995</v>
      </c>
      <c r="N44" s="28">
        <v>574.4</v>
      </c>
      <c r="O44" s="39">
        <v>8671300</v>
      </c>
      <c r="P44" s="40">
        <v>-4.4137262034679277E-2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822.15</v>
      </c>
      <c r="F45" s="37">
        <v>820.35</v>
      </c>
      <c r="G45" s="38">
        <v>812.80000000000007</v>
      </c>
      <c r="H45" s="38">
        <v>803.45</v>
      </c>
      <c r="I45" s="38">
        <v>795.90000000000009</v>
      </c>
      <c r="J45" s="38">
        <v>829.7</v>
      </c>
      <c r="K45" s="38">
        <v>837.25</v>
      </c>
      <c r="L45" s="38">
        <v>846.6</v>
      </c>
      <c r="M45" s="28">
        <v>827.9</v>
      </c>
      <c r="N45" s="28">
        <v>811</v>
      </c>
      <c r="O45" s="39">
        <v>7918000</v>
      </c>
      <c r="P45" s="40">
        <v>-8.5258780036968573E-2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816</v>
      </c>
      <c r="F46" s="37">
        <v>810.76666666666677</v>
      </c>
      <c r="G46" s="38">
        <v>802.78333333333353</v>
      </c>
      <c r="H46" s="38">
        <v>789.56666666666672</v>
      </c>
      <c r="I46" s="38">
        <v>781.58333333333348</v>
      </c>
      <c r="J46" s="38">
        <v>823.98333333333358</v>
      </c>
      <c r="K46" s="38">
        <v>831.96666666666692</v>
      </c>
      <c r="L46" s="38">
        <v>845.18333333333362</v>
      </c>
      <c r="M46" s="28">
        <v>818.75</v>
      </c>
      <c r="N46" s="28">
        <v>797.55</v>
      </c>
      <c r="O46" s="39">
        <v>39298650</v>
      </c>
      <c r="P46" s="40">
        <v>-0.12229742632237806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73.25</v>
      </c>
      <c r="F47" s="37">
        <v>72.666666666666671</v>
      </c>
      <c r="G47" s="38">
        <v>71.533333333333346</v>
      </c>
      <c r="H47" s="38">
        <v>69.816666666666677</v>
      </c>
      <c r="I47" s="38">
        <v>68.683333333333351</v>
      </c>
      <c r="J47" s="38">
        <v>74.38333333333334</v>
      </c>
      <c r="K47" s="38">
        <v>75.516666666666666</v>
      </c>
      <c r="L47" s="38">
        <v>77.233333333333334</v>
      </c>
      <c r="M47" s="28">
        <v>73.8</v>
      </c>
      <c r="N47" s="28">
        <v>70.95</v>
      </c>
      <c r="O47" s="39">
        <v>123501000</v>
      </c>
      <c r="P47" s="40">
        <v>-0.16682014592335481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278.10000000000002</v>
      </c>
      <c r="F48" s="37">
        <v>276.45</v>
      </c>
      <c r="G48" s="38">
        <v>273.89999999999998</v>
      </c>
      <c r="H48" s="38">
        <v>269.7</v>
      </c>
      <c r="I48" s="38">
        <v>267.14999999999998</v>
      </c>
      <c r="J48" s="38">
        <v>280.64999999999998</v>
      </c>
      <c r="K48" s="38">
        <v>283.20000000000005</v>
      </c>
      <c r="L48" s="38">
        <v>287.39999999999998</v>
      </c>
      <c r="M48" s="28">
        <v>279</v>
      </c>
      <c r="N48" s="28">
        <v>272.25</v>
      </c>
      <c r="O48" s="39">
        <v>21307200</v>
      </c>
      <c r="P48" s="40">
        <v>-0.15335404861999635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15838.15</v>
      </c>
      <c r="F49" s="37">
        <v>15812.066666666666</v>
      </c>
      <c r="G49" s="38">
        <v>15701.633333333331</v>
      </c>
      <c r="H49" s="38">
        <v>15565.116666666665</v>
      </c>
      <c r="I49" s="38">
        <v>15454.683333333331</v>
      </c>
      <c r="J49" s="38">
        <v>15948.583333333332</v>
      </c>
      <c r="K49" s="38">
        <v>16059.016666666666</v>
      </c>
      <c r="L49" s="38">
        <v>16195.533333333333</v>
      </c>
      <c r="M49" s="28">
        <v>15922.5</v>
      </c>
      <c r="N49" s="28">
        <v>15675.55</v>
      </c>
      <c r="O49" s="39">
        <v>189300</v>
      </c>
      <c r="P49" s="40">
        <v>-2.573340195573855E-2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307.25</v>
      </c>
      <c r="F50" s="37">
        <v>306.46666666666664</v>
      </c>
      <c r="G50" s="38">
        <v>304.63333333333327</v>
      </c>
      <c r="H50" s="38">
        <v>302.01666666666665</v>
      </c>
      <c r="I50" s="38">
        <v>300.18333333333328</v>
      </c>
      <c r="J50" s="38">
        <v>309.08333333333326</v>
      </c>
      <c r="K50" s="38">
        <v>310.91666666666663</v>
      </c>
      <c r="L50" s="38">
        <v>313.53333333333325</v>
      </c>
      <c r="M50" s="28">
        <v>308.3</v>
      </c>
      <c r="N50" s="28">
        <v>303.85000000000002</v>
      </c>
      <c r="O50" s="39">
        <v>15894000</v>
      </c>
      <c r="P50" s="40">
        <v>-0.18617511520737326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3770.6</v>
      </c>
      <c r="F51" s="37">
        <v>3755.5333333333328</v>
      </c>
      <c r="G51" s="38">
        <v>3729.0166666666655</v>
      </c>
      <c r="H51" s="38">
        <v>3687.4333333333325</v>
      </c>
      <c r="I51" s="38">
        <v>3660.9166666666652</v>
      </c>
      <c r="J51" s="38">
        <v>3797.1166666666659</v>
      </c>
      <c r="K51" s="38">
        <v>3823.6333333333332</v>
      </c>
      <c r="L51" s="38">
        <v>3865.2166666666662</v>
      </c>
      <c r="M51" s="28">
        <v>3782.05</v>
      </c>
      <c r="N51" s="28">
        <v>3713.95</v>
      </c>
      <c r="O51" s="39">
        <v>1358200</v>
      </c>
      <c r="P51" s="40">
        <v>-0.12181559549980603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270.64999999999998</v>
      </c>
      <c r="F52" s="37">
        <v>271.71666666666664</v>
      </c>
      <c r="G52" s="38">
        <v>267.93333333333328</v>
      </c>
      <c r="H52" s="38">
        <v>265.21666666666664</v>
      </c>
      <c r="I52" s="38">
        <v>261.43333333333328</v>
      </c>
      <c r="J52" s="38">
        <v>274.43333333333328</v>
      </c>
      <c r="K52" s="38">
        <v>278.2166666666667</v>
      </c>
      <c r="L52" s="38">
        <v>280.93333333333328</v>
      </c>
      <c r="M52" s="28">
        <v>275.5</v>
      </c>
      <c r="N52" s="28">
        <v>269</v>
      </c>
      <c r="O52" s="39">
        <v>9781200</v>
      </c>
      <c r="P52" s="40">
        <v>-8.5650283304783241E-3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290.85000000000002</v>
      </c>
      <c r="F53" s="37">
        <v>289.91666666666669</v>
      </c>
      <c r="G53" s="38">
        <v>286.33333333333337</v>
      </c>
      <c r="H53" s="38">
        <v>281.81666666666666</v>
      </c>
      <c r="I53" s="38">
        <v>278.23333333333335</v>
      </c>
      <c r="J53" s="38">
        <v>294.43333333333339</v>
      </c>
      <c r="K53" s="38">
        <v>298.01666666666677</v>
      </c>
      <c r="L53" s="38">
        <v>302.53333333333342</v>
      </c>
      <c r="M53" s="28">
        <v>293.5</v>
      </c>
      <c r="N53" s="28">
        <v>285.39999999999998</v>
      </c>
      <c r="O53" s="39">
        <v>40891500</v>
      </c>
      <c r="P53" s="40">
        <v>-0.18662728249194416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522.29999999999995</v>
      </c>
      <c r="F54" s="37">
        <v>522.76666666666665</v>
      </c>
      <c r="G54" s="38">
        <v>516.83333333333326</v>
      </c>
      <c r="H54" s="38">
        <v>511.36666666666656</v>
      </c>
      <c r="I54" s="38">
        <v>505.43333333333317</v>
      </c>
      <c r="J54" s="38">
        <v>528.23333333333335</v>
      </c>
      <c r="K54" s="38">
        <v>534.16666666666674</v>
      </c>
      <c r="L54" s="38">
        <v>539.63333333333344</v>
      </c>
      <c r="M54" s="28">
        <v>528.70000000000005</v>
      </c>
      <c r="N54" s="28">
        <v>517.29999999999995</v>
      </c>
      <c r="O54" s="39">
        <v>4559100</v>
      </c>
      <c r="P54" s="40">
        <v>-0.12121781619996241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326.64999999999998</v>
      </c>
      <c r="F55" s="37">
        <v>326.25</v>
      </c>
      <c r="G55" s="38">
        <v>322.39999999999998</v>
      </c>
      <c r="H55" s="38">
        <v>318.14999999999998</v>
      </c>
      <c r="I55" s="38">
        <v>314.29999999999995</v>
      </c>
      <c r="J55" s="38">
        <v>330.5</v>
      </c>
      <c r="K55" s="38">
        <v>334.35</v>
      </c>
      <c r="L55" s="38">
        <v>338.6</v>
      </c>
      <c r="M55" s="28">
        <v>330.1</v>
      </c>
      <c r="N55" s="28">
        <v>322</v>
      </c>
      <c r="O55" s="39">
        <v>5737500</v>
      </c>
      <c r="P55" s="40">
        <v>-2.2239263803680982E-2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720.6</v>
      </c>
      <c r="F56" s="37">
        <v>717.51666666666677</v>
      </c>
      <c r="G56" s="38">
        <v>712.68333333333351</v>
      </c>
      <c r="H56" s="38">
        <v>704.76666666666677</v>
      </c>
      <c r="I56" s="38">
        <v>699.93333333333351</v>
      </c>
      <c r="J56" s="38">
        <v>725.43333333333351</v>
      </c>
      <c r="K56" s="38">
        <v>730.26666666666677</v>
      </c>
      <c r="L56" s="38">
        <v>738.18333333333351</v>
      </c>
      <c r="M56" s="28">
        <v>722.35</v>
      </c>
      <c r="N56" s="28">
        <v>709.6</v>
      </c>
      <c r="O56" s="39">
        <v>7300000</v>
      </c>
      <c r="P56" s="40">
        <v>-4.6374918354016983E-2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1160.4000000000001</v>
      </c>
      <c r="F57" s="37">
        <v>1159.6666666666667</v>
      </c>
      <c r="G57" s="38">
        <v>1150.3333333333335</v>
      </c>
      <c r="H57" s="38">
        <v>1140.2666666666667</v>
      </c>
      <c r="I57" s="38">
        <v>1130.9333333333334</v>
      </c>
      <c r="J57" s="38">
        <v>1169.7333333333336</v>
      </c>
      <c r="K57" s="38">
        <v>1179.0666666666671</v>
      </c>
      <c r="L57" s="38">
        <v>1189.1333333333337</v>
      </c>
      <c r="M57" s="28">
        <v>1169</v>
      </c>
      <c r="N57" s="28">
        <v>1149.5999999999999</v>
      </c>
      <c r="O57" s="39">
        <v>8477950</v>
      </c>
      <c r="P57" s="40">
        <v>-3.342226174596117E-2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242</v>
      </c>
      <c r="F58" s="37">
        <v>241.56666666666669</v>
      </c>
      <c r="G58" s="38">
        <v>240.63333333333338</v>
      </c>
      <c r="H58" s="38">
        <v>239.26666666666668</v>
      </c>
      <c r="I58" s="38">
        <v>238.33333333333337</v>
      </c>
      <c r="J58" s="38">
        <v>242.93333333333339</v>
      </c>
      <c r="K58" s="38">
        <v>243.86666666666673</v>
      </c>
      <c r="L58" s="38">
        <v>245.23333333333341</v>
      </c>
      <c r="M58" s="28">
        <v>242.5</v>
      </c>
      <c r="N58" s="28">
        <v>240.2</v>
      </c>
      <c r="O58" s="39">
        <v>21554400</v>
      </c>
      <c r="P58" s="40">
        <v>-0.23823660382959774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3771.5</v>
      </c>
      <c r="F59" s="37">
        <v>3795.3833333333332</v>
      </c>
      <c r="G59" s="38">
        <v>3720.5166666666664</v>
      </c>
      <c r="H59" s="38">
        <v>3669.5333333333333</v>
      </c>
      <c r="I59" s="38">
        <v>3594.6666666666665</v>
      </c>
      <c r="J59" s="38">
        <v>3846.3666666666663</v>
      </c>
      <c r="K59" s="38">
        <v>3921.2333333333331</v>
      </c>
      <c r="L59" s="38">
        <v>3972.2166666666662</v>
      </c>
      <c r="M59" s="28">
        <v>3870.25</v>
      </c>
      <c r="N59" s="28">
        <v>3744.4</v>
      </c>
      <c r="O59" s="39">
        <v>696000</v>
      </c>
      <c r="P59" s="40">
        <v>-0.12303912303912304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1609.3</v>
      </c>
      <c r="F60" s="37">
        <v>1607.0666666666668</v>
      </c>
      <c r="G60" s="38">
        <v>1596.1333333333337</v>
      </c>
      <c r="H60" s="38">
        <v>1582.9666666666669</v>
      </c>
      <c r="I60" s="38">
        <v>1572.0333333333338</v>
      </c>
      <c r="J60" s="38">
        <v>1620.2333333333336</v>
      </c>
      <c r="K60" s="38">
        <v>1631.1666666666665</v>
      </c>
      <c r="L60" s="38">
        <v>1644.3333333333335</v>
      </c>
      <c r="M60" s="28">
        <v>1618</v>
      </c>
      <c r="N60" s="28">
        <v>1593.9</v>
      </c>
      <c r="O60" s="39">
        <v>1960000</v>
      </c>
      <c r="P60" s="40">
        <v>-0.14268218003674218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789.8</v>
      </c>
      <c r="F61" s="37">
        <v>782.5</v>
      </c>
      <c r="G61" s="38">
        <v>769.75</v>
      </c>
      <c r="H61" s="38">
        <v>749.7</v>
      </c>
      <c r="I61" s="38">
        <v>736.95</v>
      </c>
      <c r="J61" s="38">
        <v>802.55</v>
      </c>
      <c r="K61" s="38">
        <v>815.3</v>
      </c>
      <c r="L61" s="38">
        <v>835.34999999999991</v>
      </c>
      <c r="M61" s="28">
        <v>795.25</v>
      </c>
      <c r="N61" s="28">
        <v>762.45</v>
      </c>
      <c r="O61" s="39">
        <v>6926000</v>
      </c>
      <c r="P61" s="40">
        <v>-6.1517615176151765E-2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990.4</v>
      </c>
      <c r="F62" s="37">
        <v>988.88333333333333</v>
      </c>
      <c r="G62" s="38">
        <v>985.36666666666667</v>
      </c>
      <c r="H62" s="38">
        <v>980.33333333333337</v>
      </c>
      <c r="I62" s="38">
        <v>976.81666666666672</v>
      </c>
      <c r="J62" s="38">
        <v>993.91666666666663</v>
      </c>
      <c r="K62" s="38">
        <v>997.43333333333328</v>
      </c>
      <c r="L62" s="38">
        <v>1002.4666666666666</v>
      </c>
      <c r="M62" s="28">
        <v>992.4</v>
      </c>
      <c r="N62" s="28">
        <v>983.85</v>
      </c>
      <c r="O62" s="39">
        <v>1082200</v>
      </c>
      <c r="P62" s="40">
        <v>-3.1934877896055106E-2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368.35</v>
      </c>
      <c r="F63" s="37">
        <v>370.13333333333338</v>
      </c>
      <c r="G63" s="38">
        <v>363.56666666666678</v>
      </c>
      <c r="H63" s="38">
        <v>358.78333333333342</v>
      </c>
      <c r="I63" s="38">
        <v>352.21666666666681</v>
      </c>
      <c r="J63" s="38">
        <v>374.91666666666674</v>
      </c>
      <c r="K63" s="38">
        <v>381.48333333333335</v>
      </c>
      <c r="L63" s="38">
        <v>386.26666666666671</v>
      </c>
      <c r="M63" s="28">
        <v>376.7</v>
      </c>
      <c r="N63" s="28">
        <v>365.35</v>
      </c>
      <c r="O63" s="39">
        <v>4705500</v>
      </c>
      <c r="P63" s="40">
        <v>-0.10652235830247793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185.25</v>
      </c>
      <c r="F64" s="37">
        <v>185.04999999999998</v>
      </c>
      <c r="G64" s="38">
        <v>183.29999999999995</v>
      </c>
      <c r="H64" s="38">
        <v>181.34999999999997</v>
      </c>
      <c r="I64" s="38">
        <v>179.59999999999994</v>
      </c>
      <c r="J64" s="38">
        <v>186.99999999999997</v>
      </c>
      <c r="K64" s="38">
        <v>188.75000000000003</v>
      </c>
      <c r="L64" s="38">
        <v>190.7</v>
      </c>
      <c r="M64" s="28">
        <v>186.8</v>
      </c>
      <c r="N64" s="28">
        <v>183.1</v>
      </c>
      <c r="O64" s="39">
        <v>9600000</v>
      </c>
      <c r="P64" s="40">
        <v>-8.0899952130205843E-2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1260.8</v>
      </c>
      <c r="F65" s="37">
        <v>1253.0333333333335</v>
      </c>
      <c r="G65" s="38">
        <v>1235.3166666666671</v>
      </c>
      <c r="H65" s="38">
        <v>1209.8333333333335</v>
      </c>
      <c r="I65" s="38">
        <v>1192.116666666667</v>
      </c>
      <c r="J65" s="38">
        <v>1278.5166666666671</v>
      </c>
      <c r="K65" s="38">
        <v>1296.2333333333338</v>
      </c>
      <c r="L65" s="38">
        <v>1321.7166666666672</v>
      </c>
      <c r="M65" s="28">
        <v>1270.75</v>
      </c>
      <c r="N65" s="28">
        <v>1227.55</v>
      </c>
      <c r="O65" s="39">
        <v>3089400</v>
      </c>
      <c r="P65" s="40">
        <v>7.2931860804334239E-2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549.25</v>
      </c>
      <c r="F66" s="37">
        <v>545.19999999999993</v>
      </c>
      <c r="G66" s="38">
        <v>539.69999999999982</v>
      </c>
      <c r="H66" s="38">
        <v>530.14999999999986</v>
      </c>
      <c r="I66" s="38">
        <v>524.64999999999975</v>
      </c>
      <c r="J66" s="38">
        <v>554.74999999999989</v>
      </c>
      <c r="K66" s="38">
        <v>560.25000000000011</v>
      </c>
      <c r="L66" s="38">
        <v>569.79999999999995</v>
      </c>
      <c r="M66" s="28">
        <v>550.70000000000005</v>
      </c>
      <c r="N66" s="28">
        <v>535.65</v>
      </c>
      <c r="O66" s="39">
        <v>13552500</v>
      </c>
      <c r="P66" s="40">
        <v>-3.7549933422103859E-2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1589.9</v>
      </c>
      <c r="F67" s="37">
        <v>1577.3500000000001</v>
      </c>
      <c r="G67" s="38">
        <v>1560.0500000000002</v>
      </c>
      <c r="H67" s="38">
        <v>1530.2</v>
      </c>
      <c r="I67" s="38">
        <v>1512.9</v>
      </c>
      <c r="J67" s="38">
        <v>1607.2000000000003</v>
      </c>
      <c r="K67" s="38">
        <v>1624.5</v>
      </c>
      <c r="L67" s="38">
        <v>1654.3500000000004</v>
      </c>
      <c r="M67" s="28">
        <v>1594.65</v>
      </c>
      <c r="N67" s="28">
        <v>1547.5</v>
      </c>
      <c r="O67" s="39">
        <v>1293000</v>
      </c>
      <c r="P67" s="40">
        <v>-7.3118279569892475E-2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2251.9</v>
      </c>
      <c r="F68" s="37">
        <v>2243.6666666666665</v>
      </c>
      <c r="G68" s="38">
        <v>2230.333333333333</v>
      </c>
      <c r="H68" s="38">
        <v>2208.7666666666664</v>
      </c>
      <c r="I68" s="38">
        <v>2195.4333333333329</v>
      </c>
      <c r="J68" s="38">
        <v>2265.2333333333331</v>
      </c>
      <c r="K68" s="38">
        <v>2278.5666666666662</v>
      </c>
      <c r="L68" s="38">
        <v>2300.1333333333332</v>
      </c>
      <c r="M68" s="28">
        <v>2257</v>
      </c>
      <c r="N68" s="28">
        <v>2222.1</v>
      </c>
      <c r="O68" s="39">
        <v>1410000</v>
      </c>
      <c r="P68" s="40">
        <v>-0.15021847220129578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224.25</v>
      </c>
      <c r="F69" s="37">
        <v>223.9</v>
      </c>
      <c r="G69" s="38">
        <v>222.10000000000002</v>
      </c>
      <c r="H69" s="38">
        <v>219.95000000000002</v>
      </c>
      <c r="I69" s="38">
        <v>218.15000000000003</v>
      </c>
      <c r="J69" s="38">
        <v>226.05</v>
      </c>
      <c r="K69" s="38">
        <v>227.85000000000002</v>
      </c>
      <c r="L69" s="38">
        <v>230</v>
      </c>
      <c r="M69" s="28">
        <v>225.7</v>
      </c>
      <c r="N69" s="28">
        <v>221.75</v>
      </c>
      <c r="O69" s="39">
        <v>14655600</v>
      </c>
      <c r="P69" s="40">
        <v>-6.9781021897810214E-2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3647.5</v>
      </c>
      <c r="F70" s="37">
        <v>3640.6666666666665</v>
      </c>
      <c r="G70" s="38">
        <v>3624.333333333333</v>
      </c>
      <c r="H70" s="38">
        <v>3601.1666666666665</v>
      </c>
      <c r="I70" s="38">
        <v>3584.833333333333</v>
      </c>
      <c r="J70" s="38">
        <v>3663.833333333333</v>
      </c>
      <c r="K70" s="38">
        <v>3680.1666666666661</v>
      </c>
      <c r="L70" s="38">
        <v>3703.333333333333</v>
      </c>
      <c r="M70" s="28">
        <v>3657</v>
      </c>
      <c r="N70" s="28">
        <v>3617.5</v>
      </c>
      <c r="O70" s="39">
        <v>1957350</v>
      </c>
      <c r="P70" s="40">
        <v>-0.15524049977341878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4419.75</v>
      </c>
      <c r="F71" s="37">
        <v>4386.583333333333</v>
      </c>
      <c r="G71" s="38">
        <v>4333.1666666666661</v>
      </c>
      <c r="H71" s="38">
        <v>4246.583333333333</v>
      </c>
      <c r="I71" s="38">
        <v>4193.1666666666661</v>
      </c>
      <c r="J71" s="38">
        <v>4473.1666666666661</v>
      </c>
      <c r="K71" s="38">
        <v>4526.5833333333321</v>
      </c>
      <c r="L71" s="38">
        <v>4613.1666666666661</v>
      </c>
      <c r="M71" s="28">
        <v>4440</v>
      </c>
      <c r="N71" s="28">
        <v>4300</v>
      </c>
      <c r="O71" s="39">
        <v>474125</v>
      </c>
      <c r="P71" s="40">
        <v>-0.13736638617239028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385.1</v>
      </c>
      <c r="F72" s="37">
        <v>380.76666666666665</v>
      </c>
      <c r="G72" s="38">
        <v>375.5333333333333</v>
      </c>
      <c r="H72" s="38">
        <v>365.96666666666664</v>
      </c>
      <c r="I72" s="38">
        <v>360.73333333333329</v>
      </c>
      <c r="J72" s="38">
        <v>390.33333333333331</v>
      </c>
      <c r="K72" s="38">
        <v>395.56666666666666</v>
      </c>
      <c r="L72" s="38">
        <v>405.13333333333333</v>
      </c>
      <c r="M72" s="28">
        <v>386</v>
      </c>
      <c r="N72" s="28">
        <v>371.2</v>
      </c>
      <c r="O72" s="39">
        <v>42850500</v>
      </c>
      <c r="P72" s="40">
        <v>-6.6934933352495243E-2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4504.3999999999996</v>
      </c>
      <c r="F73" s="37">
        <v>4500.05</v>
      </c>
      <c r="G73" s="38">
        <v>4469.3500000000004</v>
      </c>
      <c r="H73" s="38">
        <v>4434.3</v>
      </c>
      <c r="I73" s="38">
        <v>4403.6000000000004</v>
      </c>
      <c r="J73" s="38">
        <v>4535.1000000000004</v>
      </c>
      <c r="K73" s="38">
        <v>4565.7999999999993</v>
      </c>
      <c r="L73" s="38">
        <v>4600.8500000000004</v>
      </c>
      <c r="M73" s="28">
        <v>4530.75</v>
      </c>
      <c r="N73" s="28">
        <v>4465</v>
      </c>
      <c r="O73" s="39">
        <v>1464000</v>
      </c>
      <c r="P73" s="40">
        <v>-8.1915810927334007E-2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3694.15</v>
      </c>
      <c r="F74" s="37">
        <v>3689.0166666666664</v>
      </c>
      <c r="G74" s="38">
        <v>3656.083333333333</v>
      </c>
      <c r="H74" s="38">
        <v>3618.0166666666664</v>
      </c>
      <c r="I74" s="38">
        <v>3585.083333333333</v>
      </c>
      <c r="J74" s="38">
        <v>3727.083333333333</v>
      </c>
      <c r="K74" s="38">
        <v>3760.0166666666664</v>
      </c>
      <c r="L74" s="38">
        <v>3798.083333333333</v>
      </c>
      <c r="M74" s="28">
        <v>3721.95</v>
      </c>
      <c r="N74" s="28">
        <v>3650.95</v>
      </c>
      <c r="O74" s="39">
        <v>2774450</v>
      </c>
      <c r="P74" s="40">
        <v>-9.5813847382228812E-2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2027.6</v>
      </c>
      <c r="F75" s="37">
        <v>2015.6666666666667</v>
      </c>
      <c r="G75" s="38">
        <v>1995.9333333333334</v>
      </c>
      <c r="H75" s="38">
        <v>1964.2666666666667</v>
      </c>
      <c r="I75" s="38">
        <v>1944.5333333333333</v>
      </c>
      <c r="J75" s="38">
        <v>2047.3333333333335</v>
      </c>
      <c r="K75" s="38">
        <v>2067.0666666666666</v>
      </c>
      <c r="L75" s="38">
        <v>2098.7333333333336</v>
      </c>
      <c r="M75" s="28">
        <v>2035.4</v>
      </c>
      <c r="N75" s="28">
        <v>1984</v>
      </c>
      <c r="O75" s="39">
        <v>1035100</v>
      </c>
      <c r="P75" s="40">
        <v>-6.0409385921118323E-2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166.7</v>
      </c>
      <c r="F76" s="37">
        <v>165.71666666666667</v>
      </c>
      <c r="G76" s="38">
        <v>164.48333333333335</v>
      </c>
      <c r="H76" s="38">
        <v>162.26666666666668</v>
      </c>
      <c r="I76" s="38">
        <v>161.03333333333336</v>
      </c>
      <c r="J76" s="38">
        <v>167.93333333333334</v>
      </c>
      <c r="K76" s="38">
        <v>169.16666666666663</v>
      </c>
      <c r="L76" s="38">
        <v>171.38333333333333</v>
      </c>
      <c r="M76" s="28">
        <v>166.95</v>
      </c>
      <c r="N76" s="28">
        <v>163.5</v>
      </c>
      <c r="O76" s="39">
        <v>25466400</v>
      </c>
      <c r="P76" s="40">
        <v>-5.21238107999464E-2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135.15</v>
      </c>
      <c r="F77" s="37">
        <v>135.08333333333334</v>
      </c>
      <c r="G77" s="38">
        <v>133.86666666666667</v>
      </c>
      <c r="H77" s="38">
        <v>132.58333333333334</v>
      </c>
      <c r="I77" s="38">
        <v>131.36666666666667</v>
      </c>
      <c r="J77" s="38">
        <v>136.36666666666667</v>
      </c>
      <c r="K77" s="38">
        <v>137.58333333333331</v>
      </c>
      <c r="L77" s="38">
        <v>138.86666666666667</v>
      </c>
      <c r="M77" s="28">
        <v>136.30000000000001</v>
      </c>
      <c r="N77" s="28">
        <v>133.80000000000001</v>
      </c>
      <c r="O77" s="39">
        <v>82930000</v>
      </c>
      <c r="P77" s="40">
        <v>-0.195635305528613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103.8</v>
      </c>
      <c r="F78" s="37">
        <v>104.21666666666665</v>
      </c>
      <c r="G78" s="38">
        <v>102.88333333333331</v>
      </c>
      <c r="H78" s="38">
        <v>101.96666666666665</v>
      </c>
      <c r="I78" s="38">
        <v>100.63333333333331</v>
      </c>
      <c r="J78" s="38">
        <v>105.13333333333331</v>
      </c>
      <c r="K78" s="38">
        <v>106.46666666666665</v>
      </c>
      <c r="L78" s="38">
        <v>107.38333333333331</v>
      </c>
      <c r="M78" s="28">
        <v>105.55</v>
      </c>
      <c r="N78" s="28">
        <v>103.3</v>
      </c>
      <c r="O78" s="39">
        <v>13878800</v>
      </c>
      <c r="P78" s="40">
        <v>-7.4228234477974331E-2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88.6</v>
      </c>
      <c r="F79" s="37">
        <v>87.683333333333323</v>
      </c>
      <c r="G79" s="38">
        <v>86.566666666666649</v>
      </c>
      <c r="H79" s="38">
        <v>84.533333333333331</v>
      </c>
      <c r="I79" s="38">
        <v>83.416666666666657</v>
      </c>
      <c r="J79" s="38">
        <v>89.71666666666664</v>
      </c>
      <c r="K79" s="38">
        <v>90.833333333333314</v>
      </c>
      <c r="L79" s="38">
        <v>92.866666666666632</v>
      </c>
      <c r="M79" s="28">
        <v>88.8</v>
      </c>
      <c r="N79" s="28">
        <v>85.65</v>
      </c>
      <c r="O79" s="39">
        <v>47159100</v>
      </c>
      <c r="P79" s="40">
        <v>-0.18603916614024005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401.15</v>
      </c>
      <c r="F80" s="37">
        <v>394.48333333333335</v>
      </c>
      <c r="G80" s="38">
        <v>385.66666666666669</v>
      </c>
      <c r="H80" s="38">
        <v>370.18333333333334</v>
      </c>
      <c r="I80" s="38">
        <v>361.36666666666667</v>
      </c>
      <c r="J80" s="38">
        <v>409.9666666666667</v>
      </c>
      <c r="K80" s="38">
        <v>418.7833333333333</v>
      </c>
      <c r="L80" s="38">
        <v>434.26666666666671</v>
      </c>
      <c r="M80" s="28">
        <v>403.3</v>
      </c>
      <c r="N80" s="28">
        <v>379</v>
      </c>
      <c r="O80" s="39">
        <v>7717650</v>
      </c>
      <c r="P80" s="40">
        <v>-1.9289785181937746E-2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37.9</v>
      </c>
      <c r="F81" s="37">
        <v>37.449999999999996</v>
      </c>
      <c r="G81" s="38">
        <v>35.949999999999989</v>
      </c>
      <c r="H81" s="38">
        <v>33.999999999999993</v>
      </c>
      <c r="I81" s="38">
        <v>32.499999999999986</v>
      </c>
      <c r="J81" s="38">
        <v>39.399999999999991</v>
      </c>
      <c r="K81" s="38">
        <v>40.900000000000006</v>
      </c>
      <c r="L81" s="38">
        <v>42.849999999999994</v>
      </c>
      <c r="M81" s="28">
        <v>38.950000000000003</v>
      </c>
      <c r="N81" s="28">
        <v>35.5</v>
      </c>
      <c r="O81" s="39">
        <v>110430000</v>
      </c>
      <c r="P81" s="40">
        <v>-0.25353612167300382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723.75</v>
      </c>
      <c r="F82" s="37">
        <v>723.75</v>
      </c>
      <c r="G82" s="38">
        <v>718</v>
      </c>
      <c r="H82" s="38">
        <v>712.25</v>
      </c>
      <c r="I82" s="38">
        <v>706.5</v>
      </c>
      <c r="J82" s="38">
        <v>729.5</v>
      </c>
      <c r="K82" s="38">
        <v>735.25</v>
      </c>
      <c r="L82" s="38">
        <v>741</v>
      </c>
      <c r="M82" s="28">
        <v>729.5</v>
      </c>
      <c r="N82" s="28">
        <v>718</v>
      </c>
      <c r="O82" s="39">
        <v>4980300</v>
      </c>
      <c r="P82" s="40">
        <v>-0.10091527810373152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837.95</v>
      </c>
      <c r="F83" s="37">
        <v>835.13333333333321</v>
      </c>
      <c r="G83" s="38">
        <v>828.36666666666645</v>
      </c>
      <c r="H83" s="38">
        <v>818.78333333333319</v>
      </c>
      <c r="I83" s="38">
        <v>812.01666666666642</v>
      </c>
      <c r="J83" s="38">
        <v>844.71666666666647</v>
      </c>
      <c r="K83" s="38">
        <v>851.48333333333335</v>
      </c>
      <c r="L83" s="38">
        <v>861.06666666666649</v>
      </c>
      <c r="M83" s="28">
        <v>841.9</v>
      </c>
      <c r="N83" s="28">
        <v>825.55</v>
      </c>
      <c r="O83" s="39">
        <v>6329000</v>
      </c>
      <c r="P83" s="40">
        <v>-2.8251189927836633E-2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1248.3499999999999</v>
      </c>
      <c r="F84" s="37">
        <v>1236.45</v>
      </c>
      <c r="G84" s="38">
        <v>1221.3000000000002</v>
      </c>
      <c r="H84" s="38">
        <v>1194.2500000000002</v>
      </c>
      <c r="I84" s="38">
        <v>1179.1000000000004</v>
      </c>
      <c r="J84" s="38">
        <v>1263.5</v>
      </c>
      <c r="K84" s="38">
        <v>1278.6500000000001</v>
      </c>
      <c r="L84" s="38">
        <v>1305.6999999999998</v>
      </c>
      <c r="M84" s="28">
        <v>1251.5999999999999</v>
      </c>
      <c r="N84" s="28">
        <v>1209.4000000000001</v>
      </c>
      <c r="O84" s="39">
        <v>4485975</v>
      </c>
      <c r="P84" s="40">
        <v>-3.5025167785234901E-2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371.55</v>
      </c>
      <c r="F85" s="37">
        <v>366.3</v>
      </c>
      <c r="G85" s="38">
        <v>360.25</v>
      </c>
      <c r="H85" s="38">
        <v>348.95</v>
      </c>
      <c r="I85" s="38">
        <v>342.9</v>
      </c>
      <c r="J85" s="38">
        <v>377.6</v>
      </c>
      <c r="K85" s="38">
        <v>383.65000000000009</v>
      </c>
      <c r="L85" s="38">
        <v>394.95000000000005</v>
      </c>
      <c r="M85" s="28">
        <v>372.35</v>
      </c>
      <c r="N85" s="28">
        <v>355</v>
      </c>
      <c r="O85" s="39">
        <v>7454000</v>
      </c>
      <c r="P85" s="40">
        <v>-6.7550662997247934E-2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1734.65</v>
      </c>
      <c r="F86" s="37">
        <v>1737.7166666666665</v>
      </c>
      <c r="G86" s="38">
        <v>1724.4333333333329</v>
      </c>
      <c r="H86" s="38">
        <v>1714.2166666666665</v>
      </c>
      <c r="I86" s="38">
        <v>1700.9333333333329</v>
      </c>
      <c r="J86" s="38">
        <v>1747.9333333333329</v>
      </c>
      <c r="K86" s="38">
        <v>1761.2166666666662</v>
      </c>
      <c r="L86" s="38">
        <v>1771.4333333333329</v>
      </c>
      <c r="M86" s="28">
        <v>1751</v>
      </c>
      <c r="N86" s="28">
        <v>1727.5</v>
      </c>
      <c r="O86" s="39">
        <v>7232350</v>
      </c>
      <c r="P86" s="40">
        <v>-3.1116767419662742E-2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222.3</v>
      </c>
      <c r="F87" s="37">
        <v>221.6</v>
      </c>
      <c r="G87" s="38">
        <v>219.95</v>
      </c>
      <c r="H87" s="38">
        <v>217.6</v>
      </c>
      <c r="I87" s="38">
        <v>215.95</v>
      </c>
      <c r="J87" s="38">
        <v>223.95</v>
      </c>
      <c r="K87" s="38">
        <v>225.60000000000002</v>
      </c>
      <c r="L87" s="38">
        <v>227.95</v>
      </c>
      <c r="M87" s="28">
        <v>223.25</v>
      </c>
      <c r="N87" s="28">
        <v>219.25</v>
      </c>
      <c r="O87" s="39">
        <v>5110000</v>
      </c>
      <c r="P87" s="40">
        <v>-7.5113122171945698E-2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515.29999999999995</v>
      </c>
      <c r="F88" s="37">
        <v>513.30000000000007</v>
      </c>
      <c r="G88" s="38">
        <v>508.40000000000009</v>
      </c>
      <c r="H88" s="38">
        <v>501.5</v>
      </c>
      <c r="I88" s="38">
        <v>496.6</v>
      </c>
      <c r="J88" s="38">
        <v>520.20000000000016</v>
      </c>
      <c r="K88" s="38">
        <v>525.1</v>
      </c>
      <c r="L88" s="38">
        <v>532.00000000000023</v>
      </c>
      <c r="M88" s="28">
        <v>518.20000000000005</v>
      </c>
      <c r="N88" s="28">
        <v>506.4</v>
      </c>
      <c r="O88" s="39">
        <v>5022500</v>
      </c>
      <c r="P88" s="40">
        <v>-0.15285684166139574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2533.25</v>
      </c>
      <c r="F89" s="37">
        <v>2522.5333333333333</v>
      </c>
      <c r="G89" s="38">
        <v>2507.8666666666668</v>
      </c>
      <c r="H89" s="38">
        <v>2482.4833333333336</v>
      </c>
      <c r="I89" s="38">
        <v>2467.8166666666671</v>
      </c>
      <c r="J89" s="38">
        <v>2547.9166666666665</v>
      </c>
      <c r="K89" s="38">
        <v>2562.5833333333335</v>
      </c>
      <c r="L89" s="38">
        <v>2587.9666666666662</v>
      </c>
      <c r="M89" s="28">
        <v>2537.1999999999998</v>
      </c>
      <c r="N89" s="28">
        <v>2497.15</v>
      </c>
      <c r="O89" s="39">
        <v>3803800</v>
      </c>
      <c r="P89" s="40">
        <v>-0.20373868947002088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1192.5</v>
      </c>
      <c r="F90" s="37">
        <v>1189.2166666666665</v>
      </c>
      <c r="G90" s="38">
        <v>1183.7333333333329</v>
      </c>
      <c r="H90" s="38">
        <v>1174.9666666666665</v>
      </c>
      <c r="I90" s="38">
        <v>1169.4833333333329</v>
      </c>
      <c r="J90" s="38">
        <v>1197.9833333333329</v>
      </c>
      <c r="K90" s="38">
        <v>1203.4666666666665</v>
      </c>
      <c r="L90" s="38">
        <v>1212.2333333333329</v>
      </c>
      <c r="M90" s="28">
        <v>1194.7</v>
      </c>
      <c r="N90" s="28">
        <v>1180.45</v>
      </c>
      <c r="O90" s="39">
        <v>4205000</v>
      </c>
      <c r="P90" s="40">
        <v>-6.5347855078906419E-2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1036</v>
      </c>
      <c r="F91" s="37">
        <v>1033</v>
      </c>
      <c r="G91" s="38">
        <v>1027.45</v>
      </c>
      <c r="H91" s="38">
        <v>1018.9000000000001</v>
      </c>
      <c r="I91" s="38">
        <v>1013.3500000000001</v>
      </c>
      <c r="J91" s="38">
        <v>1041.55</v>
      </c>
      <c r="K91" s="38">
        <v>1047.1000000000001</v>
      </c>
      <c r="L91" s="38">
        <v>1055.6499999999999</v>
      </c>
      <c r="M91" s="28">
        <v>1038.55</v>
      </c>
      <c r="N91" s="28">
        <v>1024.45</v>
      </c>
      <c r="O91" s="39">
        <v>15016400</v>
      </c>
      <c r="P91" s="40">
        <v>-0.16108091197059168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2393.65</v>
      </c>
      <c r="F92" s="37">
        <v>2393.0833333333335</v>
      </c>
      <c r="G92" s="38">
        <v>2377.0166666666669</v>
      </c>
      <c r="H92" s="38">
        <v>2360.3833333333332</v>
      </c>
      <c r="I92" s="38">
        <v>2344.3166666666666</v>
      </c>
      <c r="J92" s="38">
        <v>2409.7166666666672</v>
      </c>
      <c r="K92" s="38">
        <v>2425.7833333333338</v>
      </c>
      <c r="L92" s="38">
        <v>2442.4166666666674</v>
      </c>
      <c r="M92" s="28">
        <v>2409.15</v>
      </c>
      <c r="N92" s="28">
        <v>2376.4499999999998</v>
      </c>
      <c r="O92" s="39">
        <v>18744600</v>
      </c>
      <c r="P92" s="40">
        <v>-1.632582376926589E-2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2071.35</v>
      </c>
      <c r="F93" s="37">
        <v>2074.6</v>
      </c>
      <c r="G93" s="38">
        <v>2050.1</v>
      </c>
      <c r="H93" s="38">
        <v>2028.85</v>
      </c>
      <c r="I93" s="38">
        <v>2004.35</v>
      </c>
      <c r="J93" s="38">
        <v>2095.85</v>
      </c>
      <c r="K93" s="38">
        <v>2120.35</v>
      </c>
      <c r="L93" s="38">
        <v>2141.6</v>
      </c>
      <c r="M93" s="28">
        <v>2099.1</v>
      </c>
      <c r="N93" s="28">
        <v>2053.35</v>
      </c>
      <c r="O93" s="39">
        <v>1715700</v>
      </c>
      <c r="P93" s="40">
        <v>-0.12979306147291539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1462.8</v>
      </c>
      <c r="F94" s="37">
        <v>1465.45</v>
      </c>
      <c r="G94" s="38">
        <v>1456.15</v>
      </c>
      <c r="H94" s="38">
        <v>1449.5</v>
      </c>
      <c r="I94" s="38">
        <v>1440.2</v>
      </c>
      <c r="J94" s="38">
        <v>1472.1000000000001</v>
      </c>
      <c r="K94" s="38">
        <v>1481.3999999999999</v>
      </c>
      <c r="L94" s="38">
        <v>1488.0500000000002</v>
      </c>
      <c r="M94" s="28">
        <v>1474.75</v>
      </c>
      <c r="N94" s="28">
        <v>1458.8</v>
      </c>
      <c r="O94" s="39">
        <v>62358450</v>
      </c>
      <c r="P94" s="40">
        <v>-3.9958339683991262E-2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536.70000000000005</v>
      </c>
      <c r="F95" s="37">
        <v>537</v>
      </c>
      <c r="G95" s="38">
        <v>531.6</v>
      </c>
      <c r="H95" s="38">
        <v>526.5</v>
      </c>
      <c r="I95" s="38">
        <v>521.1</v>
      </c>
      <c r="J95" s="38">
        <v>542.1</v>
      </c>
      <c r="K95" s="38">
        <v>547.50000000000011</v>
      </c>
      <c r="L95" s="38">
        <v>552.6</v>
      </c>
      <c r="M95" s="28">
        <v>542.4</v>
      </c>
      <c r="N95" s="28">
        <v>531.9</v>
      </c>
      <c r="O95" s="39">
        <v>22000000</v>
      </c>
      <c r="P95" s="40">
        <v>-4.0336636621682185E-3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2627.6</v>
      </c>
      <c r="F96" s="37">
        <v>2615.4666666666667</v>
      </c>
      <c r="G96" s="38">
        <v>2593.6333333333332</v>
      </c>
      <c r="H96" s="38">
        <v>2559.6666666666665</v>
      </c>
      <c r="I96" s="38">
        <v>2537.833333333333</v>
      </c>
      <c r="J96" s="38">
        <v>2649.4333333333334</v>
      </c>
      <c r="K96" s="38">
        <v>2671.2666666666664</v>
      </c>
      <c r="L96" s="38">
        <v>2705.2333333333336</v>
      </c>
      <c r="M96" s="28">
        <v>2637.3</v>
      </c>
      <c r="N96" s="28">
        <v>2581.5</v>
      </c>
      <c r="O96" s="39">
        <v>2581500</v>
      </c>
      <c r="P96" s="40">
        <v>-8.6615009022396772E-2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413.65</v>
      </c>
      <c r="F97" s="37">
        <v>412.25</v>
      </c>
      <c r="G97" s="38">
        <v>408.5</v>
      </c>
      <c r="H97" s="38">
        <v>403.35</v>
      </c>
      <c r="I97" s="38">
        <v>399.6</v>
      </c>
      <c r="J97" s="38">
        <v>417.4</v>
      </c>
      <c r="K97" s="38">
        <v>421.15</v>
      </c>
      <c r="L97" s="38">
        <v>426.29999999999995</v>
      </c>
      <c r="M97" s="28">
        <v>416</v>
      </c>
      <c r="N97" s="28">
        <v>407.1</v>
      </c>
      <c r="O97" s="39">
        <v>27919900</v>
      </c>
      <c r="P97" s="40">
        <v>-9.0934546727336363E-2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108.95</v>
      </c>
      <c r="F98" s="37">
        <v>108.41666666666667</v>
      </c>
      <c r="G98" s="38">
        <v>107.23333333333335</v>
      </c>
      <c r="H98" s="38">
        <v>105.51666666666668</v>
      </c>
      <c r="I98" s="38">
        <v>104.33333333333336</v>
      </c>
      <c r="J98" s="38">
        <v>110.13333333333334</v>
      </c>
      <c r="K98" s="38">
        <v>111.31666666666665</v>
      </c>
      <c r="L98" s="38">
        <v>113.03333333333333</v>
      </c>
      <c r="M98" s="28">
        <v>109.6</v>
      </c>
      <c r="N98" s="28">
        <v>106.7</v>
      </c>
      <c r="O98" s="39">
        <v>16641000</v>
      </c>
      <c r="P98" s="40">
        <v>-7.900999524036173E-2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212</v>
      </c>
      <c r="F99" s="37">
        <v>211.23333333333335</v>
      </c>
      <c r="G99" s="38">
        <v>209.81666666666669</v>
      </c>
      <c r="H99" s="38">
        <v>207.63333333333335</v>
      </c>
      <c r="I99" s="38">
        <v>206.2166666666667</v>
      </c>
      <c r="J99" s="38">
        <v>213.41666666666669</v>
      </c>
      <c r="K99" s="38">
        <v>214.83333333333331</v>
      </c>
      <c r="L99" s="38">
        <v>217.01666666666668</v>
      </c>
      <c r="M99" s="28">
        <v>212.65</v>
      </c>
      <c r="N99" s="28">
        <v>209.05</v>
      </c>
      <c r="O99" s="39">
        <v>18794700</v>
      </c>
      <c r="P99" s="40">
        <v>-9.9482535575679168E-2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2510.4</v>
      </c>
      <c r="F100" s="37">
        <v>2502.9666666666667</v>
      </c>
      <c r="G100" s="38">
        <v>2487.4333333333334</v>
      </c>
      <c r="H100" s="38">
        <v>2464.4666666666667</v>
      </c>
      <c r="I100" s="38">
        <v>2448.9333333333334</v>
      </c>
      <c r="J100" s="38">
        <v>2525.9333333333334</v>
      </c>
      <c r="K100" s="38">
        <v>2541.4666666666672</v>
      </c>
      <c r="L100" s="38">
        <v>2564.4333333333334</v>
      </c>
      <c r="M100" s="28">
        <v>2518.5</v>
      </c>
      <c r="N100" s="28">
        <v>2480</v>
      </c>
      <c r="O100" s="39">
        <v>8242800</v>
      </c>
      <c r="P100" s="40">
        <v>-2.5570096109515196E-2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38706</v>
      </c>
      <c r="F101" s="37">
        <v>38418.5</v>
      </c>
      <c r="G101" s="38">
        <v>38073.85</v>
      </c>
      <c r="H101" s="38">
        <v>37441.699999999997</v>
      </c>
      <c r="I101" s="38">
        <v>37097.049999999996</v>
      </c>
      <c r="J101" s="38">
        <v>39050.65</v>
      </c>
      <c r="K101" s="38">
        <v>39395.299999999996</v>
      </c>
      <c r="L101" s="38">
        <v>40027.450000000004</v>
      </c>
      <c r="M101" s="28">
        <v>38763.15</v>
      </c>
      <c r="N101" s="28">
        <v>37786.35</v>
      </c>
      <c r="O101" s="39">
        <v>18885</v>
      </c>
      <c r="P101" s="40">
        <v>-0.10327635327635327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128.35</v>
      </c>
      <c r="F102" s="37">
        <v>127.85000000000001</v>
      </c>
      <c r="G102" s="38">
        <v>126.20000000000002</v>
      </c>
      <c r="H102" s="38">
        <v>124.05000000000001</v>
      </c>
      <c r="I102" s="38">
        <v>122.40000000000002</v>
      </c>
      <c r="J102" s="38">
        <v>130</v>
      </c>
      <c r="K102" s="38">
        <v>131.65000000000003</v>
      </c>
      <c r="L102" s="38">
        <v>133.80000000000001</v>
      </c>
      <c r="M102" s="28">
        <v>129.5</v>
      </c>
      <c r="N102" s="28">
        <v>125.7</v>
      </c>
      <c r="O102" s="39">
        <v>37348000</v>
      </c>
      <c r="P102" s="40">
        <v>-7.5544554455445542E-2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928.75</v>
      </c>
      <c r="F103" s="37">
        <v>930.83333333333337</v>
      </c>
      <c r="G103" s="38">
        <v>923.9666666666667</v>
      </c>
      <c r="H103" s="38">
        <v>919.18333333333328</v>
      </c>
      <c r="I103" s="38">
        <v>912.31666666666661</v>
      </c>
      <c r="J103" s="38">
        <v>935.61666666666679</v>
      </c>
      <c r="K103" s="38">
        <v>942.48333333333335</v>
      </c>
      <c r="L103" s="38">
        <v>947.26666666666688</v>
      </c>
      <c r="M103" s="28">
        <v>937.7</v>
      </c>
      <c r="N103" s="28">
        <v>926.05</v>
      </c>
      <c r="O103" s="39">
        <v>75167125</v>
      </c>
      <c r="P103" s="40">
        <v>-8.8245104906768068E-2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1166.55</v>
      </c>
      <c r="F104" s="37">
        <v>1163.8833333333334</v>
      </c>
      <c r="G104" s="38">
        <v>1157.7666666666669</v>
      </c>
      <c r="H104" s="38">
        <v>1148.9833333333333</v>
      </c>
      <c r="I104" s="38">
        <v>1142.8666666666668</v>
      </c>
      <c r="J104" s="38">
        <v>1172.666666666667</v>
      </c>
      <c r="K104" s="38">
        <v>1178.7833333333333</v>
      </c>
      <c r="L104" s="38">
        <v>1187.5666666666671</v>
      </c>
      <c r="M104" s="28">
        <v>1170</v>
      </c>
      <c r="N104" s="28">
        <v>1155.0999999999999</v>
      </c>
      <c r="O104" s="39">
        <v>4809300</v>
      </c>
      <c r="P104" s="40">
        <v>-6.4252046638551233E-2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504.25</v>
      </c>
      <c r="F105" s="37">
        <v>502.68333333333339</v>
      </c>
      <c r="G105" s="38">
        <v>493.6666666666668</v>
      </c>
      <c r="H105" s="38">
        <v>483.08333333333343</v>
      </c>
      <c r="I105" s="38">
        <v>474.06666666666683</v>
      </c>
      <c r="J105" s="38">
        <v>513.26666666666677</v>
      </c>
      <c r="K105" s="38">
        <v>522.28333333333342</v>
      </c>
      <c r="L105" s="38">
        <v>532.86666666666679</v>
      </c>
      <c r="M105" s="28">
        <v>511.7</v>
      </c>
      <c r="N105" s="28">
        <v>492.1</v>
      </c>
      <c r="O105" s="39">
        <v>7011000</v>
      </c>
      <c r="P105" s="40">
        <v>-2.6249999999999999E-2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8.65</v>
      </c>
      <c r="F106" s="37">
        <v>8.6833333333333353</v>
      </c>
      <c r="G106" s="38">
        <v>8.56666666666667</v>
      </c>
      <c r="H106" s="38">
        <v>8.4833333333333343</v>
      </c>
      <c r="I106" s="38">
        <v>8.3666666666666689</v>
      </c>
      <c r="J106" s="38">
        <v>8.766666666666671</v>
      </c>
      <c r="K106" s="38">
        <v>8.8833333333333346</v>
      </c>
      <c r="L106" s="38">
        <v>8.9666666666666721</v>
      </c>
      <c r="M106" s="28">
        <v>8.8000000000000007</v>
      </c>
      <c r="N106" s="28">
        <v>8.6</v>
      </c>
      <c r="O106" s="39">
        <v>536340000</v>
      </c>
      <c r="P106" s="40">
        <v>-0.13657876943881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78.099999999999994</v>
      </c>
      <c r="F107" s="37">
        <v>77.649999999999991</v>
      </c>
      <c r="G107" s="38">
        <v>76.999999999999986</v>
      </c>
      <c r="H107" s="38">
        <v>75.899999999999991</v>
      </c>
      <c r="I107" s="38">
        <v>75.249999999999986</v>
      </c>
      <c r="J107" s="38">
        <v>78.749999999999986</v>
      </c>
      <c r="K107" s="38">
        <v>79.399999999999991</v>
      </c>
      <c r="L107" s="38">
        <v>80.499999999999986</v>
      </c>
      <c r="M107" s="28">
        <v>78.3</v>
      </c>
      <c r="N107" s="28">
        <v>76.55</v>
      </c>
      <c r="O107" s="39">
        <v>110540000</v>
      </c>
      <c r="P107" s="40">
        <v>-0.14469204580625195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</v>
      </c>
      <c r="F108" s="37">
        <v>56.883333333333333</v>
      </c>
      <c r="G108" s="38">
        <v>56.266666666666666</v>
      </c>
      <c r="H108" s="38">
        <v>55.533333333333331</v>
      </c>
      <c r="I108" s="38">
        <v>54.916666666666664</v>
      </c>
      <c r="J108" s="38">
        <v>57.616666666666667</v>
      </c>
      <c r="K108" s="38">
        <v>58.233333333333327</v>
      </c>
      <c r="L108" s="38">
        <v>58.966666666666669</v>
      </c>
      <c r="M108" s="28">
        <v>57.5</v>
      </c>
      <c r="N108" s="28">
        <v>56.15</v>
      </c>
      <c r="O108" s="39">
        <v>169740000</v>
      </c>
      <c r="P108" s="40">
        <v>-0.14872489280072218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140.05000000000001</v>
      </c>
      <c r="F109" s="37">
        <v>139.44999999999999</v>
      </c>
      <c r="G109" s="38">
        <v>138.54999999999998</v>
      </c>
      <c r="H109" s="38">
        <v>137.04999999999998</v>
      </c>
      <c r="I109" s="38">
        <v>136.14999999999998</v>
      </c>
      <c r="J109" s="38">
        <v>140.94999999999999</v>
      </c>
      <c r="K109" s="38">
        <v>141.84999999999997</v>
      </c>
      <c r="L109" s="38">
        <v>143.35</v>
      </c>
      <c r="M109" s="28">
        <v>140.35</v>
      </c>
      <c r="N109" s="28">
        <v>137.94999999999999</v>
      </c>
      <c r="O109" s="39">
        <v>48555000</v>
      </c>
      <c r="P109" s="40">
        <v>-5.4338299737072743E-2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427.6</v>
      </c>
      <c r="F110" s="37">
        <v>421.43333333333339</v>
      </c>
      <c r="G110" s="38">
        <v>413.56666666666678</v>
      </c>
      <c r="H110" s="38">
        <v>399.53333333333336</v>
      </c>
      <c r="I110" s="38">
        <v>391.66666666666674</v>
      </c>
      <c r="J110" s="38">
        <v>435.46666666666681</v>
      </c>
      <c r="K110" s="38">
        <v>443.33333333333337</v>
      </c>
      <c r="L110" s="38">
        <v>457.36666666666684</v>
      </c>
      <c r="M110" s="28">
        <v>429.3</v>
      </c>
      <c r="N110" s="28">
        <v>407.4</v>
      </c>
      <c r="O110" s="39">
        <v>10898250</v>
      </c>
      <c r="P110" s="40">
        <v>-0.1188438021122846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324.2</v>
      </c>
      <c r="F111" s="37">
        <v>322.86666666666662</v>
      </c>
      <c r="G111" s="38">
        <v>320.58333333333326</v>
      </c>
      <c r="H111" s="38">
        <v>316.96666666666664</v>
      </c>
      <c r="I111" s="38">
        <v>314.68333333333328</v>
      </c>
      <c r="J111" s="38">
        <v>326.48333333333323</v>
      </c>
      <c r="K111" s="38">
        <v>328.76666666666665</v>
      </c>
      <c r="L111" s="38">
        <v>332.38333333333321</v>
      </c>
      <c r="M111" s="28">
        <v>325.14999999999998</v>
      </c>
      <c r="N111" s="28">
        <v>319.25</v>
      </c>
      <c r="O111" s="39">
        <v>27112302</v>
      </c>
      <c r="P111" s="40">
        <v>-5.9701492537313432E-2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243.8</v>
      </c>
      <c r="F112" s="37">
        <v>242.11666666666667</v>
      </c>
      <c r="G112" s="38">
        <v>239.58333333333334</v>
      </c>
      <c r="H112" s="38">
        <v>235.36666666666667</v>
      </c>
      <c r="I112" s="38">
        <v>232.83333333333334</v>
      </c>
      <c r="J112" s="38">
        <v>246.33333333333334</v>
      </c>
      <c r="K112" s="38">
        <v>248.86666666666665</v>
      </c>
      <c r="L112" s="38">
        <v>253.08333333333334</v>
      </c>
      <c r="M112" s="28">
        <v>244.65</v>
      </c>
      <c r="N112" s="28">
        <v>237.9</v>
      </c>
      <c r="O112" s="39">
        <v>11420200</v>
      </c>
      <c r="P112" s="40">
        <v>-5.8795411089866155E-2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4442.6000000000004</v>
      </c>
      <c r="F113" s="37">
        <v>4411.333333333333</v>
      </c>
      <c r="G113" s="38">
        <v>4353.8166666666657</v>
      </c>
      <c r="H113" s="38">
        <v>4265.0333333333328</v>
      </c>
      <c r="I113" s="38">
        <v>4207.5166666666655</v>
      </c>
      <c r="J113" s="38">
        <v>4500.1166666666659</v>
      </c>
      <c r="K113" s="38">
        <v>4557.6333333333341</v>
      </c>
      <c r="L113" s="38">
        <v>4646.4166666666661</v>
      </c>
      <c r="M113" s="28">
        <v>4468.8500000000004</v>
      </c>
      <c r="N113" s="28">
        <v>4322.55</v>
      </c>
      <c r="O113" s="39">
        <v>235650</v>
      </c>
      <c r="P113" s="40">
        <v>-0.15126958400864399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1752.65</v>
      </c>
      <c r="F114" s="37">
        <v>1762.45</v>
      </c>
      <c r="G114" s="38">
        <v>1739.3000000000002</v>
      </c>
      <c r="H114" s="38">
        <v>1725.95</v>
      </c>
      <c r="I114" s="38">
        <v>1702.8000000000002</v>
      </c>
      <c r="J114" s="38">
        <v>1775.8000000000002</v>
      </c>
      <c r="K114" s="38">
        <v>1798.9500000000003</v>
      </c>
      <c r="L114" s="38">
        <v>1812.3000000000002</v>
      </c>
      <c r="M114" s="28">
        <v>1785.6</v>
      </c>
      <c r="N114" s="28">
        <v>1749.1</v>
      </c>
      <c r="O114" s="39">
        <v>3942300</v>
      </c>
      <c r="P114" s="40">
        <v>-1.8889054800657012E-2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1150.3</v>
      </c>
      <c r="F115" s="37">
        <v>1150.1000000000001</v>
      </c>
      <c r="G115" s="38">
        <v>1142.9500000000003</v>
      </c>
      <c r="H115" s="38">
        <v>1135.6000000000001</v>
      </c>
      <c r="I115" s="38">
        <v>1128.4500000000003</v>
      </c>
      <c r="J115" s="38">
        <v>1157.4500000000003</v>
      </c>
      <c r="K115" s="38">
        <v>1164.6000000000004</v>
      </c>
      <c r="L115" s="38">
        <v>1171.9500000000003</v>
      </c>
      <c r="M115" s="28">
        <v>1157.25</v>
      </c>
      <c r="N115" s="28">
        <v>1142.75</v>
      </c>
      <c r="O115" s="39">
        <v>27380700</v>
      </c>
      <c r="P115" s="40">
        <v>-8.9240809483894151E-2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192.1</v>
      </c>
      <c r="F116" s="37">
        <v>190.76666666666665</v>
      </c>
      <c r="G116" s="38">
        <v>188.73333333333329</v>
      </c>
      <c r="H116" s="38">
        <v>185.36666666666665</v>
      </c>
      <c r="I116" s="38">
        <v>183.33333333333329</v>
      </c>
      <c r="J116" s="38">
        <v>194.1333333333333</v>
      </c>
      <c r="K116" s="38">
        <v>196.16666666666666</v>
      </c>
      <c r="L116" s="38">
        <v>199.5333333333333</v>
      </c>
      <c r="M116" s="28">
        <v>192.8</v>
      </c>
      <c r="N116" s="28">
        <v>187.4</v>
      </c>
      <c r="O116" s="39">
        <v>16226000</v>
      </c>
      <c r="P116" s="40">
        <v>-5.0933508024893548E-2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1528.5</v>
      </c>
      <c r="F117" s="37">
        <v>1529</v>
      </c>
      <c r="G117" s="38">
        <v>1519.3</v>
      </c>
      <c r="H117" s="38">
        <v>1510.1</v>
      </c>
      <c r="I117" s="38">
        <v>1500.3999999999999</v>
      </c>
      <c r="J117" s="38">
        <v>1538.2</v>
      </c>
      <c r="K117" s="38">
        <v>1547.8999999999999</v>
      </c>
      <c r="L117" s="38">
        <v>1557.1000000000001</v>
      </c>
      <c r="M117" s="28">
        <v>1538.7</v>
      </c>
      <c r="N117" s="28">
        <v>1519.8</v>
      </c>
      <c r="O117" s="39">
        <v>29211300</v>
      </c>
      <c r="P117" s="40">
        <v>-0.18767467276231156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508.75</v>
      </c>
      <c r="F118" s="37">
        <v>508.2</v>
      </c>
      <c r="G118" s="38">
        <v>501.69999999999993</v>
      </c>
      <c r="H118" s="38">
        <v>494.64999999999992</v>
      </c>
      <c r="I118" s="38">
        <v>488.14999999999986</v>
      </c>
      <c r="J118" s="38">
        <v>515.25</v>
      </c>
      <c r="K118" s="38">
        <v>521.75000000000011</v>
      </c>
      <c r="L118" s="38">
        <v>528.80000000000007</v>
      </c>
      <c r="M118" s="28">
        <v>514.70000000000005</v>
      </c>
      <c r="N118" s="28">
        <v>501.15</v>
      </c>
      <c r="O118" s="39">
        <v>1721250</v>
      </c>
      <c r="P118" s="40">
        <v>-8.3466453674121407E-2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68.75</v>
      </c>
      <c r="F119" s="37">
        <v>68.583333333333329</v>
      </c>
      <c r="G119" s="38">
        <v>68.316666666666663</v>
      </c>
      <c r="H119" s="38">
        <v>67.88333333333334</v>
      </c>
      <c r="I119" s="38">
        <v>67.616666666666674</v>
      </c>
      <c r="J119" s="38">
        <v>69.016666666666652</v>
      </c>
      <c r="K119" s="38">
        <v>69.283333333333331</v>
      </c>
      <c r="L119" s="38">
        <v>69.71666666666664</v>
      </c>
      <c r="M119" s="28">
        <v>68.849999999999994</v>
      </c>
      <c r="N119" s="28">
        <v>68.150000000000006</v>
      </c>
      <c r="O119" s="39">
        <v>76508250</v>
      </c>
      <c r="P119" s="40">
        <v>-0.15094135468513309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925.65</v>
      </c>
      <c r="F120" s="37">
        <v>924.86666666666667</v>
      </c>
      <c r="G120" s="38">
        <v>916.83333333333337</v>
      </c>
      <c r="H120" s="38">
        <v>908.01666666666665</v>
      </c>
      <c r="I120" s="38">
        <v>899.98333333333335</v>
      </c>
      <c r="J120" s="38">
        <v>933.68333333333339</v>
      </c>
      <c r="K120" s="38">
        <v>941.7166666666667</v>
      </c>
      <c r="L120" s="38">
        <v>950.53333333333342</v>
      </c>
      <c r="M120" s="28">
        <v>932.9</v>
      </c>
      <c r="N120" s="28">
        <v>916.05</v>
      </c>
      <c r="O120" s="39">
        <v>1116700</v>
      </c>
      <c r="P120" s="40">
        <v>-0.11030554117037804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726.8</v>
      </c>
      <c r="F121" s="37">
        <v>727.58333333333337</v>
      </c>
      <c r="G121" s="38">
        <v>721.86666666666679</v>
      </c>
      <c r="H121" s="38">
        <v>716.93333333333339</v>
      </c>
      <c r="I121" s="38">
        <v>711.21666666666681</v>
      </c>
      <c r="J121" s="38">
        <v>732.51666666666677</v>
      </c>
      <c r="K121" s="38">
        <v>738.23333333333323</v>
      </c>
      <c r="L121" s="38">
        <v>743.16666666666674</v>
      </c>
      <c r="M121" s="28">
        <v>733.3</v>
      </c>
      <c r="N121" s="28">
        <v>722.65</v>
      </c>
      <c r="O121" s="39">
        <v>13651750</v>
      </c>
      <c r="P121" s="40">
        <v>-0.10389983343863075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348.05</v>
      </c>
      <c r="F122" s="37">
        <v>347.68333333333334</v>
      </c>
      <c r="G122" s="38">
        <v>346.11666666666667</v>
      </c>
      <c r="H122" s="38">
        <v>344.18333333333334</v>
      </c>
      <c r="I122" s="38">
        <v>342.61666666666667</v>
      </c>
      <c r="J122" s="38">
        <v>349.61666666666667</v>
      </c>
      <c r="K122" s="38">
        <v>351.18333333333339</v>
      </c>
      <c r="L122" s="38">
        <v>353.11666666666667</v>
      </c>
      <c r="M122" s="28">
        <v>349.25</v>
      </c>
      <c r="N122" s="28">
        <v>345.75</v>
      </c>
      <c r="O122" s="39">
        <v>74505600</v>
      </c>
      <c r="P122" s="40">
        <v>-7.6071428571428568E-2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471.8</v>
      </c>
      <c r="F123" s="37">
        <v>467.26666666666665</v>
      </c>
      <c r="G123" s="38">
        <v>460.5333333333333</v>
      </c>
      <c r="H123" s="38">
        <v>449.26666666666665</v>
      </c>
      <c r="I123" s="38">
        <v>442.5333333333333</v>
      </c>
      <c r="J123" s="38">
        <v>478.5333333333333</v>
      </c>
      <c r="K123" s="38">
        <v>485.26666666666665</v>
      </c>
      <c r="L123" s="38">
        <v>496.5333333333333</v>
      </c>
      <c r="M123" s="28">
        <v>474</v>
      </c>
      <c r="N123" s="28">
        <v>456</v>
      </c>
      <c r="O123" s="39">
        <v>27243750</v>
      </c>
      <c r="P123" s="40">
        <v>-5.2514889362257094E-2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2620.4499999999998</v>
      </c>
      <c r="F124" s="37">
        <v>2605.25</v>
      </c>
      <c r="G124" s="38">
        <v>2583.6</v>
      </c>
      <c r="H124" s="38">
        <v>2546.75</v>
      </c>
      <c r="I124" s="38">
        <v>2525.1</v>
      </c>
      <c r="J124" s="38">
        <v>2642.1</v>
      </c>
      <c r="K124" s="38">
        <v>2663.7499999999995</v>
      </c>
      <c r="L124" s="38">
        <v>2700.6</v>
      </c>
      <c r="M124" s="28">
        <v>2626.9</v>
      </c>
      <c r="N124" s="28">
        <v>2568.4</v>
      </c>
      <c r="O124" s="39">
        <v>359750</v>
      </c>
      <c r="P124" s="40">
        <v>-0.11446153846153846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682.65</v>
      </c>
      <c r="F125" s="37">
        <v>674.4</v>
      </c>
      <c r="G125" s="38">
        <v>664.59999999999991</v>
      </c>
      <c r="H125" s="38">
        <v>646.54999999999995</v>
      </c>
      <c r="I125" s="38">
        <v>636.74999999999989</v>
      </c>
      <c r="J125" s="38">
        <v>692.44999999999993</v>
      </c>
      <c r="K125" s="38">
        <v>702.24999999999989</v>
      </c>
      <c r="L125" s="38">
        <v>720.3</v>
      </c>
      <c r="M125" s="28">
        <v>684.2</v>
      </c>
      <c r="N125" s="28">
        <v>656.35</v>
      </c>
      <c r="O125" s="39">
        <v>26393850</v>
      </c>
      <c r="P125" s="40">
        <v>-7.076996197718631E-2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596.9</v>
      </c>
      <c r="F126" s="37">
        <v>596.18333333333328</v>
      </c>
      <c r="G126" s="38">
        <v>590.31666666666661</v>
      </c>
      <c r="H126" s="38">
        <v>583.73333333333335</v>
      </c>
      <c r="I126" s="38">
        <v>577.86666666666667</v>
      </c>
      <c r="J126" s="38">
        <v>602.76666666666654</v>
      </c>
      <c r="K126" s="38">
        <v>608.6333333333331</v>
      </c>
      <c r="L126" s="38">
        <v>615.21666666666647</v>
      </c>
      <c r="M126" s="28">
        <v>602.04999999999995</v>
      </c>
      <c r="N126" s="28">
        <v>589.6</v>
      </c>
      <c r="O126" s="39">
        <v>11032500</v>
      </c>
      <c r="P126" s="40">
        <v>-4.1173275393807711E-2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1873.65</v>
      </c>
      <c r="F127" s="37">
        <v>1875.8499999999997</v>
      </c>
      <c r="G127" s="38">
        <v>1858.8999999999994</v>
      </c>
      <c r="H127" s="38">
        <v>1844.1499999999996</v>
      </c>
      <c r="I127" s="38">
        <v>1827.1999999999994</v>
      </c>
      <c r="J127" s="38">
        <v>1890.5999999999995</v>
      </c>
      <c r="K127" s="38">
        <v>1907.5499999999997</v>
      </c>
      <c r="L127" s="38">
        <v>1922.2999999999995</v>
      </c>
      <c r="M127" s="28">
        <v>1892.8</v>
      </c>
      <c r="N127" s="28">
        <v>1861.1</v>
      </c>
      <c r="O127" s="39">
        <v>23350400</v>
      </c>
      <c r="P127" s="40">
        <v>-2.7471886713869222E-2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81.75</v>
      </c>
      <c r="F128" s="37">
        <v>81.416666666666671</v>
      </c>
      <c r="G128" s="38">
        <v>80.533333333333346</v>
      </c>
      <c r="H128" s="38">
        <v>79.316666666666677</v>
      </c>
      <c r="I128" s="38">
        <v>78.433333333333351</v>
      </c>
      <c r="J128" s="38">
        <v>82.63333333333334</v>
      </c>
      <c r="K128" s="38">
        <v>83.516666666666666</v>
      </c>
      <c r="L128" s="38">
        <v>84.733333333333334</v>
      </c>
      <c r="M128" s="28">
        <v>82.3</v>
      </c>
      <c r="N128" s="28">
        <v>80.2</v>
      </c>
      <c r="O128" s="39">
        <v>51848440</v>
      </c>
      <c r="P128" s="40">
        <v>-8.4462653640088245E-2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2509.25</v>
      </c>
      <c r="F129" s="37">
        <v>2540.4</v>
      </c>
      <c r="G129" s="38">
        <v>2466.15</v>
      </c>
      <c r="H129" s="38">
        <v>2423.0500000000002</v>
      </c>
      <c r="I129" s="38">
        <v>2348.8000000000002</v>
      </c>
      <c r="J129" s="38">
        <v>2583.5</v>
      </c>
      <c r="K129" s="38">
        <v>2657.75</v>
      </c>
      <c r="L129" s="38">
        <v>2700.85</v>
      </c>
      <c r="M129" s="28">
        <v>2614.65</v>
      </c>
      <c r="N129" s="28">
        <v>2497.3000000000002</v>
      </c>
      <c r="O129" s="39">
        <v>944750</v>
      </c>
      <c r="P129" s="40">
        <v>-9.9809433063363512E-2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460.05</v>
      </c>
      <c r="F130" s="37">
        <v>457.8</v>
      </c>
      <c r="G130" s="38">
        <v>454.15000000000003</v>
      </c>
      <c r="H130" s="38">
        <v>448.25</v>
      </c>
      <c r="I130" s="38">
        <v>444.6</v>
      </c>
      <c r="J130" s="38">
        <v>463.70000000000005</v>
      </c>
      <c r="K130" s="38">
        <v>467.35</v>
      </c>
      <c r="L130" s="38">
        <v>473.25000000000006</v>
      </c>
      <c r="M130" s="28">
        <v>461.45</v>
      </c>
      <c r="N130" s="28">
        <v>451.9</v>
      </c>
      <c r="O130" s="39">
        <v>6607800</v>
      </c>
      <c r="P130" s="40">
        <v>-0.12937270247835883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425.1</v>
      </c>
      <c r="F131" s="37">
        <v>423.9666666666667</v>
      </c>
      <c r="G131" s="38">
        <v>417.78333333333342</v>
      </c>
      <c r="H131" s="38">
        <v>410.4666666666667</v>
      </c>
      <c r="I131" s="38">
        <v>404.28333333333342</v>
      </c>
      <c r="J131" s="38">
        <v>431.28333333333342</v>
      </c>
      <c r="K131" s="38">
        <v>437.4666666666667</v>
      </c>
      <c r="L131" s="38">
        <v>444.78333333333342</v>
      </c>
      <c r="M131" s="28">
        <v>430.15</v>
      </c>
      <c r="N131" s="28">
        <v>416.65</v>
      </c>
      <c r="O131" s="39">
        <v>14266000</v>
      </c>
      <c r="P131" s="40">
        <v>5.1909747824804599E-2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1971.35</v>
      </c>
      <c r="F132" s="37">
        <v>1968.4166666666667</v>
      </c>
      <c r="G132" s="38">
        <v>1958.6333333333334</v>
      </c>
      <c r="H132" s="38">
        <v>1945.9166666666667</v>
      </c>
      <c r="I132" s="38">
        <v>1936.1333333333334</v>
      </c>
      <c r="J132" s="38">
        <v>1981.1333333333334</v>
      </c>
      <c r="K132" s="38">
        <v>1990.9166666666667</v>
      </c>
      <c r="L132" s="38">
        <v>2003.6333333333334</v>
      </c>
      <c r="M132" s="28">
        <v>1978.2</v>
      </c>
      <c r="N132" s="28">
        <v>1955.7</v>
      </c>
      <c r="O132" s="39">
        <v>9050700</v>
      </c>
      <c r="P132" s="40">
        <v>-3.6934176083764286E-2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4690.7</v>
      </c>
      <c r="F133" s="37">
        <v>4719.8</v>
      </c>
      <c r="G133" s="38">
        <v>4636</v>
      </c>
      <c r="H133" s="38">
        <v>4581.3</v>
      </c>
      <c r="I133" s="38">
        <v>4497.5</v>
      </c>
      <c r="J133" s="38">
        <v>4774.5</v>
      </c>
      <c r="K133" s="38">
        <v>4858.3000000000011</v>
      </c>
      <c r="L133" s="38">
        <v>4913</v>
      </c>
      <c r="M133" s="28">
        <v>4803.6000000000004</v>
      </c>
      <c r="N133" s="28">
        <v>4665.1000000000004</v>
      </c>
      <c r="O133" s="39">
        <v>1089750</v>
      </c>
      <c r="P133" s="40">
        <v>-5.1937883335508285E-2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3479.65</v>
      </c>
      <c r="F134" s="37">
        <v>3482.7166666666667</v>
      </c>
      <c r="G134" s="38">
        <v>3433.1833333333334</v>
      </c>
      <c r="H134" s="38">
        <v>3386.7166666666667</v>
      </c>
      <c r="I134" s="38">
        <v>3337.1833333333334</v>
      </c>
      <c r="J134" s="38">
        <v>3529.1833333333334</v>
      </c>
      <c r="K134" s="38">
        <v>3578.7166666666672</v>
      </c>
      <c r="L134" s="38">
        <v>3625.1833333333334</v>
      </c>
      <c r="M134" s="28">
        <v>3532.25</v>
      </c>
      <c r="N134" s="28">
        <v>3436.25</v>
      </c>
      <c r="O134" s="39">
        <v>1105800</v>
      </c>
      <c r="P134" s="40">
        <v>-3.3560566334556896E-2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705.95</v>
      </c>
      <c r="F135" s="37">
        <v>701.31666666666661</v>
      </c>
      <c r="G135" s="38">
        <v>693.83333333333326</v>
      </c>
      <c r="H135" s="38">
        <v>681.7166666666667</v>
      </c>
      <c r="I135" s="38">
        <v>674.23333333333335</v>
      </c>
      <c r="J135" s="38">
        <v>713.43333333333317</v>
      </c>
      <c r="K135" s="38">
        <v>720.91666666666652</v>
      </c>
      <c r="L135" s="38">
        <v>733.03333333333308</v>
      </c>
      <c r="M135" s="28">
        <v>708.8</v>
      </c>
      <c r="N135" s="28">
        <v>689.2</v>
      </c>
      <c r="O135" s="39">
        <v>6913050</v>
      </c>
      <c r="P135" s="40">
        <v>-1.7160120845921452E-2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1297.45</v>
      </c>
      <c r="F136" s="37">
        <v>1294.55</v>
      </c>
      <c r="G136" s="38">
        <v>1285.8</v>
      </c>
      <c r="H136" s="38">
        <v>1274.1500000000001</v>
      </c>
      <c r="I136" s="38">
        <v>1265.4000000000001</v>
      </c>
      <c r="J136" s="38">
        <v>1306.1999999999998</v>
      </c>
      <c r="K136" s="38">
        <v>1314.9499999999998</v>
      </c>
      <c r="L136" s="38">
        <v>1326.5999999999997</v>
      </c>
      <c r="M136" s="28">
        <v>1303.3</v>
      </c>
      <c r="N136" s="28">
        <v>1282.9000000000001</v>
      </c>
      <c r="O136" s="39">
        <v>10025400</v>
      </c>
      <c r="P136" s="40">
        <v>-7.6417101953956276E-2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208.25</v>
      </c>
      <c r="F137" s="37">
        <v>206.55000000000004</v>
      </c>
      <c r="G137" s="38">
        <v>204.50000000000009</v>
      </c>
      <c r="H137" s="38">
        <v>200.75000000000006</v>
      </c>
      <c r="I137" s="38">
        <v>198.7000000000001</v>
      </c>
      <c r="J137" s="38">
        <v>210.30000000000007</v>
      </c>
      <c r="K137" s="38">
        <v>212.35000000000002</v>
      </c>
      <c r="L137" s="38">
        <v>216.10000000000005</v>
      </c>
      <c r="M137" s="28">
        <v>208.6</v>
      </c>
      <c r="N137" s="28">
        <v>202.8</v>
      </c>
      <c r="O137" s="39">
        <v>17728000</v>
      </c>
      <c r="P137" s="40">
        <v>-9.3289689034369891E-2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105.25</v>
      </c>
      <c r="F138" s="37">
        <v>104.96666666666665</v>
      </c>
      <c r="G138" s="38">
        <v>104.08333333333331</v>
      </c>
      <c r="H138" s="38">
        <v>102.91666666666666</v>
      </c>
      <c r="I138" s="38">
        <v>102.03333333333332</v>
      </c>
      <c r="J138" s="38">
        <v>106.13333333333331</v>
      </c>
      <c r="K138" s="38">
        <v>107.01666666666667</v>
      </c>
      <c r="L138" s="38">
        <v>108.18333333333331</v>
      </c>
      <c r="M138" s="28">
        <v>105.85</v>
      </c>
      <c r="N138" s="28">
        <v>103.8</v>
      </c>
      <c r="O138" s="39">
        <v>25548000</v>
      </c>
      <c r="P138" s="40">
        <v>-1.6855229739090278E-2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520.1</v>
      </c>
      <c r="F139" s="37">
        <v>524.6</v>
      </c>
      <c r="G139" s="38">
        <v>511.90000000000009</v>
      </c>
      <c r="H139" s="38">
        <v>503.70000000000005</v>
      </c>
      <c r="I139" s="38">
        <v>491.00000000000011</v>
      </c>
      <c r="J139" s="38">
        <v>532.80000000000007</v>
      </c>
      <c r="K139" s="38">
        <v>545.50000000000011</v>
      </c>
      <c r="L139" s="38">
        <v>553.70000000000005</v>
      </c>
      <c r="M139" s="28">
        <v>537.29999999999995</v>
      </c>
      <c r="N139" s="28">
        <v>516.4</v>
      </c>
      <c r="O139" s="39">
        <v>8450400</v>
      </c>
      <c r="P139" s="40">
        <v>-7.256683787699196E-2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9087.65</v>
      </c>
      <c r="F140" s="37">
        <v>9044.8666666666668</v>
      </c>
      <c r="G140" s="38">
        <v>8968.0333333333328</v>
      </c>
      <c r="H140" s="38">
        <v>8848.4166666666661</v>
      </c>
      <c r="I140" s="38">
        <v>8771.5833333333321</v>
      </c>
      <c r="J140" s="38">
        <v>9164.4833333333336</v>
      </c>
      <c r="K140" s="38">
        <v>9241.3166666666657</v>
      </c>
      <c r="L140" s="38">
        <v>9360.9333333333343</v>
      </c>
      <c r="M140" s="28">
        <v>9121.7000000000007</v>
      </c>
      <c r="N140" s="28">
        <v>8925.25</v>
      </c>
      <c r="O140" s="39">
        <v>2839600</v>
      </c>
      <c r="P140" s="40">
        <v>-7.5981907520093719E-2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878</v>
      </c>
      <c r="F141" s="37">
        <v>875.13333333333333</v>
      </c>
      <c r="G141" s="38">
        <v>867.86666666666667</v>
      </c>
      <c r="H141" s="38">
        <v>857.73333333333335</v>
      </c>
      <c r="I141" s="38">
        <v>850.4666666666667</v>
      </c>
      <c r="J141" s="38">
        <v>885.26666666666665</v>
      </c>
      <c r="K141" s="38">
        <v>892.5333333333333</v>
      </c>
      <c r="L141" s="38">
        <v>902.66666666666663</v>
      </c>
      <c r="M141" s="28">
        <v>882.4</v>
      </c>
      <c r="N141" s="28">
        <v>865</v>
      </c>
      <c r="O141" s="39">
        <v>18970000</v>
      </c>
      <c r="P141" s="40">
        <v>-3.6719667396616841E-2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1523.35</v>
      </c>
      <c r="F142" s="37">
        <v>1510.3999999999999</v>
      </c>
      <c r="G142" s="38">
        <v>1490.9999999999998</v>
      </c>
      <c r="H142" s="38">
        <v>1458.6499999999999</v>
      </c>
      <c r="I142" s="38">
        <v>1439.2499999999998</v>
      </c>
      <c r="J142" s="38">
        <v>1542.7499999999998</v>
      </c>
      <c r="K142" s="38">
        <v>1562.1499999999999</v>
      </c>
      <c r="L142" s="38">
        <v>1594.4999999999998</v>
      </c>
      <c r="M142" s="28">
        <v>1529.8</v>
      </c>
      <c r="N142" s="28">
        <v>1478.05</v>
      </c>
      <c r="O142" s="39">
        <v>2359200</v>
      </c>
      <c r="P142" s="40">
        <v>-0.12841731934387468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1625.45</v>
      </c>
      <c r="F143" s="37">
        <v>1621.4833333333333</v>
      </c>
      <c r="G143" s="38">
        <v>1603.9666666666667</v>
      </c>
      <c r="H143" s="38">
        <v>1582.4833333333333</v>
      </c>
      <c r="I143" s="38">
        <v>1564.9666666666667</v>
      </c>
      <c r="J143" s="38">
        <v>1642.9666666666667</v>
      </c>
      <c r="K143" s="38">
        <v>1660.4833333333336</v>
      </c>
      <c r="L143" s="38">
        <v>1681.9666666666667</v>
      </c>
      <c r="M143" s="28">
        <v>1639</v>
      </c>
      <c r="N143" s="28">
        <v>1600</v>
      </c>
      <c r="O143" s="39">
        <v>595800</v>
      </c>
      <c r="P143" s="40">
        <v>-6.4531323598681106E-2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682.45</v>
      </c>
      <c r="F144" s="37">
        <v>681.18333333333328</v>
      </c>
      <c r="G144" s="38">
        <v>673.31666666666661</v>
      </c>
      <c r="H144" s="38">
        <v>664.18333333333328</v>
      </c>
      <c r="I144" s="38">
        <v>656.31666666666661</v>
      </c>
      <c r="J144" s="38">
        <v>690.31666666666661</v>
      </c>
      <c r="K144" s="38">
        <v>698.18333333333317</v>
      </c>
      <c r="L144" s="38">
        <v>707.31666666666661</v>
      </c>
      <c r="M144" s="28">
        <v>689.05</v>
      </c>
      <c r="N144" s="28">
        <v>672.05</v>
      </c>
      <c r="O144" s="39">
        <v>2528500</v>
      </c>
      <c r="P144" s="40">
        <v>1.3284709559781192E-2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870.95</v>
      </c>
      <c r="F145" s="37">
        <v>862.86666666666667</v>
      </c>
      <c r="G145" s="38">
        <v>850.68333333333339</v>
      </c>
      <c r="H145" s="38">
        <v>830.41666666666674</v>
      </c>
      <c r="I145" s="38">
        <v>818.23333333333346</v>
      </c>
      <c r="J145" s="38">
        <v>883.13333333333333</v>
      </c>
      <c r="K145" s="38">
        <v>895.31666666666649</v>
      </c>
      <c r="L145" s="38">
        <v>915.58333333333326</v>
      </c>
      <c r="M145" s="28">
        <v>875.05</v>
      </c>
      <c r="N145" s="28">
        <v>842.6</v>
      </c>
      <c r="O145" s="39">
        <v>3316000</v>
      </c>
      <c r="P145" s="40">
        <v>-0.12256562235393734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3379.85</v>
      </c>
      <c r="F146" s="37">
        <v>3414.3833333333337</v>
      </c>
      <c r="G146" s="38">
        <v>3328.7666666666673</v>
      </c>
      <c r="H146" s="38">
        <v>3277.6833333333338</v>
      </c>
      <c r="I146" s="38">
        <v>3192.0666666666675</v>
      </c>
      <c r="J146" s="38">
        <v>3465.4666666666672</v>
      </c>
      <c r="K146" s="38">
        <v>3551.083333333333</v>
      </c>
      <c r="L146" s="38">
        <v>3602.166666666667</v>
      </c>
      <c r="M146" s="28">
        <v>3500</v>
      </c>
      <c r="N146" s="28">
        <v>3363.3</v>
      </c>
      <c r="O146" s="39">
        <v>2654000</v>
      </c>
      <c r="P146" s="40">
        <v>-3.5259905488913119E-2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64.2</v>
      </c>
      <c r="F147" s="37">
        <v>63.733333333333327</v>
      </c>
      <c r="G147" s="38">
        <v>62.966666666666654</v>
      </c>
      <c r="H147" s="38">
        <v>61.733333333333327</v>
      </c>
      <c r="I147" s="38">
        <v>60.966666666666654</v>
      </c>
      <c r="J147" s="38">
        <v>64.966666666666654</v>
      </c>
      <c r="K147" s="38">
        <v>65.73333333333332</v>
      </c>
      <c r="L147" s="38">
        <v>66.966666666666654</v>
      </c>
      <c r="M147" s="28">
        <v>64.5</v>
      </c>
      <c r="N147" s="28">
        <v>62.5</v>
      </c>
      <c r="O147" s="39">
        <v>98901000</v>
      </c>
      <c r="P147" s="40">
        <v>-7.0127562353239831E-2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1984.1</v>
      </c>
      <c r="F148" s="37">
        <v>2002.5833333333333</v>
      </c>
      <c r="G148" s="38">
        <v>1951.5666666666666</v>
      </c>
      <c r="H148" s="38">
        <v>1919.0333333333333</v>
      </c>
      <c r="I148" s="38">
        <v>1868.0166666666667</v>
      </c>
      <c r="J148" s="38">
        <v>2035.1166666666666</v>
      </c>
      <c r="K148" s="38">
        <v>2086.1333333333332</v>
      </c>
      <c r="L148" s="38">
        <v>2118.6666666666665</v>
      </c>
      <c r="M148" s="28">
        <v>2053.6</v>
      </c>
      <c r="N148" s="28">
        <v>1970.05</v>
      </c>
      <c r="O148" s="39">
        <v>2328200</v>
      </c>
      <c r="P148" s="40">
        <v>6.6452905811623247E-2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87539.6</v>
      </c>
      <c r="F149" s="37">
        <v>87326.516666666663</v>
      </c>
      <c r="G149" s="38">
        <v>86763.083333333328</v>
      </c>
      <c r="H149" s="38">
        <v>85986.566666666666</v>
      </c>
      <c r="I149" s="38">
        <v>85423.133333333331</v>
      </c>
      <c r="J149" s="38">
        <v>88103.033333333326</v>
      </c>
      <c r="K149" s="38">
        <v>88666.466666666674</v>
      </c>
      <c r="L149" s="38">
        <v>89442.983333333323</v>
      </c>
      <c r="M149" s="28">
        <v>87889.95</v>
      </c>
      <c r="N149" s="28">
        <v>86550</v>
      </c>
      <c r="O149" s="39">
        <v>48220</v>
      </c>
      <c r="P149" s="40">
        <v>-8.5356600910470412E-2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1039.3499999999999</v>
      </c>
      <c r="F150" s="37">
        <v>1034.0666666666666</v>
      </c>
      <c r="G150" s="38">
        <v>1022.2833333333333</v>
      </c>
      <c r="H150" s="38">
        <v>1005.2166666666667</v>
      </c>
      <c r="I150" s="38">
        <v>993.43333333333339</v>
      </c>
      <c r="J150" s="38">
        <v>1051.1333333333332</v>
      </c>
      <c r="K150" s="38">
        <v>1062.9166666666665</v>
      </c>
      <c r="L150" s="38">
        <v>1079.9833333333331</v>
      </c>
      <c r="M150" s="28">
        <v>1045.8499999999999</v>
      </c>
      <c r="N150" s="28">
        <v>1017</v>
      </c>
      <c r="O150" s="39">
        <v>6737250</v>
      </c>
      <c r="P150" s="40">
        <v>-4.9468282101476115E-2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71.849999999999994</v>
      </c>
      <c r="F151" s="37">
        <v>71.899999999999991</v>
      </c>
      <c r="G151" s="38">
        <v>71.199999999999989</v>
      </c>
      <c r="H151" s="38">
        <v>70.55</v>
      </c>
      <c r="I151" s="38">
        <v>69.849999999999994</v>
      </c>
      <c r="J151" s="38">
        <v>72.549999999999983</v>
      </c>
      <c r="K151" s="38">
        <v>73.25</v>
      </c>
      <c r="L151" s="38">
        <v>73.899999999999977</v>
      </c>
      <c r="M151" s="28">
        <v>72.599999999999994</v>
      </c>
      <c r="N151" s="28">
        <v>71.25</v>
      </c>
      <c r="O151" s="39">
        <v>66601750</v>
      </c>
      <c r="P151" s="40">
        <v>-0.13030689827404407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3941.35</v>
      </c>
      <c r="F152" s="37">
        <v>3918.7166666666672</v>
      </c>
      <c r="G152" s="38">
        <v>3873.6833333333343</v>
      </c>
      <c r="H152" s="38">
        <v>3806.0166666666673</v>
      </c>
      <c r="I152" s="38">
        <v>3760.9833333333345</v>
      </c>
      <c r="J152" s="38">
        <v>3986.3833333333341</v>
      </c>
      <c r="K152" s="38">
        <v>4031.416666666667</v>
      </c>
      <c r="L152" s="38">
        <v>4099.0833333333339</v>
      </c>
      <c r="M152" s="28">
        <v>3963.75</v>
      </c>
      <c r="N152" s="28">
        <v>3851.05</v>
      </c>
      <c r="O152" s="39">
        <v>1667125</v>
      </c>
      <c r="P152" s="40">
        <v>-8.7694096723442097E-2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4516.55</v>
      </c>
      <c r="F153" s="37">
        <v>4491.1833333333334</v>
      </c>
      <c r="G153" s="38">
        <v>4445.3666666666668</v>
      </c>
      <c r="H153" s="38">
        <v>4374.1833333333334</v>
      </c>
      <c r="I153" s="38">
        <v>4328.3666666666668</v>
      </c>
      <c r="J153" s="38">
        <v>4562.3666666666668</v>
      </c>
      <c r="K153" s="38">
        <v>4608.1833333333343</v>
      </c>
      <c r="L153" s="38">
        <v>4679.3666666666668</v>
      </c>
      <c r="M153" s="28">
        <v>4537</v>
      </c>
      <c r="N153" s="28">
        <v>4420</v>
      </c>
      <c r="O153" s="39">
        <v>478125</v>
      </c>
      <c r="P153" s="40">
        <v>-0.12298803136607511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20126.099999999999</v>
      </c>
      <c r="F154" s="37">
        <v>20162.283333333333</v>
      </c>
      <c r="G154" s="38">
        <v>19878.816666666666</v>
      </c>
      <c r="H154" s="38">
        <v>19631.533333333333</v>
      </c>
      <c r="I154" s="38">
        <v>19348.066666666666</v>
      </c>
      <c r="J154" s="38">
        <v>20409.566666666666</v>
      </c>
      <c r="K154" s="38">
        <v>20693.033333333333</v>
      </c>
      <c r="L154" s="38">
        <v>20940.316666666666</v>
      </c>
      <c r="M154" s="28">
        <v>20445.75</v>
      </c>
      <c r="N154" s="28">
        <v>19915</v>
      </c>
      <c r="O154" s="39">
        <v>255360</v>
      </c>
      <c r="P154" s="40">
        <v>-2.3106350420811019E-2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105.1</v>
      </c>
      <c r="F155" s="37">
        <v>102.76666666666665</v>
      </c>
      <c r="G155" s="38">
        <v>96.183333333333309</v>
      </c>
      <c r="H155" s="38">
        <v>87.266666666666652</v>
      </c>
      <c r="I155" s="38">
        <v>80.683333333333309</v>
      </c>
      <c r="J155" s="38">
        <v>111.68333333333331</v>
      </c>
      <c r="K155" s="38">
        <v>118.26666666666665</v>
      </c>
      <c r="L155" s="38">
        <v>127.18333333333331</v>
      </c>
      <c r="M155" s="28">
        <v>109.35</v>
      </c>
      <c r="N155" s="28">
        <v>93.85</v>
      </c>
      <c r="O155" s="39">
        <v>14190600</v>
      </c>
      <c r="P155" s="40">
        <v>-0.39425139425139427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171.25</v>
      </c>
      <c r="F156" s="37">
        <v>170.35</v>
      </c>
      <c r="G156" s="38">
        <v>169</v>
      </c>
      <c r="H156" s="38">
        <v>166.75</v>
      </c>
      <c r="I156" s="38">
        <v>165.4</v>
      </c>
      <c r="J156" s="38">
        <v>172.6</v>
      </c>
      <c r="K156" s="38">
        <v>173.94999999999996</v>
      </c>
      <c r="L156" s="38">
        <v>176.2</v>
      </c>
      <c r="M156" s="28">
        <v>171.7</v>
      </c>
      <c r="N156" s="28">
        <v>168.1</v>
      </c>
      <c r="O156" s="39">
        <v>50701500</v>
      </c>
      <c r="P156" s="40">
        <v>-0.17677001388246183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890.9</v>
      </c>
      <c r="F157" s="37">
        <v>883.36666666666679</v>
      </c>
      <c r="G157" s="38">
        <v>872.23333333333358</v>
      </c>
      <c r="H157" s="38">
        <v>853.56666666666683</v>
      </c>
      <c r="I157" s="38">
        <v>842.43333333333362</v>
      </c>
      <c r="J157" s="38">
        <v>902.03333333333353</v>
      </c>
      <c r="K157" s="38">
        <v>913.16666666666674</v>
      </c>
      <c r="L157" s="38">
        <v>931.83333333333348</v>
      </c>
      <c r="M157" s="28">
        <v>894.5</v>
      </c>
      <c r="N157" s="28">
        <v>864.7</v>
      </c>
      <c r="O157" s="39">
        <v>6211800</v>
      </c>
      <c r="P157" s="40">
        <v>-1.5422167979585044E-2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2917.25</v>
      </c>
      <c r="F158" s="37">
        <v>2915.2000000000003</v>
      </c>
      <c r="G158" s="38">
        <v>2893.1500000000005</v>
      </c>
      <c r="H158" s="38">
        <v>2869.05</v>
      </c>
      <c r="I158" s="38">
        <v>2847.0000000000005</v>
      </c>
      <c r="J158" s="38">
        <v>2939.3000000000006</v>
      </c>
      <c r="K158" s="38">
        <v>2961.3500000000008</v>
      </c>
      <c r="L158" s="38">
        <v>2985.4500000000007</v>
      </c>
      <c r="M158" s="28">
        <v>2937.25</v>
      </c>
      <c r="N158" s="28">
        <v>2891.1</v>
      </c>
      <c r="O158" s="39">
        <v>551200</v>
      </c>
      <c r="P158" s="40">
        <v>-6.6395663956639567E-2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132.55000000000001</v>
      </c>
      <c r="F159" s="37">
        <v>132.10000000000002</v>
      </c>
      <c r="G159" s="38">
        <v>131.30000000000004</v>
      </c>
      <c r="H159" s="38">
        <v>130.05000000000001</v>
      </c>
      <c r="I159" s="38">
        <v>129.25000000000003</v>
      </c>
      <c r="J159" s="38">
        <v>133.35000000000005</v>
      </c>
      <c r="K159" s="38">
        <v>134.15</v>
      </c>
      <c r="L159" s="38">
        <v>135.40000000000006</v>
      </c>
      <c r="M159" s="28">
        <v>132.9</v>
      </c>
      <c r="N159" s="28">
        <v>130.85</v>
      </c>
      <c r="O159" s="39">
        <v>40009200</v>
      </c>
      <c r="P159" s="40">
        <v>-5.3724276088144236E-2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51008.2</v>
      </c>
      <c r="F160" s="37">
        <v>51447.649999999994</v>
      </c>
      <c r="G160" s="38">
        <v>49933.19999999999</v>
      </c>
      <c r="H160" s="38">
        <v>48858.2</v>
      </c>
      <c r="I160" s="38">
        <v>47343.749999999993</v>
      </c>
      <c r="J160" s="38">
        <v>52522.649999999987</v>
      </c>
      <c r="K160" s="38">
        <v>54037.1</v>
      </c>
      <c r="L160" s="38">
        <v>55112.099999999984</v>
      </c>
      <c r="M160" s="28">
        <v>52962.1</v>
      </c>
      <c r="N160" s="28">
        <v>50372.65</v>
      </c>
      <c r="O160" s="39">
        <v>89010</v>
      </c>
      <c r="P160" s="40">
        <v>6.1918396564065857E-2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855.6</v>
      </c>
      <c r="F161" s="37">
        <v>850.43333333333339</v>
      </c>
      <c r="G161" s="38">
        <v>842.91666666666674</v>
      </c>
      <c r="H161" s="38">
        <v>830.23333333333335</v>
      </c>
      <c r="I161" s="38">
        <v>822.7166666666667</v>
      </c>
      <c r="J161" s="38">
        <v>863.11666666666679</v>
      </c>
      <c r="K161" s="38">
        <v>870.63333333333344</v>
      </c>
      <c r="L161" s="38">
        <v>883.31666666666683</v>
      </c>
      <c r="M161" s="28">
        <v>857.95</v>
      </c>
      <c r="N161" s="28">
        <v>837.75</v>
      </c>
      <c r="O161" s="39">
        <v>5049825</v>
      </c>
      <c r="P161" s="40">
        <v>-4.8647808517252096E-2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3782.4</v>
      </c>
      <c r="F162" s="37">
        <v>3797.15</v>
      </c>
      <c r="G162" s="38">
        <v>3719.1000000000004</v>
      </c>
      <c r="H162" s="38">
        <v>3655.8</v>
      </c>
      <c r="I162" s="38">
        <v>3577.7500000000005</v>
      </c>
      <c r="J162" s="38">
        <v>3860.4500000000003</v>
      </c>
      <c r="K162" s="38">
        <v>3938.5000000000005</v>
      </c>
      <c r="L162" s="38">
        <v>4001.8</v>
      </c>
      <c r="M162" s="28">
        <v>3875.2</v>
      </c>
      <c r="N162" s="28">
        <v>3733.85</v>
      </c>
      <c r="O162" s="39">
        <v>542850</v>
      </c>
      <c r="P162" s="40">
        <v>-5.9266961268520928E-2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204</v>
      </c>
      <c r="F163" s="37">
        <v>204.16666666666666</v>
      </c>
      <c r="G163" s="38">
        <v>202.88333333333333</v>
      </c>
      <c r="H163" s="38">
        <v>201.76666666666668</v>
      </c>
      <c r="I163" s="38">
        <v>200.48333333333335</v>
      </c>
      <c r="J163" s="38">
        <v>205.2833333333333</v>
      </c>
      <c r="K163" s="38">
        <v>206.56666666666666</v>
      </c>
      <c r="L163" s="38">
        <v>207.68333333333328</v>
      </c>
      <c r="M163" s="28">
        <v>205.45</v>
      </c>
      <c r="N163" s="28">
        <v>203.05</v>
      </c>
      <c r="O163" s="39">
        <v>13590000</v>
      </c>
      <c r="P163" s="40">
        <v>-6.0945273631840796E-2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110.4</v>
      </c>
      <c r="F164" s="37">
        <v>109.43333333333334</v>
      </c>
      <c r="G164" s="38">
        <v>107.46666666666667</v>
      </c>
      <c r="H164" s="38">
        <v>104.53333333333333</v>
      </c>
      <c r="I164" s="38">
        <v>102.56666666666666</v>
      </c>
      <c r="J164" s="38">
        <v>112.36666666666667</v>
      </c>
      <c r="K164" s="38">
        <v>114.33333333333334</v>
      </c>
      <c r="L164" s="38">
        <v>117.26666666666668</v>
      </c>
      <c r="M164" s="28">
        <v>111.4</v>
      </c>
      <c r="N164" s="28">
        <v>106.5</v>
      </c>
      <c r="O164" s="39">
        <v>54343000</v>
      </c>
      <c r="P164" s="40">
        <v>-0.27621800165152766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2577.1999999999998</v>
      </c>
      <c r="F165" s="37">
        <v>2587.85</v>
      </c>
      <c r="G165" s="38">
        <v>2543.2999999999997</v>
      </c>
      <c r="H165" s="38">
        <v>2509.3999999999996</v>
      </c>
      <c r="I165" s="38">
        <v>2464.8499999999995</v>
      </c>
      <c r="J165" s="38">
        <v>2621.75</v>
      </c>
      <c r="K165" s="38">
        <v>2666.3</v>
      </c>
      <c r="L165" s="38">
        <v>2700.2000000000003</v>
      </c>
      <c r="M165" s="28">
        <v>2632.4</v>
      </c>
      <c r="N165" s="28">
        <v>2553.9499999999998</v>
      </c>
      <c r="O165" s="39">
        <v>2971500</v>
      </c>
      <c r="P165" s="40">
        <v>-2.9318089015924868E-2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3224.75</v>
      </c>
      <c r="F166" s="37">
        <v>3210.7333333333336</v>
      </c>
      <c r="G166" s="38">
        <v>3174.0166666666673</v>
      </c>
      <c r="H166" s="38">
        <v>3123.2833333333338</v>
      </c>
      <c r="I166" s="38">
        <v>3086.5666666666675</v>
      </c>
      <c r="J166" s="38">
        <v>3261.4666666666672</v>
      </c>
      <c r="K166" s="38">
        <v>3298.1833333333334</v>
      </c>
      <c r="L166" s="38">
        <v>3348.916666666667</v>
      </c>
      <c r="M166" s="28">
        <v>3247.45</v>
      </c>
      <c r="N166" s="28">
        <v>3160</v>
      </c>
      <c r="O166" s="39">
        <v>1609000</v>
      </c>
      <c r="P166" s="40">
        <v>-2.8674916993661335E-2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43.45</v>
      </c>
      <c r="F167" s="37">
        <v>43.400000000000006</v>
      </c>
      <c r="G167" s="38">
        <v>42.95000000000001</v>
      </c>
      <c r="H167" s="38">
        <v>42.45</v>
      </c>
      <c r="I167" s="38">
        <v>42.000000000000007</v>
      </c>
      <c r="J167" s="38">
        <v>43.900000000000013</v>
      </c>
      <c r="K167" s="38">
        <v>44.35</v>
      </c>
      <c r="L167" s="38">
        <v>44.850000000000016</v>
      </c>
      <c r="M167" s="28">
        <v>43.85</v>
      </c>
      <c r="N167" s="28">
        <v>42.9</v>
      </c>
      <c r="O167" s="39">
        <v>237376000</v>
      </c>
      <c r="P167" s="40">
        <v>-0.25357214731334271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2773.5</v>
      </c>
      <c r="F168" s="37">
        <v>2765.3333333333335</v>
      </c>
      <c r="G168" s="38">
        <v>2741.666666666667</v>
      </c>
      <c r="H168" s="38">
        <v>2709.8333333333335</v>
      </c>
      <c r="I168" s="38">
        <v>2686.166666666667</v>
      </c>
      <c r="J168" s="38">
        <v>2797.166666666667</v>
      </c>
      <c r="K168" s="38">
        <v>2820.8333333333339</v>
      </c>
      <c r="L168" s="38">
        <v>2852.666666666667</v>
      </c>
      <c r="M168" s="28">
        <v>2789</v>
      </c>
      <c r="N168" s="28">
        <v>2733.5</v>
      </c>
      <c r="O168" s="39">
        <v>724500</v>
      </c>
      <c r="P168" s="40">
        <v>-0.13129496402877697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222.3</v>
      </c>
      <c r="F169" s="37">
        <v>220.68333333333331</v>
      </c>
      <c r="G169" s="38">
        <v>218.56666666666661</v>
      </c>
      <c r="H169" s="38">
        <v>214.83333333333329</v>
      </c>
      <c r="I169" s="38">
        <v>212.71666666666658</v>
      </c>
      <c r="J169" s="38">
        <v>224.41666666666663</v>
      </c>
      <c r="K169" s="38">
        <v>226.53333333333336</v>
      </c>
      <c r="L169" s="38">
        <v>230.26666666666665</v>
      </c>
      <c r="M169" s="28">
        <v>222.8</v>
      </c>
      <c r="N169" s="28">
        <v>216.95</v>
      </c>
      <c r="O169" s="39">
        <v>28096200</v>
      </c>
      <c r="P169" s="40">
        <v>-0.27261288969663078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1741.35</v>
      </c>
      <c r="F170" s="37">
        <v>1735.95</v>
      </c>
      <c r="G170" s="38">
        <v>1722.45</v>
      </c>
      <c r="H170" s="38">
        <v>1703.55</v>
      </c>
      <c r="I170" s="38">
        <v>1690.05</v>
      </c>
      <c r="J170" s="38">
        <v>1754.8500000000001</v>
      </c>
      <c r="K170" s="38">
        <v>1768.3500000000001</v>
      </c>
      <c r="L170" s="38">
        <v>1787.2500000000002</v>
      </c>
      <c r="M170" s="28">
        <v>1749.45</v>
      </c>
      <c r="N170" s="28">
        <v>1717.05</v>
      </c>
      <c r="O170" s="39">
        <v>2733819</v>
      </c>
      <c r="P170" s="40">
        <v>-0.12788886003635419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166.3</v>
      </c>
      <c r="F171" s="37">
        <v>165.83333333333334</v>
      </c>
      <c r="G171" s="38">
        <v>164.36666666666667</v>
      </c>
      <c r="H171" s="38">
        <v>162.43333333333334</v>
      </c>
      <c r="I171" s="38">
        <v>160.96666666666667</v>
      </c>
      <c r="J171" s="38">
        <v>167.76666666666668</v>
      </c>
      <c r="K171" s="38">
        <v>169.23333333333332</v>
      </c>
      <c r="L171" s="38">
        <v>171.16666666666669</v>
      </c>
      <c r="M171" s="28">
        <v>167.3</v>
      </c>
      <c r="N171" s="28">
        <v>163.9</v>
      </c>
      <c r="O171" s="39">
        <v>10153500</v>
      </c>
      <c r="P171" s="40">
        <v>-0.13635010419767787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704.95</v>
      </c>
      <c r="F172" s="37">
        <v>703.13333333333333</v>
      </c>
      <c r="G172" s="38">
        <v>697.66666666666663</v>
      </c>
      <c r="H172" s="38">
        <v>690.38333333333333</v>
      </c>
      <c r="I172" s="38">
        <v>684.91666666666663</v>
      </c>
      <c r="J172" s="38">
        <v>710.41666666666663</v>
      </c>
      <c r="K172" s="38">
        <v>715.88333333333333</v>
      </c>
      <c r="L172" s="38">
        <v>723.16666666666663</v>
      </c>
      <c r="M172" s="28">
        <v>708.6</v>
      </c>
      <c r="N172" s="28">
        <v>695.85</v>
      </c>
      <c r="O172" s="39">
        <v>2986050</v>
      </c>
      <c r="P172" s="40">
        <v>-4.7192839707078924E-2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137.35</v>
      </c>
      <c r="F173" s="37">
        <v>133.18333333333331</v>
      </c>
      <c r="G173" s="38">
        <v>127.76666666666662</v>
      </c>
      <c r="H173" s="38">
        <v>118.18333333333331</v>
      </c>
      <c r="I173" s="38">
        <v>112.76666666666662</v>
      </c>
      <c r="J173" s="38">
        <v>142.76666666666662</v>
      </c>
      <c r="K173" s="38">
        <v>148.18333333333331</v>
      </c>
      <c r="L173" s="38">
        <v>157.76666666666662</v>
      </c>
      <c r="M173" s="28">
        <v>138.6</v>
      </c>
      <c r="N173" s="28">
        <v>123.6</v>
      </c>
      <c r="O173" s="39">
        <v>45555000</v>
      </c>
      <c r="P173" s="40">
        <v>-9.3613211301233581E-2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97.15</v>
      </c>
      <c r="F174" s="37">
        <v>96.466666666666654</v>
      </c>
      <c r="G174" s="38">
        <v>95.383333333333312</v>
      </c>
      <c r="H174" s="38">
        <v>93.61666666666666</v>
      </c>
      <c r="I174" s="38">
        <v>92.533333333333317</v>
      </c>
      <c r="J174" s="38">
        <v>98.233333333333306</v>
      </c>
      <c r="K174" s="38">
        <v>99.316666666666649</v>
      </c>
      <c r="L174" s="38">
        <v>101.0833333333333</v>
      </c>
      <c r="M174" s="28">
        <v>97.55</v>
      </c>
      <c r="N174" s="28">
        <v>94.7</v>
      </c>
      <c r="O174" s="39">
        <v>45344000</v>
      </c>
      <c r="P174" s="40">
        <v>-0.13280293757649939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2464.6</v>
      </c>
      <c r="F175" s="37">
        <v>2463.15</v>
      </c>
      <c r="G175" s="38">
        <v>2449.4500000000003</v>
      </c>
      <c r="H175" s="38">
        <v>2434.3000000000002</v>
      </c>
      <c r="I175" s="38">
        <v>2420.6000000000004</v>
      </c>
      <c r="J175" s="38">
        <v>2478.3000000000002</v>
      </c>
      <c r="K175" s="38">
        <v>2492</v>
      </c>
      <c r="L175" s="38">
        <v>2507.15</v>
      </c>
      <c r="M175" s="28">
        <v>2476.85</v>
      </c>
      <c r="N175" s="28">
        <v>2448</v>
      </c>
      <c r="O175" s="39">
        <v>33278250</v>
      </c>
      <c r="P175" s="40">
        <v>-2.9349997812422524E-2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82.85</v>
      </c>
      <c r="F176" s="37">
        <v>82.2</v>
      </c>
      <c r="G176" s="38">
        <v>81.150000000000006</v>
      </c>
      <c r="H176" s="38">
        <v>79.45</v>
      </c>
      <c r="I176" s="38">
        <v>78.400000000000006</v>
      </c>
      <c r="J176" s="38">
        <v>83.9</v>
      </c>
      <c r="K176" s="38">
        <v>84.949999999999989</v>
      </c>
      <c r="L176" s="38">
        <v>86.65</v>
      </c>
      <c r="M176" s="28">
        <v>83.25</v>
      </c>
      <c r="N176" s="28">
        <v>80.5</v>
      </c>
      <c r="O176" s="39">
        <v>92754000</v>
      </c>
      <c r="P176" s="40">
        <v>-0.12473106103499038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861.9</v>
      </c>
      <c r="F177" s="37">
        <v>859.65</v>
      </c>
      <c r="G177" s="38">
        <v>851.59999999999991</v>
      </c>
      <c r="H177" s="38">
        <v>841.3</v>
      </c>
      <c r="I177" s="38">
        <v>833.24999999999989</v>
      </c>
      <c r="J177" s="38">
        <v>869.94999999999993</v>
      </c>
      <c r="K177" s="38">
        <v>877.99999999999989</v>
      </c>
      <c r="L177" s="38">
        <v>888.3</v>
      </c>
      <c r="M177" s="28">
        <v>867.7</v>
      </c>
      <c r="N177" s="28">
        <v>849.35</v>
      </c>
      <c r="O177" s="39">
        <v>6088000</v>
      </c>
      <c r="P177" s="40">
        <v>-5.6299603174603176E-2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1258.45</v>
      </c>
      <c r="F178" s="37">
        <v>1258.5833333333333</v>
      </c>
      <c r="G178" s="38">
        <v>1246.9166666666665</v>
      </c>
      <c r="H178" s="38">
        <v>1235.3833333333332</v>
      </c>
      <c r="I178" s="38">
        <v>1223.7166666666665</v>
      </c>
      <c r="J178" s="38">
        <v>1270.1166666666666</v>
      </c>
      <c r="K178" s="38">
        <v>1281.7833333333331</v>
      </c>
      <c r="L178" s="38">
        <v>1293.3166666666666</v>
      </c>
      <c r="M178" s="28">
        <v>1270.25</v>
      </c>
      <c r="N178" s="28">
        <v>1247.05</v>
      </c>
      <c r="O178" s="39">
        <v>5284500</v>
      </c>
      <c r="P178" s="40">
        <v>-3.0011013215859032E-2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583.29999999999995</v>
      </c>
      <c r="F179" s="37">
        <v>583.21666666666658</v>
      </c>
      <c r="G179" s="38">
        <v>578.03333333333319</v>
      </c>
      <c r="H179" s="38">
        <v>572.76666666666665</v>
      </c>
      <c r="I179" s="38">
        <v>567.58333333333326</v>
      </c>
      <c r="J179" s="38">
        <v>588.48333333333312</v>
      </c>
      <c r="K179" s="38">
        <v>593.66666666666652</v>
      </c>
      <c r="L179" s="38">
        <v>598.93333333333305</v>
      </c>
      <c r="M179" s="28">
        <v>588.4</v>
      </c>
      <c r="N179" s="28">
        <v>577.95000000000005</v>
      </c>
      <c r="O179" s="39">
        <v>57652500</v>
      </c>
      <c r="P179" s="40">
        <v>-8.5925608828006095E-2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21538.400000000001</v>
      </c>
      <c r="F180" s="37">
        <v>21442.2</v>
      </c>
      <c r="G180" s="38">
        <v>21279.050000000003</v>
      </c>
      <c r="H180" s="38">
        <v>21019.7</v>
      </c>
      <c r="I180" s="38">
        <v>20856.550000000003</v>
      </c>
      <c r="J180" s="38">
        <v>21701.550000000003</v>
      </c>
      <c r="K180" s="38">
        <v>21864.700000000004</v>
      </c>
      <c r="L180" s="38">
        <v>22124.050000000003</v>
      </c>
      <c r="M180" s="28">
        <v>21605.35</v>
      </c>
      <c r="N180" s="28">
        <v>21182.85</v>
      </c>
      <c r="O180" s="39">
        <v>294250</v>
      </c>
      <c r="P180" s="40">
        <v>-0.17223433434137422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2895.65</v>
      </c>
      <c r="F181" s="37">
        <v>2881.3833333333332</v>
      </c>
      <c r="G181" s="38">
        <v>2859.7666666666664</v>
      </c>
      <c r="H181" s="38">
        <v>2823.8833333333332</v>
      </c>
      <c r="I181" s="38">
        <v>2802.2666666666664</v>
      </c>
      <c r="J181" s="38">
        <v>2917.2666666666664</v>
      </c>
      <c r="K181" s="38">
        <v>2938.8833333333332</v>
      </c>
      <c r="L181" s="38">
        <v>2974.7666666666664</v>
      </c>
      <c r="M181" s="28">
        <v>2903</v>
      </c>
      <c r="N181" s="28">
        <v>2845.5</v>
      </c>
      <c r="O181" s="39">
        <v>1381600</v>
      </c>
      <c r="P181" s="40">
        <v>-5.4394880481837E-2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2517</v>
      </c>
      <c r="F182" s="37">
        <v>2519.0666666666671</v>
      </c>
      <c r="G182" s="38">
        <v>2498.0833333333339</v>
      </c>
      <c r="H182" s="38">
        <v>2479.166666666667</v>
      </c>
      <c r="I182" s="38">
        <v>2458.1833333333338</v>
      </c>
      <c r="J182" s="38">
        <v>2537.983333333334</v>
      </c>
      <c r="K182" s="38">
        <v>2558.9666666666667</v>
      </c>
      <c r="L182" s="38">
        <v>2577.8833333333341</v>
      </c>
      <c r="M182" s="28">
        <v>2540.0500000000002</v>
      </c>
      <c r="N182" s="28">
        <v>2500.15</v>
      </c>
      <c r="O182" s="39">
        <v>3626625</v>
      </c>
      <c r="P182" s="40">
        <v>-3.799860738088133E-2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1243.8</v>
      </c>
      <c r="F183" s="37">
        <v>1234.2666666666667</v>
      </c>
      <c r="G183" s="38">
        <v>1218.4333333333334</v>
      </c>
      <c r="H183" s="38">
        <v>1193.0666666666668</v>
      </c>
      <c r="I183" s="38">
        <v>1177.2333333333336</v>
      </c>
      <c r="J183" s="38">
        <v>1259.6333333333332</v>
      </c>
      <c r="K183" s="38">
        <v>1275.4666666666667</v>
      </c>
      <c r="L183" s="38">
        <v>1300.833333333333</v>
      </c>
      <c r="M183" s="28">
        <v>1250.0999999999999</v>
      </c>
      <c r="N183" s="28">
        <v>1208.9000000000001</v>
      </c>
      <c r="O183" s="39">
        <v>3609600</v>
      </c>
      <c r="P183" s="40">
        <v>-0.11775920222906584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1015.45</v>
      </c>
      <c r="F184" s="37">
        <v>1010.3166666666666</v>
      </c>
      <c r="G184" s="38">
        <v>1003.7333333333332</v>
      </c>
      <c r="H184" s="38">
        <v>992.01666666666665</v>
      </c>
      <c r="I184" s="38">
        <v>985.43333333333328</v>
      </c>
      <c r="J184" s="38">
        <v>1022.0333333333332</v>
      </c>
      <c r="K184" s="38">
        <v>1028.6166666666668</v>
      </c>
      <c r="L184" s="38">
        <v>1040.333333333333</v>
      </c>
      <c r="M184" s="28">
        <v>1016.9</v>
      </c>
      <c r="N184" s="28">
        <v>998.6</v>
      </c>
      <c r="O184" s="39">
        <v>19770100</v>
      </c>
      <c r="P184" s="40">
        <v>-6.7118084227910824E-2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528.45000000000005</v>
      </c>
      <c r="F185" s="37">
        <v>525.25000000000011</v>
      </c>
      <c r="G185" s="38">
        <v>520.6500000000002</v>
      </c>
      <c r="H185" s="38">
        <v>512.85000000000014</v>
      </c>
      <c r="I185" s="38">
        <v>508.25000000000023</v>
      </c>
      <c r="J185" s="38">
        <v>533.05000000000018</v>
      </c>
      <c r="K185" s="38">
        <v>537.65000000000009</v>
      </c>
      <c r="L185" s="38">
        <v>545.45000000000016</v>
      </c>
      <c r="M185" s="28">
        <v>529.85</v>
      </c>
      <c r="N185" s="28">
        <v>517.45000000000005</v>
      </c>
      <c r="O185" s="39">
        <v>9738000</v>
      </c>
      <c r="P185" s="40">
        <v>-4.8930559624963378E-2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599</v>
      </c>
      <c r="F186" s="37">
        <v>596.61666666666667</v>
      </c>
      <c r="G186" s="38">
        <v>591.2833333333333</v>
      </c>
      <c r="H186" s="38">
        <v>583.56666666666661</v>
      </c>
      <c r="I186" s="38">
        <v>578.23333333333323</v>
      </c>
      <c r="J186" s="38">
        <v>604.33333333333337</v>
      </c>
      <c r="K186" s="38">
        <v>609.66666666666663</v>
      </c>
      <c r="L186" s="38">
        <v>617.38333333333344</v>
      </c>
      <c r="M186" s="28">
        <v>601.95000000000005</v>
      </c>
      <c r="N186" s="28">
        <v>588.9</v>
      </c>
      <c r="O186" s="39">
        <v>2109000</v>
      </c>
      <c r="P186" s="40">
        <v>-0.21276595744680851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1193.6500000000001</v>
      </c>
      <c r="F187" s="37">
        <v>1191.8833333333332</v>
      </c>
      <c r="G187" s="38">
        <v>1179.4666666666665</v>
      </c>
      <c r="H187" s="38">
        <v>1165.2833333333333</v>
      </c>
      <c r="I187" s="38">
        <v>1152.8666666666666</v>
      </c>
      <c r="J187" s="38">
        <v>1206.0666666666664</v>
      </c>
      <c r="K187" s="38">
        <v>1218.4833333333333</v>
      </c>
      <c r="L187" s="38">
        <v>1232.6666666666663</v>
      </c>
      <c r="M187" s="28">
        <v>1204.3</v>
      </c>
      <c r="N187" s="28">
        <v>1177.7</v>
      </c>
      <c r="O187" s="39">
        <v>7812000</v>
      </c>
      <c r="P187" s="40">
        <v>-0.10351159054395226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1233.3</v>
      </c>
      <c r="F188" s="37">
        <v>1234.7</v>
      </c>
      <c r="G188" s="38">
        <v>1218.75</v>
      </c>
      <c r="H188" s="38">
        <v>1204.2</v>
      </c>
      <c r="I188" s="38">
        <v>1188.25</v>
      </c>
      <c r="J188" s="38">
        <v>1249.25</v>
      </c>
      <c r="K188" s="38">
        <v>1265.2000000000003</v>
      </c>
      <c r="L188" s="38">
        <v>1279.75</v>
      </c>
      <c r="M188" s="28">
        <v>1250.6500000000001</v>
      </c>
      <c r="N188" s="28">
        <v>1220.1500000000001</v>
      </c>
      <c r="O188" s="39">
        <v>2613500</v>
      </c>
      <c r="P188" s="40">
        <v>-3.329017939707786E-2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773</v>
      </c>
      <c r="F189" s="37">
        <v>773.11666666666667</v>
      </c>
      <c r="G189" s="38">
        <v>764.18333333333339</v>
      </c>
      <c r="H189" s="38">
        <v>755.36666666666667</v>
      </c>
      <c r="I189" s="38">
        <v>746.43333333333339</v>
      </c>
      <c r="J189" s="38">
        <v>781.93333333333339</v>
      </c>
      <c r="K189" s="38">
        <v>790.86666666666656</v>
      </c>
      <c r="L189" s="38">
        <v>799.68333333333339</v>
      </c>
      <c r="M189" s="28">
        <v>782.05</v>
      </c>
      <c r="N189" s="28">
        <v>764.3</v>
      </c>
      <c r="O189" s="39">
        <v>8618400</v>
      </c>
      <c r="P189" s="40">
        <v>-1.7946877243359655E-2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409.6</v>
      </c>
      <c r="F190" s="37">
        <v>409.5333333333333</v>
      </c>
      <c r="G190" s="38">
        <v>405.16666666666663</v>
      </c>
      <c r="H190" s="38">
        <v>400.73333333333335</v>
      </c>
      <c r="I190" s="38">
        <v>396.36666666666667</v>
      </c>
      <c r="J190" s="38">
        <v>413.96666666666658</v>
      </c>
      <c r="K190" s="38">
        <v>418.33333333333326</v>
      </c>
      <c r="L190" s="38">
        <v>422.76666666666654</v>
      </c>
      <c r="M190" s="28">
        <v>413.9</v>
      </c>
      <c r="N190" s="28">
        <v>405.1</v>
      </c>
      <c r="O190" s="39">
        <v>65371875</v>
      </c>
      <c r="P190" s="40">
        <v>-7.9074155859798448E-2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227.5</v>
      </c>
      <c r="F191" s="37">
        <v>225.88333333333335</v>
      </c>
      <c r="G191" s="38">
        <v>223.41666666666671</v>
      </c>
      <c r="H191" s="38">
        <v>219.33333333333337</v>
      </c>
      <c r="I191" s="38">
        <v>216.86666666666673</v>
      </c>
      <c r="J191" s="38">
        <v>229.9666666666667</v>
      </c>
      <c r="K191" s="38">
        <v>232.43333333333334</v>
      </c>
      <c r="L191" s="38">
        <v>236.51666666666668</v>
      </c>
      <c r="M191" s="28">
        <v>228.35</v>
      </c>
      <c r="N191" s="28">
        <v>221.8</v>
      </c>
      <c r="O191" s="39">
        <v>94020750</v>
      </c>
      <c r="P191" s="40">
        <v>-3.7686966734602229E-2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104.8</v>
      </c>
      <c r="F192" s="37">
        <v>104.2</v>
      </c>
      <c r="G192" s="38">
        <v>103.10000000000001</v>
      </c>
      <c r="H192" s="38">
        <v>101.4</v>
      </c>
      <c r="I192" s="38">
        <v>100.30000000000001</v>
      </c>
      <c r="J192" s="38">
        <v>105.9</v>
      </c>
      <c r="K192" s="38">
        <v>107</v>
      </c>
      <c r="L192" s="38">
        <v>108.7</v>
      </c>
      <c r="M192" s="28">
        <v>105.3</v>
      </c>
      <c r="N192" s="28">
        <v>102.5</v>
      </c>
      <c r="O192" s="39">
        <v>208101250</v>
      </c>
      <c r="P192" s="40">
        <v>-3.6634072441812424E-2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3170.45</v>
      </c>
      <c r="F193" s="37">
        <v>3170.3666666666668</v>
      </c>
      <c r="G193" s="38">
        <v>3152.7333333333336</v>
      </c>
      <c r="H193" s="38">
        <v>3135.0166666666669</v>
      </c>
      <c r="I193" s="38">
        <v>3117.3833333333337</v>
      </c>
      <c r="J193" s="38">
        <v>3188.0833333333335</v>
      </c>
      <c r="K193" s="38">
        <v>3205.7166666666667</v>
      </c>
      <c r="L193" s="38">
        <v>3223.4333333333334</v>
      </c>
      <c r="M193" s="28">
        <v>3188</v>
      </c>
      <c r="N193" s="28">
        <v>3152.65</v>
      </c>
      <c r="O193" s="39">
        <v>10587300</v>
      </c>
      <c r="P193" s="40">
        <v>-4.8221365193236061E-2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1066.5</v>
      </c>
      <c r="F194" s="37">
        <v>1071.3</v>
      </c>
      <c r="G194" s="38">
        <v>1053.5999999999999</v>
      </c>
      <c r="H194" s="38">
        <v>1040.7</v>
      </c>
      <c r="I194" s="38">
        <v>1023</v>
      </c>
      <c r="J194" s="38">
        <v>1084.1999999999998</v>
      </c>
      <c r="K194" s="38">
        <v>1101.9000000000001</v>
      </c>
      <c r="L194" s="38">
        <v>1114.7999999999997</v>
      </c>
      <c r="M194" s="28">
        <v>1089</v>
      </c>
      <c r="N194" s="28">
        <v>1058.4000000000001</v>
      </c>
      <c r="O194" s="39">
        <v>12128400</v>
      </c>
      <c r="P194" s="40">
        <v>-0.24501381937700756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2715.05</v>
      </c>
      <c r="F195" s="37">
        <v>2729.85</v>
      </c>
      <c r="G195" s="38">
        <v>2684.3999999999996</v>
      </c>
      <c r="H195" s="38">
        <v>2653.7499999999995</v>
      </c>
      <c r="I195" s="38">
        <v>2608.2999999999993</v>
      </c>
      <c r="J195" s="38">
        <v>2760.5</v>
      </c>
      <c r="K195" s="38">
        <v>2805.95</v>
      </c>
      <c r="L195" s="38">
        <v>2836.6000000000004</v>
      </c>
      <c r="M195" s="28">
        <v>2775.3</v>
      </c>
      <c r="N195" s="28">
        <v>2699.2</v>
      </c>
      <c r="O195" s="39">
        <v>4750500</v>
      </c>
      <c r="P195" s="40">
        <v>-3.1202202508412359E-2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1608.3</v>
      </c>
      <c r="F196" s="37">
        <v>1598.4166666666667</v>
      </c>
      <c r="G196" s="38">
        <v>1584.2333333333336</v>
      </c>
      <c r="H196" s="38">
        <v>1560.1666666666667</v>
      </c>
      <c r="I196" s="38">
        <v>1545.9833333333336</v>
      </c>
      <c r="J196" s="38">
        <v>1622.4833333333336</v>
      </c>
      <c r="K196" s="38">
        <v>1636.6666666666665</v>
      </c>
      <c r="L196" s="38">
        <v>1660.7333333333336</v>
      </c>
      <c r="M196" s="28">
        <v>1612.6</v>
      </c>
      <c r="N196" s="28">
        <v>1574.35</v>
      </c>
      <c r="O196" s="39">
        <v>1554000</v>
      </c>
      <c r="P196" s="40">
        <v>-2.6010654967094954E-2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507.85</v>
      </c>
      <c r="F197" s="37">
        <v>507.15000000000003</v>
      </c>
      <c r="G197" s="38">
        <v>503.00000000000006</v>
      </c>
      <c r="H197" s="38">
        <v>498.15000000000003</v>
      </c>
      <c r="I197" s="38">
        <v>494.00000000000006</v>
      </c>
      <c r="J197" s="38">
        <v>512</v>
      </c>
      <c r="K197" s="38">
        <v>516.15000000000009</v>
      </c>
      <c r="L197" s="38">
        <v>521</v>
      </c>
      <c r="M197" s="28">
        <v>511.3</v>
      </c>
      <c r="N197" s="28">
        <v>502.3</v>
      </c>
      <c r="O197" s="39">
        <v>3886500</v>
      </c>
      <c r="P197" s="40">
        <v>-0.11960584437648658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1468.45</v>
      </c>
      <c r="F198" s="37">
        <v>1460.6833333333334</v>
      </c>
      <c r="G198" s="38">
        <v>1443.9666666666667</v>
      </c>
      <c r="H198" s="38">
        <v>1419.4833333333333</v>
      </c>
      <c r="I198" s="38">
        <v>1402.7666666666667</v>
      </c>
      <c r="J198" s="38">
        <v>1485.1666666666667</v>
      </c>
      <c r="K198" s="38">
        <v>1501.8833333333334</v>
      </c>
      <c r="L198" s="38">
        <v>1526.3666666666668</v>
      </c>
      <c r="M198" s="28">
        <v>1477.4</v>
      </c>
      <c r="N198" s="28">
        <v>1436.2</v>
      </c>
      <c r="O198" s="39">
        <v>4131775</v>
      </c>
      <c r="P198" s="40">
        <v>-4.8422107196526967E-2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1127.0999999999999</v>
      </c>
      <c r="F199" s="37">
        <v>1136.7166666666665</v>
      </c>
      <c r="G199" s="38">
        <v>1110.883333333333</v>
      </c>
      <c r="H199" s="38">
        <v>1094.6666666666665</v>
      </c>
      <c r="I199" s="38">
        <v>1068.833333333333</v>
      </c>
      <c r="J199" s="38">
        <v>1152.9333333333329</v>
      </c>
      <c r="K199" s="38">
        <v>1178.7666666666664</v>
      </c>
      <c r="L199" s="38">
        <v>1194.9833333333329</v>
      </c>
      <c r="M199" s="28">
        <v>1162.55</v>
      </c>
      <c r="N199" s="28">
        <v>1120.5</v>
      </c>
      <c r="O199" s="39">
        <v>5482400</v>
      </c>
      <c r="P199" s="40">
        <v>-0.25889477668433003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1651.05</v>
      </c>
      <c r="F200" s="37">
        <v>1638.2833333333331</v>
      </c>
      <c r="G200" s="38">
        <v>1613.7166666666662</v>
      </c>
      <c r="H200" s="38">
        <v>1576.3833333333332</v>
      </c>
      <c r="I200" s="38">
        <v>1551.8166666666664</v>
      </c>
      <c r="J200" s="38">
        <v>1675.6166666666661</v>
      </c>
      <c r="K200" s="38">
        <v>1700.1833333333332</v>
      </c>
      <c r="L200" s="38">
        <v>1737.516666666666</v>
      </c>
      <c r="M200" s="28">
        <v>1662.85</v>
      </c>
      <c r="N200" s="28">
        <v>1600.95</v>
      </c>
      <c r="O200" s="39">
        <v>952400</v>
      </c>
      <c r="P200" s="40">
        <v>-0.16777350576721425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6479.35</v>
      </c>
      <c r="F201" s="37">
        <v>6458.3833333333341</v>
      </c>
      <c r="G201" s="38">
        <v>6416.9666666666681</v>
      </c>
      <c r="H201" s="38">
        <v>6354.5833333333339</v>
      </c>
      <c r="I201" s="38">
        <v>6313.1666666666679</v>
      </c>
      <c r="J201" s="38">
        <v>6520.7666666666682</v>
      </c>
      <c r="K201" s="38">
        <v>6562.1833333333343</v>
      </c>
      <c r="L201" s="38">
        <v>6624.5666666666684</v>
      </c>
      <c r="M201" s="28">
        <v>6499.8</v>
      </c>
      <c r="N201" s="28">
        <v>6396</v>
      </c>
      <c r="O201" s="39">
        <v>2037600</v>
      </c>
      <c r="P201" s="40">
        <v>-2.6655202063628546E-2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709.85</v>
      </c>
      <c r="F202" s="37">
        <v>706.75</v>
      </c>
      <c r="G202" s="38">
        <v>701.85</v>
      </c>
      <c r="H202" s="38">
        <v>693.85</v>
      </c>
      <c r="I202" s="38">
        <v>688.95</v>
      </c>
      <c r="J202" s="38">
        <v>714.75</v>
      </c>
      <c r="K202" s="38">
        <v>719.65000000000009</v>
      </c>
      <c r="L202" s="38">
        <v>727.65</v>
      </c>
      <c r="M202" s="28">
        <v>711.65</v>
      </c>
      <c r="N202" s="28">
        <v>698.75</v>
      </c>
      <c r="O202" s="39">
        <v>22909900</v>
      </c>
      <c r="P202" s="40">
        <v>-3.9513843470678003E-2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289.55</v>
      </c>
      <c r="F203" s="37">
        <v>289.33333333333331</v>
      </c>
      <c r="G203" s="38">
        <v>284.46666666666664</v>
      </c>
      <c r="H203" s="38">
        <v>279.38333333333333</v>
      </c>
      <c r="I203" s="38">
        <v>274.51666666666665</v>
      </c>
      <c r="J203" s="38">
        <v>294.41666666666663</v>
      </c>
      <c r="K203" s="38">
        <v>299.2833333333333</v>
      </c>
      <c r="L203" s="38">
        <v>304.36666666666662</v>
      </c>
      <c r="M203" s="28">
        <v>294.2</v>
      </c>
      <c r="N203" s="28">
        <v>284.25</v>
      </c>
      <c r="O203" s="39">
        <v>29995600</v>
      </c>
      <c r="P203" s="40">
        <v>-4.0222189158359373E-2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879.25</v>
      </c>
      <c r="F204" s="37">
        <v>877.36666666666667</v>
      </c>
      <c r="G204" s="38">
        <v>874.0333333333333</v>
      </c>
      <c r="H204" s="38">
        <v>868.81666666666661</v>
      </c>
      <c r="I204" s="38">
        <v>865.48333333333323</v>
      </c>
      <c r="J204" s="38">
        <v>882.58333333333337</v>
      </c>
      <c r="K204" s="38">
        <v>885.91666666666663</v>
      </c>
      <c r="L204" s="38">
        <v>891.13333333333344</v>
      </c>
      <c r="M204" s="28">
        <v>880.7</v>
      </c>
      <c r="N204" s="28">
        <v>872.15</v>
      </c>
      <c r="O204" s="39">
        <v>4014000</v>
      </c>
      <c r="P204" s="40">
        <v>-2.9966167230546157E-2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1590.85</v>
      </c>
      <c r="F205" s="37">
        <v>1584.5166666666667</v>
      </c>
      <c r="G205" s="38">
        <v>1574.2833333333333</v>
      </c>
      <c r="H205" s="38">
        <v>1557.7166666666667</v>
      </c>
      <c r="I205" s="38">
        <v>1547.4833333333333</v>
      </c>
      <c r="J205" s="38">
        <v>1601.0833333333333</v>
      </c>
      <c r="K205" s="38">
        <v>1611.3166666666664</v>
      </c>
      <c r="L205" s="38">
        <v>1627.8833333333332</v>
      </c>
      <c r="M205" s="28">
        <v>1594.75</v>
      </c>
      <c r="N205" s="28">
        <v>1567.95</v>
      </c>
      <c r="O205" s="39">
        <v>524650</v>
      </c>
      <c r="P205" s="40">
        <v>-0.14829545454545454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383.8</v>
      </c>
      <c r="F206" s="37">
        <v>384.5333333333333</v>
      </c>
      <c r="G206" s="38">
        <v>381.16666666666663</v>
      </c>
      <c r="H206" s="38">
        <v>378.5333333333333</v>
      </c>
      <c r="I206" s="38">
        <v>375.16666666666663</v>
      </c>
      <c r="J206" s="38">
        <v>387.16666666666663</v>
      </c>
      <c r="K206" s="38">
        <v>390.5333333333333</v>
      </c>
      <c r="L206" s="38">
        <v>393.16666666666663</v>
      </c>
      <c r="M206" s="28">
        <v>387.9</v>
      </c>
      <c r="N206" s="28">
        <v>381.9</v>
      </c>
      <c r="O206" s="39">
        <v>41406000</v>
      </c>
      <c r="P206" s="40">
        <v>-5.8291068707498464E-2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267.60000000000002</v>
      </c>
      <c r="F207" s="37">
        <v>266.86666666666667</v>
      </c>
      <c r="G207" s="38">
        <v>265.33333333333337</v>
      </c>
      <c r="H207" s="38">
        <v>263.06666666666672</v>
      </c>
      <c r="I207" s="38">
        <v>261.53333333333342</v>
      </c>
      <c r="J207" s="38">
        <v>269.13333333333333</v>
      </c>
      <c r="K207" s="38">
        <v>270.66666666666663</v>
      </c>
      <c r="L207" s="38">
        <v>272.93333333333328</v>
      </c>
      <c r="M207" s="28">
        <v>268.39999999999998</v>
      </c>
      <c r="N207" s="28">
        <v>264.60000000000002</v>
      </c>
      <c r="O207" s="39">
        <v>85248000</v>
      </c>
      <c r="P207" s="40">
        <v>-4.2942305749216932E-2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435.3</v>
      </c>
      <c r="F208" s="37">
        <v>429.91666666666669</v>
      </c>
      <c r="G208" s="38">
        <v>423.38333333333338</v>
      </c>
      <c r="H208" s="38">
        <v>411.4666666666667</v>
      </c>
      <c r="I208" s="38">
        <v>404.93333333333339</v>
      </c>
      <c r="J208" s="38">
        <v>441.83333333333337</v>
      </c>
      <c r="K208" s="38">
        <v>448.36666666666667</v>
      </c>
      <c r="L208" s="38">
        <v>460.28333333333336</v>
      </c>
      <c r="M208" s="28">
        <v>436.45</v>
      </c>
      <c r="N208" s="28">
        <v>418</v>
      </c>
      <c r="O208" s="39">
        <v>12040200</v>
      </c>
      <c r="P208" s="40">
        <v>-1.0210121337673869E-2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8" sqref="B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6" t="s">
        <v>16</v>
      </c>
      <c r="B8" s="408"/>
      <c r="C8" s="412" t="s">
        <v>20</v>
      </c>
      <c r="D8" s="412" t="s">
        <v>21</v>
      </c>
      <c r="E8" s="403" t="s">
        <v>22</v>
      </c>
      <c r="F8" s="404"/>
      <c r="G8" s="405"/>
      <c r="H8" s="403" t="s">
        <v>23</v>
      </c>
      <c r="I8" s="404"/>
      <c r="J8" s="405"/>
      <c r="K8" s="23"/>
      <c r="L8" s="50"/>
      <c r="M8" s="50"/>
      <c r="N8" s="1"/>
      <c r="O8" s="1"/>
    </row>
    <row r="9" spans="1:15" ht="36" customHeight="1">
      <c r="A9" s="410"/>
      <c r="B9" s="411"/>
      <c r="C9" s="411"/>
      <c r="D9" s="41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0" t="s">
        <v>230</v>
      </c>
      <c r="C10" s="330">
        <v>17736.95</v>
      </c>
      <c r="D10" s="330">
        <v>17725.116666666669</v>
      </c>
      <c r="E10" s="330">
        <v>17666.333333333336</v>
      </c>
      <c r="F10" s="330">
        <v>17595.716666666667</v>
      </c>
      <c r="G10" s="330">
        <v>17536.933333333334</v>
      </c>
      <c r="H10" s="330">
        <v>17795.733333333337</v>
      </c>
      <c r="I10" s="330">
        <v>17854.51666666667</v>
      </c>
      <c r="J10" s="330">
        <v>17925.133333333339</v>
      </c>
      <c r="K10" s="330">
        <v>17783.900000000001</v>
      </c>
      <c r="L10" s="330">
        <v>17654.5</v>
      </c>
      <c r="M10" s="331"/>
      <c r="N10" s="1"/>
      <c r="O10" s="1"/>
    </row>
    <row r="11" spans="1:15" ht="12.75" customHeight="1">
      <c r="A11" s="227">
        <v>2</v>
      </c>
      <c r="B11" s="340" t="s">
        <v>231</v>
      </c>
      <c r="C11" s="330">
        <v>41299.300000000003</v>
      </c>
      <c r="D11" s="330">
        <v>41329.916666666664</v>
      </c>
      <c r="E11" s="330">
        <v>41148.033333333326</v>
      </c>
      <c r="F11" s="330">
        <v>40996.766666666663</v>
      </c>
      <c r="G11" s="330">
        <v>40814.883333333324</v>
      </c>
      <c r="H11" s="330">
        <v>41481.183333333327</v>
      </c>
      <c r="I11" s="330">
        <v>41663.066666666673</v>
      </c>
      <c r="J11" s="330">
        <v>41814.333333333328</v>
      </c>
      <c r="K11" s="330">
        <v>41511.800000000003</v>
      </c>
      <c r="L11" s="330">
        <v>41178.65</v>
      </c>
      <c r="M11" s="331"/>
      <c r="N11" s="1"/>
      <c r="O11" s="1"/>
    </row>
    <row r="12" spans="1:15" ht="12.75" customHeight="1">
      <c r="A12" s="227">
        <v>3</v>
      </c>
      <c r="B12" s="259" t="s">
        <v>232</v>
      </c>
      <c r="C12" s="260">
        <v>2771.9</v>
      </c>
      <c r="D12" s="260">
        <v>2761</v>
      </c>
      <c r="E12" s="260">
        <v>2744.6</v>
      </c>
      <c r="F12" s="260">
        <v>2717.2999999999997</v>
      </c>
      <c r="G12" s="260">
        <v>2700.8999999999996</v>
      </c>
      <c r="H12" s="260">
        <v>2788.3</v>
      </c>
      <c r="I12" s="260">
        <v>2804.7</v>
      </c>
      <c r="J12" s="260">
        <v>2832.0000000000005</v>
      </c>
      <c r="K12" s="260">
        <v>2777.4</v>
      </c>
      <c r="L12" s="260">
        <v>2733.7</v>
      </c>
      <c r="M12" s="331"/>
      <c r="N12" s="1"/>
      <c r="O12" s="1"/>
    </row>
    <row r="13" spans="1:15" ht="12.75" customHeight="1">
      <c r="A13" s="227">
        <v>4</v>
      </c>
      <c r="B13" s="259" t="s">
        <v>233</v>
      </c>
      <c r="C13" s="260">
        <v>5115.3</v>
      </c>
      <c r="D13" s="260">
        <v>5106.2166666666662</v>
      </c>
      <c r="E13" s="260">
        <v>5085.1833333333325</v>
      </c>
      <c r="F13" s="260">
        <v>5055.0666666666666</v>
      </c>
      <c r="G13" s="260">
        <v>5034.0333333333328</v>
      </c>
      <c r="H13" s="260">
        <v>5136.3333333333321</v>
      </c>
      <c r="I13" s="260">
        <v>5157.3666666666668</v>
      </c>
      <c r="J13" s="260">
        <v>5187.4833333333318</v>
      </c>
      <c r="K13" s="260">
        <v>5127.25</v>
      </c>
      <c r="L13" s="260">
        <v>5076.1000000000004</v>
      </c>
      <c r="M13" s="331"/>
      <c r="N13" s="1"/>
      <c r="O13" s="1"/>
    </row>
    <row r="14" spans="1:15" ht="12.75" customHeight="1">
      <c r="A14" s="227">
        <v>5</v>
      </c>
      <c r="B14" s="259" t="s">
        <v>234</v>
      </c>
      <c r="C14" s="260">
        <v>28572.2</v>
      </c>
      <c r="D14" s="260">
        <v>28600.983333333334</v>
      </c>
      <c r="E14" s="260">
        <v>28374.516666666666</v>
      </c>
      <c r="F14" s="260">
        <v>28176.833333333332</v>
      </c>
      <c r="G14" s="260">
        <v>27950.366666666665</v>
      </c>
      <c r="H14" s="260">
        <v>28798.666666666668</v>
      </c>
      <c r="I14" s="260">
        <v>29025.133333333335</v>
      </c>
      <c r="J14" s="260">
        <v>29222.816666666669</v>
      </c>
      <c r="K14" s="260">
        <v>28827.45</v>
      </c>
      <c r="L14" s="260">
        <v>28403.3</v>
      </c>
      <c r="M14" s="331"/>
      <c r="N14" s="1"/>
      <c r="O14" s="1"/>
    </row>
    <row r="15" spans="1:15" ht="12.75" customHeight="1">
      <c r="A15" s="227">
        <v>6</v>
      </c>
      <c r="B15" s="259" t="s">
        <v>235</v>
      </c>
      <c r="C15" s="260">
        <v>4230.2</v>
      </c>
      <c r="D15" s="260">
        <v>4213.2499999999991</v>
      </c>
      <c r="E15" s="260">
        <v>4190.0999999999985</v>
      </c>
      <c r="F15" s="260">
        <v>4149.9999999999991</v>
      </c>
      <c r="G15" s="260">
        <v>4126.8499999999985</v>
      </c>
      <c r="H15" s="260">
        <v>4253.3499999999985</v>
      </c>
      <c r="I15" s="260">
        <v>4276.4999999999982</v>
      </c>
      <c r="J15" s="260">
        <v>4316.5999999999985</v>
      </c>
      <c r="K15" s="260">
        <v>4236.3999999999996</v>
      </c>
      <c r="L15" s="260">
        <v>4173.1499999999996</v>
      </c>
      <c r="M15" s="331"/>
      <c r="N15" s="1"/>
      <c r="O15" s="1"/>
    </row>
    <row r="16" spans="1:15" ht="12.75" customHeight="1">
      <c r="A16" s="227">
        <v>7</v>
      </c>
      <c r="B16" s="259" t="s">
        <v>236</v>
      </c>
      <c r="C16" s="260">
        <v>8603.4500000000007</v>
      </c>
      <c r="D16" s="260">
        <v>8591.6</v>
      </c>
      <c r="E16" s="260">
        <v>8564.8000000000011</v>
      </c>
      <c r="F16" s="260">
        <v>8526.1500000000015</v>
      </c>
      <c r="G16" s="260">
        <v>8499.3500000000022</v>
      </c>
      <c r="H16" s="260">
        <v>8630.25</v>
      </c>
      <c r="I16" s="260">
        <v>8657.0499999999993</v>
      </c>
      <c r="J16" s="260">
        <v>8695.6999999999989</v>
      </c>
      <c r="K16" s="260">
        <v>8618.4</v>
      </c>
      <c r="L16" s="260">
        <v>8552.9500000000007</v>
      </c>
      <c r="M16" s="331"/>
      <c r="N16" s="1"/>
      <c r="O16" s="1"/>
    </row>
    <row r="17" spans="1:15" ht="12.75" customHeight="1">
      <c r="A17" s="227">
        <v>8</v>
      </c>
      <c r="B17" s="269" t="s">
        <v>288</v>
      </c>
      <c r="C17" s="259">
        <v>3039.4</v>
      </c>
      <c r="D17" s="260">
        <v>3041.1833333333329</v>
      </c>
      <c r="E17" s="260">
        <v>3004.3666666666659</v>
      </c>
      <c r="F17" s="260">
        <v>2969.333333333333</v>
      </c>
      <c r="G17" s="260">
        <v>2932.516666666666</v>
      </c>
      <c r="H17" s="260">
        <v>3076.2166666666658</v>
      </c>
      <c r="I17" s="260">
        <v>3113.0333333333324</v>
      </c>
      <c r="J17" s="260">
        <v>3148.0666666666657</v>
      </c>
      <c r="K17" s="259">
        <v>3078</v>
      </c>
      <c r="L17" s="259">
        <v>3006.15</v>
      </c>
      <c r="M17" s="259">
        <v>2.50705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2313</v>
      </c>
      <c r="D18" s="260">
        <v>2293.7999999999997</v>
      </c>
      <c r="E18" s="260">
        <v>2269.5999999999995</v>
      </c>
      <c r="F18" s="260">
        <v>2226.1999999999998</v>
      </c>
      <c r="G18" s="260">
        <v>2201.9999999999995</v>
      </c>
      <c r="H18" s="260">
        <v>2337.1999999999994</v>
      </c>
      <c r="I18" s="260">
        <v>2361.3999999999992</v>
      </c>
      <c r="J18" s="260">
        <v>2404.7999999999993</v>
      </c>
      <c r="K18" s="259">
        <v>2318</v>
      </c>
      <c r="L18" s="259">
        <v>2250.4</v>
      </c>
      <c r="M18" s="259">
        <v>5.61435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580.85</v>
      </c>
      <c r="D19" s="260">
        <v>580.01666666666665</v>
      </c>
      <c r="E19" s="260">
        <v>576.7833333333333</v>
      </c>
      <c r="F19" s="260">
        <v>572.7166666666667</v>
      </c>
      <c r="G19" s="260">
        <v>569.48333333333335</v>
      </c>
      <c r="H19" s="260">
        <v>584.08333333333326</v>
      </c>
      <c r="I19" s="260">
        <v>587.31666666666661</v>
      </c>
      <c r="J19" s="260">
        <v>591.38333333333321</v>
      </c>
      <c r="K19" s="259">
        <v>583.25</v>
      </c>
      <c r="L19" s="259">
        <v>575.95000000000005</v>
      </c>
      <c r="M19" s="259">
        <v>11.568099999999999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18878.05</v>
      </c>
      <c r="D20" s="260">
        <v>18773.45</v>
      </c>
      <c r="E20" s="260">
        <v>18596.900000000001</v>
      </c>
      <c r="F20" s="260">
        <v>18315.75</v>
      </c>
      <c r="G20" s="260">
        <v>18139.2</v>
      </c>
      <c r="H20" s="260">
        <v>19054.600000000002</v>
      </c>
      <c r="I20" s="260">
        <v>19231.149999999998</v>
      </c>
      <c r="J20" s="260">
        <v>19512.300000000003</v>
      </c>
      <c r="K20" s="259">
        <v>18950</v>
      </c>
      <c r="L20" s="259">
        <v>18492.3</v>
      </c>
      <c r="M20" s="259">
        <v>0.15079999999999999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3325</v>
      </c>
      <c r="D21" s="260">
        <v>3325.6666666666665</v>
      </c>
      <c r="E21" s="260">
        <v>3296.333333333333</v>
      </c>
      <c r="F21" s="260">
        <v>3267.6666666666665</v>
      </c>
      <c r="G21" s="260">
        <v>3238.333333333333</v>
      </c>
      <c r="H21" s="260">
        <v>3354.333333333333</v>
      </c>
      <c r="I21" s="260">
        <v>3383.6666666666661</v>
      </c>
      <c r="J21" s="260">
        <v>3412.333333333333</v>
      </c>
      <c r="K21" s="259">
        <v>3355</v>
      </c>
      <c r="L21" s="259">
        <v>3297</v>
      </c>
      <c r="M21" s="259">
        <v>11.0687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2117.6</v>
      </c>
      <c r="D22" s="260">
        <v>2115.6666666666665</v>
      </c>
      <c r="E22" s="260">
        <v>2092.333333333333</v>
      </c>
      <c r="F22" s="260">
        <v>2067.0666666666666</v>
      </c>
      <c r="G22" s="260">
        <v>2043.7333333333331</v>
      </c>
      <c r="H22" s="260">
        <v>2140.9333333333329</v>
      </c>
      <c r="I22" s="260">
        <v>2164.266666666666</v>
      </c>
      <c r="J22" s="260">
        <v>2189.5333333333328</v>
      </c>
      <c r="K22" s="259">
        <v>2139</v>
      </c>
      <c r="L22" s="259">
        <v>2090.4</v>
      </c>
      <c r="M22" s="259">
        <v>12.65324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821.25</v>
      </c>
      <c r="D23" s="260">
        <v>813.41666666666663</v>
      </c>
      <c r="E23" s="260">
        <v>802.83333333333326</v>
      </c>
      <c r="F23" s="260">
        <v>784.41666666666663</v>
      </c>
      <c r="G23" s="260">
        <v>773.83333333333326</v>
      </c>
      <c r="H23" s="260">
        <v>831.83333333333326</v>
      </c>
      <c r="I23" s="260">
        <v>842.41666666666652</v>
      </c>
      <c r="J23" s="260">
        <v>860.83333333333326</v>
      </c>
      <c r="K23" s="259">
        <v>824</v>
      </c>
      <c r="L23" s="259">
        <v>795</v>
      </c>
      <c r="M23" s="259">
        <v>71.102890000000002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3507.75</v>
      </c>
      <c r="D24" s="260">
        <v>3483.9166666666665</v>
      </c>
      <c r="E24" s="260">
        <v>3418.833333333333</v>
      </c>
      <c r="F24" s="260">
        <v>3329.9166666666665</v>
      </c>
      <c r="G24" s="260">
        <v>3264.833333333333</v>
      </c>
      <c r="H24" s="260">
        <v>3572.833333333333</v>
      </c>
      <c r="I24" s="260">
        <v>3637.9166666666661</v>
      </c>
      <c r="J24" s="260">
        <v>3726.833333333333</v>
      </c>
      <c r="K24" s="259">
        <v>3549</v>
      </c>
      <c r="L24" s="259">
        <v>3395</v>
      </c>
      <c r="M24" s="259">
        <v>6.8486000000000002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3282.45</v>
      </c>
      <c r="D25" s="260">
        <v>3258.2333333333336</v>
      </c>
      <c r="E25" s="260">
        <v>3216.4666666666672</v>
      </c>
      <c r="F25" s="260">
        <v>3150.4833333333336</v>
      </c>
      <c r="G25" s="260">
        <v>3108.7166666666672</v>
      </c>
      <c r="H25" s="260">
        <v>3324.2166666666672</v>
      </c>
      <c r="I25" s="260">
        <v>3365.9833333333336</v>
      </c>
      <c r="J25" s="260">
        <v>3431.9666666666672</v>
      </c>
      <c r="K25" s="259">
        <v>3300</v>
      </c>
      <c r="L25" s="259">
        <v>3192.25</v>
      </c>
      <c r="M25" s="259">
        <v>5.9695499999999999</v>
      </c>
      <c r="N25" s="1"/>
      <c r="O25" s="1"/>
    </row>
    <row r="26" spans="1:15" ht="12.75" customHeight="1">
      <c r="A26" s="227">
        <v>17</v>
      </c>
      <c r="B26" s="269" t="s">
        <v>957</v>
      </c>
      <c r="C26" s="259">
        <v>670.55</v>
      </c>
      <c r="D26" s="260">
        <v>673.51666666666665</v>
      </c>
      <c r="E26" s="260">
        <v>662.0333333333333</v>
      </c>
      <c r="F26" s="260">
        <v>653.51666666666665</v>
      </c>
      <c r="G26" s="260">
        <v>642.0333333333333</v>
      </c>
      <c r="H26" s="260">
        <v>682.0333333333333</v>
      </c>
      <c r="I26" s="260">
        <v>693.51666666666665</v>
      </c>
      <c r="J26" s="260">
        <v>702.0333333333333</v>
      </c>
      <c r="K26" s="259">
        <v>685</v>
      </c>
      <c r="L26" s="259">
        <v>665</v>
      </c>
      <c r="M26" s="259">
        <v>16.687049999999999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117.35</v>
      </c>
      <c r="D27" s="260">
        <v>116.76666666666665</v>
      </c>
      <c r="E27" s="260">
        <v>115.93333333333331</v>
      </c>
      <c r="F27" s="260">
        <v>114.51666666666665</v>
      </c>
      <c r="G27" s="260">
        <v>113.68333333333331</v>
      </c>
      <c r="H27" s="260">
        <v>118.18333333333331</v>
      </c>
      <c r="I27" s="260">
        <v>119.01666666666665</v>
      </c>
      <c r="J27" s="260">
        <v>120.43333333333331</v>
      </c>
      <c r="K27" s="259">
        <v>117.6</v>
      </c>
      <c r="L27" s="259">
        <v>115.35</v>
      </c>
      <c r="M27" s="259">
        <v>28.346589999999999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343.4</v>
      </c>
      <c r="D28" s="260">
        <v>341.15</v>
      </c>
      <c r="E28" s="260">
        <v>337.9</v>
      </c>
      <c r="F28" s="260">
        <v>332.4</v>
      </c>
      <c r="G28" s="260">
        <v>329.15</v>
      </c>
      <c r="H28" s="260">
        <v>346.65</v>
      </c>
      <c r="I28" s="260">
        <v>349.9</v>
      </c>
      <c r="J28" s="260">
        <v>355.4</v>
      </c>
      <c r="K28" s="259">
        <v>344.4</v>
      </c>
      <c r="L28" s="259">
        <v>335.65</v>
      </c>
      <c r="M28" s="259">
        <v>18.363510000000002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3113.9</v>
      </c>
      <c r="D29" s="260">
        <v>3116.9</v>
      </c>
      <c r="E29" s="260">
        <v>3093.8500000000004</v>
      </c>
      <c r="F29" s="260">
        <v>3073.8</v>
      </c>
      <c r="G29" s="260">
        <v>3050.7500000000005</v>
      </c>
      <c r="H29" s="260">
        <v>3136.9500000000003</v>
      </c>
      <c r="I29" s="260">
        <v>3160.0000000000005</v>
      </c>
      <c r="J29" s="260">
        <v>3180.05</v>
      </c>
      <c r="K29" s="259">
        <v>3139.95</v>
      </c>
      <c r="L29" s="259">
        <v>3096.85</v>
      </c>
      <c r="M29" s="259">
        <v>0.28392000000000001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527.6</v>
      </c>
      <c r="D30" s="260">
        <v>524.48333333333335</v>
      </c>
      <c r="E30" s="260">
        <v>516.36666666666667</v>
      </c>
      <c r="F30" s="260">
        <v>505.13333333333333</v>
      </c>
      <c r="G30" s="260">
        <v>497.01666666666665</v>
      </c>
      <c r="H30" s="260">
        <v>535.7166666666667</v>
      </c>
      <c r="I30" s="260">
        <v>543.83333333333348</v>
      </c>
      <c r="J30" s="260">
        <v>555.06666666666672</v>
      </c>
      <c r="K30" s="259">
        <v>532.6</v>
      </c>
      <c r="L30" s="259">
        <v>513.25</v>
      </c>
      <c r="M30" s="259">
        <v>100.67299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4431.8500000000004</v>
      </c>
      <c r="D31" s="260">
        <v>4444.5666666666666</v>
      </c>
      <c r="E31" s="260">
        <v>4390.1333333333332</v>
      </c>
      <c r="F31" s="260">
        <v>4348.416666666667</v>
      </c>
      <c r="G31" s="260">
        <v>4293.9833333333336</v>
      </c>
      <c r="H31" s="260">
        <v>4486.2833333333328</v>
      </c>
      <c r="I31" s="260">
        <v>4540.7166666666653</v>
      </c>
      <c r="J31" s="260">
        <v>4582.4333333333325</v>
      </c>
      <c r="K31" s="259">
        <v>4499</v>
      </c>
      <c r="L31" s="259">
        <v>4402.8500000000004</v>
      </c>
      <c r="M31" s="259">
        <v>4.2123699999999999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147.94999999999999</v>
      </c>
      <c r="D32" s="260">
        <v>147.73333333333332</v>
      </c>
      <c r="E32" s="260">
        <v>146.76666666666665</v>
      </c>
      <c r="F32" s="260">
        <v>145.58333333333334</v>
      </c>
      <c r="G32" s="260">
        <v>144.61666666666667</v>
      </c>
      <c r="H32" s="260">
        <v>148.91666666666663</v>
      </c>
      <c r="I32" s="260">
        <v>149.88333333333327</v>
      </c>
      <c r="J32" s="260">
        <v>151.06666666666661</v>
      </c>
      <c r="K32" s="259">
        <v>148.69999999999999</v>
      </c>
      <c r="L32" s="259">
        <v>146.55000000000001</v>
      </c>
      <c r="M32" s="259">
        <v>60.94153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3043.45</v>
      </c>
      <c r="D33" s="260">
        <v>3066.4833333333336</v>
      </c>
      <c r="E33" s="260">
        <v>3009.9666666666672</v>
      </c>
      <c r="F33" s="260">
        <v>2976.4833333333336</v>
      </c>
      <c r="G33" s="260">
        <v>2919.9666666666672</v>
      </c>
      <c r="H33" s="260">
        <v>3099.9666666666672</v>
      </c>
      <c r="I33" s="260">
        <v>3156.4833333333336</v>
      </c>
      <c r="J33" s="260">
        <v>3189.9666666666672</v>
      </c>
      <c r="K33" s="259">
        <v>3123</v>
      </c>
      <c r="L33" s="259">
        <v>3033</v>
      </c>
      <c r="M33" s="259">
        <v>20.057089999999999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1959.2</v>
      </c>
      <c r="D34" s="260">
        <v>1965.7833333333335</v>
      </c>
      <c r="E34" s="260">
        <v>1934.666666666667</v>
      </c>
      <c r="F34" s="260">
        <v>1910.1333333333334</v>
      </c>
      <c r="G34" s="260">
        <v>1879.0166666666669</v>
      </c>
      <c r="H34" s="260">
        <v>1990.3166666666671</v>
      </c>
      <c r="I34" s="260">
        <v>2021.4333333333334</v>
      </c>
      <c r="J34" s="260">
        <v>2045.9666666666672</v>
      </c>
      <c r="K34" s="259">
        <v>1996.9</v>
      </c>
      <c r="L34" s="259">
        <v>1941.25</v>
      </c>
      <c r="M34" s="259">
        <v>6.7269699999999997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529.54999999999995</v>
      </c>
      <c r="D35" s="260">
        <v>526</v>
      </c>
      <c r="E35" s="260">
        <v>521.04999999999995</v>
      </c>
      <c r="F35" s="260">
        <v>512.54999999999995</v>
      </c>
      <c r="G35" s="260">
        <v>507.59999999999991</v>
      </c>
      <c r="H35" s="260">
        <v>534.5</v>
      </c>
      <c r="I35" s="260">
        <v>539.45000000000005</v>
      </c>
      <c r="J35" s="260">
        <v>547.95000000000005</v>
      </c>
      <c r="K35" s="259">
        <v>530.95000000000005</v>
      </c>
      <c r="L35" s="259">
        <v>517.5</v>
      </c>
      <c r="M35" s="259">
        <v>10.81592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4271.3999999999996</v>
      </c>
      <c r="D36" s="260">
        <v>4262.9000000000005</v>
      </c>
      <c r="E36" s="260">
        <v>4225.8000000000011</v>
      </c>
      <c r="F36" s="260">
        <v>4180.2000000000007</v>
      </c>
      <c r="G36" s="260">
        <v>4143.1000000000013</v>
      </c>
      <c r="H36" s="260">
        <v>4308.5000000000009</v>
      </c>
      <c r="I36" s="260">
        <v>4345.6000000000013</v>
      </c>
      <c r="J36" s="260">
        <v>4391.2000000000007</v>
      </c>
      <c r="K36" s="259">
        <v>4300</v>
      </c>
      <c r="L36" s="259">
        <v>4217.3</v>
      </c>
      <c r="M36" s="259">
        <v>3.0143499999999999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915.15</v>
      </c>
      <c r="D37" s="260">
        <v>912.11666666666667</v>
      </c>
      <c r="E37" s="260">
        <v>904.2833333333333</v>
      </c>
      <c r="F37" s="260">
        <v>893.41666666666663</v>
      </c>
      <c r="G37" s="260">
        <v>885.58333333333326</v>
      </c>
      <c r="H37" s="260">
        <v>922.98333333333335</v>
      </c>
      <c r="I37" s="260">
        <v>930.81666666666661</v>
      </c>
      <c r="J37" s="260">
        <v>941.68333333333339</v>
      </c>
      <c r="K37" s="259">
        <v>919.95</v>
      </c>
      <c r="L37" s="259">
        <v>901.25</v>
      </c>
      <c r="M37" s="259">
        <v>119.67044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3622.3</v>
      </c>
      <c r="D38" s="260">
        <v>3639.6833333333329</v>
      </c>
      <c r="E38" s="260">
        <v>3588.766666666666</v>
      </c>
      <c r="F38" s="260">
        <v>3555.2333333333331</v>
      </c>
      <c r="G38" s="260">
        <v>3504.3166666666662</v>
      </c>
      <c r="H38" s="260">
        <v>3673.2166666666658</v>
      </c>
      <c r="I38" s="260">
        <v>3724.1333333333328</v>
      </c>
      <c r="J38" s="260">
        <v>3757.6666666666656</v>
      </c>
      <c r="K38" s="259">
        <v>3690.6</v>
      </c>
      <c r="L38" s="259">
        <v>3606.15</v>
      </c>
      <c r="M38" s="259">
        <v>3.3370299999999999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6971.1</v>
      </c>
      <c r="D39" s="260">
        <v>7037.3666666666659</v>
      </c>
      <c r="E39" s="260">
        <v>6864.7333333333318</v>
      </c>
      <c r="F39" s="260">
        <v>6758.3666666666659</v>
      </c>
      <c r="G39" s="260">
        <v>6585.7333333333318</v>
      </c>
      <c r="H39" s="260">
        <v>7143.7333333333318</v>
      </c>
      <c r="I39" s="260">
        <v>7316.366666666665</v>
      </c>
      <c r="J39" s="260">
        <v>7422.7333333333318</v>
      </c>
      <c r="K39" s="259">
        <v>7210</v>
      </c>
      <c r="L39" s="259">
        <v>6931</v>
      </c>
      <c r="M39" s="259">
        <v>16.414580000000001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1630.95</v>
      </c>
      <c r="D40" s="260">
        <v>1642.8333333333333</v>
      </c>
      <c r="E40" s="260">
        <v>1609.1166666666666</v>
      </c>
      <c r="F40" s="260">
        <v>1587.2833333333333</v>
      </c>
      <c r="G40" s="260">
        <v>1553.5666666666666</v>
      </c>
      <c r="H40" s="260">
        <v>1664.6666666666665</v>
      </c>
      <c r="I40" s="260">
        <v>1698.3833333333332</v>
      </c>
      <c r="J40" s="260">
        <v>1720.2166666666665</v>
      </c>
      <c r="K40" s="259">
        <v>1676.55</v>
      </c>
      <c r="L40" s="259">
        <v>1621</v>
      </c>
      <c r="M40" s="259">
        <v>21.773949999999999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6580.05</v>
      </c>
      <c r="D41" s="260">
        <v>6561.6833333333334</v>
      </c>
      <c r="E41" s="260">
        <v>6518.3666666666668</v>
      </c>
      <c r="F41" s="260">
        <v>6456.6833333333334</v>
      </c>
      <c r="G41" s="260">
        <v>6413.3666666666668</v>
      </c>
      <c r="H41" s="260">
        <v>6623.3666666666668</v>
      </c>
      <c r="I41" s="260">
        <v>6666.6833333333343</v>
      </c>
      <c r="J41" s="260">
        <v>6728.3666666666668</v>
      </c>
      <c r="K41" s="259">
        <v>6605</v>
      </c>
      <c r="L41" s="259">
        <v>6500</v>
      </c>
      <c r="M41" s="259">
        <v>1.0734399999999999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1944.25</v>
      </c>
      <c r="D42" s="260">
        <v>1941.95</v>
      </c>
      <c r="E42" s="260">
        <v>1927.65</v>
      </c>
      <c r="F42" s="260">
        <v>1911.05</v>
      </c>
      <c r="G42" s="260">
        <v>1896.75</v>
      </c>
      <c r="H42" s="260">
        <v>1958.5500000000002</v>
      </c>
      <c r="I42" s="260">
        <v>1972.85</v>
      </c>
      <c r="J42" s="260">
        <v>1989.4500000000003</v>
      </c>
      <c r="K42" s="259">
        <v>1956.25</v>
      </c>
      <c r="L42" s="259">
        <v>1925.35</v>
      </c>
      <c r="M42" s="259">
        <v>1.54436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270.7</v>
      </c>
      <c r="D43" s="260">
        <v>270.96666666666664</v>
      </c>
      <c r="E43" s="260">
        <v>267.23333333333329</v>
      </c>
      <c r="F43" s="260">
        <v>263.76666666666665</v>
      </c>
      <c r="G43" s="260">
        <v>260.0333333333333</v>
      </c>
      <c r="H43" s="260">
        <v>274.43333333333328</v>
      </c>
      <c r="I43" s="260">
        <v>278.16666666666663</v>
      </c>
      <c r="J43" s="260">
        <v>281.63333333333327</v>
      </c>
      <c r="K43" s="259">
        <v>274.7</v>
      </c>
      <c r="L43" s="259">
        <v>267.5</v>
      </c>
      <c r="M43" s="259">
        <v>84.518739999999994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149.69999999999999</v>
      </c>
      <c r="D44" s="260">
        <v>149.1</v>
      </c>
      <c r="E44" s="260">
        <v>147.85</v>
      </c>
      <c r="F44" s="260">
        <v>146</v>
      </c>
      <c r="G44" s="260">
        <v>144.75</v>
      </c>
      <c r="H44" s="260">
        <v>150.94999999999999</v>
      </c>
      <c r="I44" s="260">
        <v>152.19999999999999</v>
      </c>
      <c r="J44" s="260">
        <v>154.04999999999998</v>
      </c>
      <c r="K44" s="259">
        <v>150.35</v>
      </c>
      <c r="L44" s="259">
        <v>147.25</v>
      </c>
      <c r="M44" s="259">
        <v>254.52543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57.3</v>
      </c>
      <c r="D45" s="260">
        <v>57.083333333333336</v>
      </c>
      <c r="E45" s="260">
        <v>56.016666666666673</v>
      </c>
      <c r="F45" s="260">
        <v>54.733333333333334</v>
      </c>
      <c r="G45" s="260">
        <v>53.666666666666671</v>
      </c>
      <c r="H45" s="260">
        <v>58.366666666666674</v>
      </c>
      <c r="I45" s="260">
        <v>59.433333333333337</v>
      </c>
      <c r="J45" s="260">
        <v>60.716666666666676</v>
      </c>
      <c r="K45" s="259">
        <v>58.15</v>
      </c>
      <c r="L45" s="259">
        <v>55.8</v>
      </c>
      <c r="M45" s="259">
        <v>169.47608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1808.35</v>
      </c>
      <c r="D46" s="260">
        <v>1805.9666666666665</v>
      </c>
      <c r="E46" s="260">
        <v>1797.7833333333328</v>
      </c>
      <c r="F46" s="260">
        <v>1787.2166666666665</v>
      </c>
      <c r="G46" s="260">
        <v>1779.0333333333328</v>
      </c>
      <c r="H46" s="260">
        <v>1816.5333333333328</v>
      </c>
      <c r="I46" s="260">
        <v>1824.7166666666667</v>
      </c>
      <c r="J46" s="260">
        <v>1835.2833333333328</v>
      </c>
      <c r="K46" s="259">
        <v>1814.15</v>
      </c>
      <c r="L46" s="259">
        <v>1795.4</v>
      </c>
      <c r="M46" s="259">
        <v>1.3658300000000001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573.95000000000005</v>
      </c>
      <c r="D47" s="260">
        <v>577.56666666666672</v>
      </c>
      <c r="E47" s="260">
        <v>566.18333333333339</v>
      </c>
      <c r="F47" s="260">
        <v>558.41666666666663</v>
      </c>
      <c r="G47" s="260">
        <v>547.0333333333333</v>
      </c>
      <c r="H47" s="260">
        <v>585.33333333333348</v>
      </c>
      <c r="I47" s="260">
        <v>596.71666666666692</v>
      </c>
      <c r="J47" s="260">
        <v>604.48333333333358</v>
      </c>
      <c r="K47" s="259">
        <v>588.95000000000005</v>
      </c>
      <c r="L47" s="259">
        <v>569.79999999999995</v>
      </c>
      <c r="M47" s="259">
        <v>13.882630000000001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107.85</v>
      </c>
      <c r="D48" s="260">
        <v>107.31666666666666</v>
      </c>
      <c r="E48" s="260">
        <v>105.73333333333332</v>
      </c>
      <c r="F48" s="260">
        <v>103.61666666666666</v>
      </c>
      <c r="G48" s="260">
        <v>102.03333333333332</v>
      </c>
      <c r="H48" s="260">
        <v>109.43333333333332</v>
      </c>
      <c r="I48" s="260">
        <v>111.01666666666667</v>
      </c>
      <c r="J48" s="260">
        <v>113.13333333333333</v>
      </c>
      <c r="K48" s="259">
        <v>108.9</v>
      </c>
      <c r="L48" s="259">
        <v>105.2</v>
      </c>
      <c r="M48" s="259">
        <v>299.90758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821.2</v>
      </c>
      <c r="D49" s="260">
        <v>820.55000000000007</v>
      </c>
      <c r="E49" s="260">
        <v>811.15000000000009</v>
      </c>
      <c r="F49" s="260">
        <v>801.1</v>
      </c>
      <c r="G49" s="260">
        <v>791.7</v>
      </c>
      <c r="H49" s="260">
        <v>830.60000000000014</v>
      </c>
      <c r="I49" s="260">
        <v>840</v>
      </c>
      <c r="J49" s="260">
        <v>850.05000000000018</v>
      </c>
      <c r="K49" s="259">
        <v>829.95</v>
      </c>
      <c r="L49" s="259">
        <v>810.5</v>
      </c>
      <c r="M49" s="259">
        <v>29.21733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72.900000000000006</v>
      </c>
      <c r="D50" s="260">
        <v>72.333333333333329</v>
      </c>
      <c r="E50" s="260">
        <v>71.166666666666657</v>
      </c>
      <c r="F50" s="260">
        <v>69.433333333333323</v>
      </c>
      <c r="G50" s="260">
        <v>68.266666666666652</v>
      </c>
      <c r="H50" s="260">
        <v>74.066666666666663</v>
      </c>
      <c r="I50" s="260">
        <v>75.23333333333332</v>
      </c>
      <c r="J50" s="260">
        <v>76.966666666666669</v>
      </c>
      <c r="K50" s="259">
        <v>73.5</v>
      </c>
      <c r="L50" s="259">
        <v>70.599999999999994</v>
      </c>
      <c r="M50" s="259">
        <v>569.75972999999999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305.60000000000002</v>
      </c>
      <c r="D51" s="260">
        <v>304.91666666666669</v>
      </c>
      <c r="E51" s="260">
        <v>303.23333333333335</v>
      </c>
      <c r="F51" s="260">
        <v>300.86666666666667</v>
      </c>
      <c r="G51" s="260">
        <v>299.18333333333334</v>
      </c>
      <c r="H51" s="260">
        <v>307.28333333333336</v>
      </c>
      <c r="I51" s="260">
        <v>308.96666666666664</v>
      </c>
      <c r="J51" s="260">
        <v>311.33333333333337</v>
      </c>
      <c r="K51" s="259">
        <v>306.60000000000002</v>
      </c>
      <c r="L51" s="259">
        <v>302.55</v>
      </c>
      <c r="M51" s="259">
        <v>33.848030000000001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817.1</v>
      </c>
      <c r="D52" s="260">
        <v>814.5</v>
      </c>
      <c r="E52" s="260">
        <v>806.8</v>
      </c>
      <c r="F52" s="260">
        <v>796.5</v>
      </c>
      <c r="G52" s="260">
        <v>788.8</v>
      </c>
      <c r="H52" s="260">
        <v>824.8</v>
      </c>
      <c r="I52" s="260">
        <v>832.5</v>
      </c>
      <c r="J52" s="260">
        <v>842.8</v>
      </c>
      <c r="K52" s="259">
        <v>822.2</v>
      </c>
      <c r="L52" s="259">
        <v>804.2</v>
      </c>
      <c r="M52" s="259">
        <v>81.591809999999995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276.25</v>
      </c>
      <c r="D53" s="260">
        <v>274.95</v>
      </c>
      <c r="E53" s="260">
        <v>272.7</v>
      </c>
      <c r="F53" s="260">
        <v>269.14999999999998</v>
      </c>
      <c r="G53" s="260">
        <v>266.89999999999998</v>
      </c>
      <c r="H53" s="260">
        <v>278.5</v>
      </c>
      <c r="I53" s="260">
        <v>280.75</v>
      </c>
      <c r="J53" s="260">
        <v>284.3</v>
      </c>
      <c r="K53" s="259">
        <v>277.2</v>
      </c>
      <c r="L53" s="259">
        <v>271.39999999999998</v>
      </c>
      <c r="M53" s="259">
        <v>15.287839999999999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15743.15</v>
      </c>
      <c r="D54" s="260">
        <v>15722.866666666669</v>
      </c>
      <c r="E54" s="260">
        <v>15610.733333333337</v>
      </c>
      <c r="F54" s="260">
        <v>15478.316666666669</v>
      </c>
      <c r="G54" s="260">
        <v>15366.183333333338</v>
      </c>
      <c r="H54" s="260">
        <v>15855.283333333336</v>
      </c>
      <c r="I54" s="260">
        <v>15967.416666666668</v>
      </c>
      <c r="J54" s="260">
        <v>16099.833333333336</v>
      </c>
      <c r="K54" s="259">
        <v>15835</v>
      </c>
      <c r="L54" s="259">
        <v>15590.45</v>
      </c>
      <c r="M54" s="259">
        <v>0.14227999999999999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3755.3</v>
      </c>
      <c r="D55" s="260">
        <v>3742.1666666666665</v>
      </c>
      <c r="E55" s="260">
        <v>3714.4333333333329</v>
      </c>
      <c r="F55" s="260">
        <v>3673.5666666666666</v>
      </c>
      <c r="G55" s="260">
        <v>3645.833333333333</v>
      </c>
      <c r="H55" s="260">
        <v>3783.0333333333328</v>
      </c>
      <c r="I55" s="260">
        <v>3810.7666666666664</v>
      </c>
      <c r="J55" s="260">
        <v>3851.6333333333328</v>
      </c>
      <c r="K55" s="259">
        <v>3769.9</v>
      </c>
      <c r="L55" s="259">
        <v>3701.3</v>
      </c>
      <c r="M55" s="259">
        <v>3.17971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289.60000000000002</v>
      </c>
      <c r="D56" s="260">
        <v>288.58333333333331</v>
      </c>
      <c r="E56" s="260">
        <v>285.16666666666663</v>
      </c>
      <c r="F56" s="260">
        <v>280.73333333333329</v>
      </c>
      <c r="G56" s="260">
        <v>277.31666666666661</v>
      </c>
      <c r="H56" s="260">
        <v>293.01666666666665</v>
      </c>
      <c r="I56" s="260">
        <v>296.43333333333328</v>
      </c>
      <c r="J56" s="260">
        <v>300.86666666666667</v>
      </c>
      <c r="K56" s="259">
        <v>292</v>
      </c>
      <c r="L56" s="259">
        <v>284.14999999999998</v>
      </c>
      <c r="M56" s="259">
        <v>239.82574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717.75</v>
      </c>
      <c r="D57" s="260">
        <v>715.23333333333323</v>
      </c>
      <c r="E57" s="260">
        <v>710.56666666666649</v>
      </c>
      <c r="F57" s="260">
        <v>703.38333333333321</v>
      </c>
      <c r="G57" s="260">
        <v>698.71666666666647</v>
      </c>
      <c r="H57" s="260">
        <v>722.41666666666652</v>
      </c>
      <c r="I57" s="260">
        <v>727.08333333333326</v>
      </c>
      <c r="J57" s="260">
        <v>734.26666666666654</v>
      </c>
      <c r="K57" s="259">
        <v>719.9</v>
      </c>
      <c r="L57" s="259">
        <v>708.05</v>
      </c>
      <c r="M57" s="259">
        <v>10.73643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1165.9000000000001</v>
      </c>
      <c r="D58" s="260">
        <v>1167.4333333333334</v>
      </c>
      <c r="E58" s="260">
        <v>1154.7666666666669</v>
      </c>
      <c r="F58" s="260">
        <v>1143.6333333333334</v>
      </c>
      <c r="G58" s="260">
        <v>1130.9666666666669</v>
      </c>
      <c r="H58" s="260">
        <v>1178.5666666666668</v>
      </c>
      <c r="I58" s="260">
        <v>1191.2333333333333</v>
      </c>
      <c r="J58" s="260">
        <v>1202.3666666666668</v>
      </c>
      <c r="K58" s="259">
        <v>1180.0999999999999</v>
      </c>
      <c r="L58" s="259">
        <v>1156.3</v>
      </c>
      <c r="M58" s="259">
        <v>23.596579999999999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1619.05</v>
      </c>
      <c r="D59" s="260">
        <v>1630</v>
      </c>
      <c r="E59" s="260">
        <v>1605.05</v>
      </c>
      <c r="F59" s="260">
        <v>1591.05</v>
      </c>
      <c r="G59" s="260">
        <v>1566.1</v>
      </c>
      <c r="H59" s="260">
        <v>1644</v>
      </c>
      <c r="I59" s="260">
        <v>1668.9499999999998</v>
      </c>
      <c r="J59" s="260">
        <v>1682.95</v>
      </c>
      <c r="K59" s="259">
        <v>1654.95</v>
      </c>
      <c r="L59" s="259">
        <v>1616</v>
      </c>
      <c r="M59" s="259">
        <v>0.37465999999999999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240.9</v>
      </c>
      <c r="D60" s="260">
        <v>240.5</v>
      </c>
      <c r="E60" s="260">
        <v>239.4</v>
      </c>
      <c r="F60" s="260">
        <v>237.9</v>
      </c>
      <c r="G60" s="260">
        <v>236.8</v>
      </c>
      <c r="H60" s="260">
        <v>242</v>
      </c>
      <c r="I60" s="260">
        <v>243.10000000000002</v>
      </c>
      <c r="J60" s="260">
        <v>244.6</v>
      </c>
      <c r="K60" s="259">
        <v>241.6</v>
      </c>
      <c r="L60" s="259">
        <v>239</v>
      </c>
      <c r="M60" s="259">
        <v>64.226389999999995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3888.2</v>
      </c>
      <c r="D61" s="260">
        <v>3882.5833333333335</v>
      </c>
      <c r="E61" s="260">
        <v>3835.6166666666668</v>
      </c>
      <c r="F61" s="260">
        <v>3783.0333333333333</v>
      </c>
      <c r="G61" s="260">
        <v>3736.0666666666666</v>
      </c>
      <c r="H61" s="260">
        <v>3935.166666666667</v>
      </c>
      <c r="I61" s="260">
        <v>3982.1333333333332</v>
      </c>
      <c r="J61" s="260">
        <v>4034.7166666666672</v>
      </c>
      <c r="K61" s="259">
        <v>3929.55</v>
      </c>
      <c r="L61" s="259">
        <v>3830</v>
      </c>
      <c r="M61" s="259">
        <v>1.4238200000000001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1620</v>
      </c>
      <c r="D62" s="260">
        <v>1616.8833333333332</v>
      </c>
      <c r="E62" s="260">
        <v>1606.0666666666664</v>
      </c>
      <c r="F62" s="260">
        <v>1592.1333333333332</v>
      </c>
      <c r="G62" s="260">
        <v>1581.3166666666664</v>
      </c>
      <c r="H62" s="260">
        <v>1630.8166666666664</v>
      </c>
      <c r="I62" s="260">
        <v>1641.633333333333</v>
      </c>
      <c r="J62" s="260">
        <v>1655.5666666666664</v>
      </c>
      <c r="K62" s="259">
        <v>1627.7</v>
      </c>
      <c r="L62" s="259">
        <v>1602.95</v>
      </c>
      <c r="M62" s="259">
        <v>5.1430499999999997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790.05</v>
      </c>
      <c r="D63" s="260">
        <v>782.35</v>
      </c>
      <c r="E63" s="260">
        <v>768.7</v>
      </c>
      <c r="F63" s="260">
        <v>747.35</v>
      </c>
      <c r="G63" s="260">
        <v>733.7</v>
      </c>
      <c r="H63" s="260">
        <v>803.7</v>
      </c>
      <c r="I63" s="260">
        <v>817.34999999999991</v>
      </c>
      <c r="J63" s="260">
        <v>838.7</v>
      </c>
      <c r="K63" s="259">
        <v>796</v>
      </c>
      <c r="L63" s="259">
        <v>761</v>
      </c>
      <c r="M63" s="259">
        <v>43.845230000000001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987</v>
      </c>
      <c r="D64" s="260">
        <v>987.7166666666667</v>
      </c>
      <c r="E64" s="260">
        <v>976.43333333333339</v>
      </c>
      <c r="F64" s="260">
        <v>965.86666666666667</v>
      </c>
      <c r="G64" s="260">
        <v>954.58333333333337</v>
      </c>
      <c r="H64" s="260">
        <v>998.28333333333342</v>
      </c>
      <c r="I64" s="260">
        <v>1009.5666666666667</v>
      </c>
      <c r="J64" s="260">
        <v>1020.1333333333334</v>
      </c>
      <c r="K64" s="259">
        <v>999</v>
      </c>
      <c r="L64" s="259">
        <v>977.15</v>
      </c>
      <c r="M64" s="259">
        <v>3.5467200000000001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366.85</v>
      </c>
      <c r="D65" s="260">
        <v>369.9666666666667</v>
      </c>
      <c r="E65" s="260">
        <v>361.53333333333342</v>
      </c>
      <c r="F65" s="260">
        <v>356.2166666666667</v>
      </c>
      <c r="G65" s="260">
        <v>347.78333333333342</v>
      </c>
      <c r="H65" s="260">
        <v>375.28333333333342</v>
      </c>
      <c r="I65" s="260">
        <v>383.7166666666667</v>
      </c>
      <c r="J65" s="260">
        <v>389.03333333333342</v>
      </c>
      <c r="K65" s="259">
        <v>378.4</v>
      </c>
      <c r="L65" s="259">
        <v>364.65</v>
      </c>
      <c r="M65" s="259">
        <v>22.807849999999998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1249.9000000000001</v>
      </c>
      <c r="D66" s="260">
        <v>1247.3</v>
      </c>
      <c r="E66" s="260">
        <v>1227.5999999999999</v>
      </c>
      <c r="F66" s="260">
        <v>1205.3</v>
      </c>
      <c r="G66" s="260">
        <v>1185.5999999999999</v>
      </c>
      <c r="H66" s="260">
        <v>1269.5999999999999</v>
      </c>
      <c r="I66" s="260">
        <v>1289.3000000000002</v>
      </c>
      <c r="J66" s="260">
        <v>1311.6</v>
      </c>
      <c r="K66" s="259">
        <v>1267</v>
      </c>
      <c r="L66" s="259">
        <v>1225</v>
      </c>
      <c r="M66" s="259">
        <v>11.69791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383.5</v>
      </c>
      <c r="D67" s="260">
        <v>379.66666666666669</v>
      </c>
      <c r="E67" s="260">
        <v>373.53333333333336</v>
      </c>
      <c r="F67" s="260">
        <v>363.56666666666666</v>
      </c>
      <c r="G67" s="260">
        <v>357.43333333333334</v>
      </c>
      <c r="H67" s="260">
        <v>389.63333333333338</v>
      </c>
      <c r="I67" s="260">
        <v>395.76666666666671</v>
      </c>
      <c r="J67" s="260">
        <v>405.73333333333341</v>
      </c>
      <c r="K67" s="259">
        <v>385.8</v>
      </c>
      <c r="L67" s="259">
        <v>369.7</v>
      </c>
      <c r="M67" s="259">
        <v>64.178849999999997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549.04999999999995</v>
      </c>
      <c r="D68" s="260">
        <v>545.44999999999993</v>
      </c>
      <c r="E68" s="260">
        <v>539.59999999999991</v>
      </c>
      <c r="F68" s="260">
        <v>530.15</v>
      </c>
      <c r="G68" s="260">
        <v>524.29999999999995</v>
      </c>
      <c r="H68" s="260">
        <v>554.89999999999986</v>
      </c>
      <c r="I68" s="260">
        <v>560.75</v>
      </c>
      <c r="J68" s="260">
        <v>570.19999999999982</v>
      </c>
      <c r="K68" s="259">
        <v>551.29999999999995</v>
      </c>
      <c r="L68" s="259">
        <v>536</v>
      </c>
      <c r="M68" s="259">
        <v>50.982669999999999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1582.3</v>
      </c>
      <c r="D69" s="260">
        <v>1568.4833333333333</v>
      </c>
      <c r="E69" s="260">
        <v>1549.0166666666667</v>
      </c>
      <c r="F69" s="260">
        <v>1515.7333333333333</v>
      </c>
      <c r="G69" s="260">
        <v>1496.2666666666667</v>
      </c>
      <c r="H69" s="260">
        <v>1601.7666666666667</v>
      </c>
      <c r="I69" s="260">
        <v>1621.2333333333333</v>
      </c>
      <c r="J69" s="260">
        <v>1654.5166666666667</v>
      </c>
      <c r="K69" s="259">
        <v>1587.95</v>
      </c>
      <c r="L69" s="259">
        <v>1535.2</v>
      </c>
      <c r="M69" s="259">
        <v>1.7545599999999999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2258.5</v>
      </c>
      <c r="D70" s="260">
        <v>2251.5</v>
      </c>
      <c r="E70" s="260">
        <v>2235</v>
      </c>
      <c r="F70" s="260">
        <v>2211.5</v>
      </c>
      <c r="G70" s="260">
        <v>2195</v>
      </c>
      <c r="H70" s="260">
        <v>2275</v>
      </c>
      <c r="I70" s="260">
        <v>2291.5</v>
      </c>
      <c r="J70" s="260">
        <v>2315</v>
      </c>
      <c r="K70" s="259">
        <v>2268</v>
      </c>
      <c r="L70" s="259">
        <v>2228</v>
      </c>
      <c r="M70" s="259">
        <v>4.0160999999999998</v>
      </c>
      <c r="N70" s="1"/>
      <c r="O70" s="1"/>
    </row>
    <row r="71" spans="1:15" ht="12.75" customHeight="1">
      <c r="A71" s="227">
        <v>62</v>
      </c>
      <c r="B71" s="269" t="s">
        <v>958</v>
      </c>
      <c r="C71" s="259">
        <v>370.3</v>
      </c>
      <c r="D71" s="260">
        <v>375.56666666666666</v>
      </c>
      <c r="E71" s="260">
        <v>360.73333333333335</v>
      </c>
      <c r="F71" s="260">
        <v>351.16666666666669</v>
      </c>
      <c r="G71" s="260">
        <v>336.33333333333337</v>
      </c>
      <c r="H71" s="260">
        <v>385.13333333333333</v>
      </c>
      <c r="I71" s="260">
        <v>399.9666666666667</v>
      </c>
      <c r="J71" s="260">
        <v>409.5333333333333</v>
      </c>
      <c r="K71" s="259">
        <v>390.4</v>
      </c>
      <c r="L71" s="259">
        <v>366</v>
      </c>
      <c r="M71" s="259">
        <v>16.578679999999999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3621.05</v>
      </c>
      <c r="D72" s="260">
        <v>3617.5</v>
      </c>
      <c r="E72" s="260">
        <v>3601</v>
      </c>
      <c r="F72" s="260">
        <v>3580.95</v>
      </c>
      <c r="G72" s="260">
        <v>3564.45</v>
      </c>
      <c r="H72" s="260">
        <v>3637.55</v>
      </c>
      <c r="I72" s="260">
        <v>3654.05</v>
      </c>
      <c r="J72" s="260">
        <v>3674.1000000000004</v>
      </c>
      <c r="K72" s="259">
        <v>3634</v>
      </c>
      <c r="L72" s="259">
        <v>3597.45</v>
      </c>
      <c r="M72" s="259">
        <v>3.91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4409.1499999999996</v>
      </c>
      <c r="D73" s="260">
        <v>4389.083333333333</v>
      </c>
      <c r="E73" s="260">
        <v>4355.1666666666661</v>
      </c>
      <c r="F73" s="260">
        <v>4301.1833333333334</v>
      </c>
      <c r="G73" s="260">
        <v>4267.2666666666664</v>
      </c>
      <c r="H73" s="260">
        <v>4443.0666666666657</v>
      </c>
      <c r="I73" s="260">
        <v>4476.9833333333318</v>
      </c>
      <c r="J73" s="260">
        <v>4530.9666666666653</v>
      </c>
      <c r="K73" s="259">
        <v>4423</v>
      </c>
      <c r="L73" s="259">
        <v>4335.1000000000004</v>
      </c>
      <c r="M73" s="259">
        <v>1.8242799999999999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2596.5500000000002</v>
      </c>
      <c r="D74" s="260">
        <v>2613.0833333333335</v>
      </c>
      <c r="E74" s="260">
        <v>2553.4666666666672</v>
      </c>
      <c r="F74" s="260">
        <v>2510.3833333333337</v>
      </c>
      <c r="G74" s="260">
        <v>2450.7666666666673</v>
      </c>
      <c r="H74" s="260">
        <v>2656.166666666667</v>
      </c>
      <c r="I74" s="260">
        <v>2715.7833333333328</v>
      </c>
      <c r="J74" s="260">
        <v>2758.8666666666668</v>
      </c>
      <c r="K74" s="259">
        <v>2672.7</v>
      </c>
      <c r="L74" s="259">
        <v>2570</v>
      </c>
      <c r="M74" s="259">
        <v>2.7457799999999999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4491.2</v>
      </c>
      <c r="D75" s="260">
        <v>4486.8500000000004</v>
      </c>
      <c r="E75" s="260">
        <v>4454.7000000000007</v>
      </c>
      <c r="F75" s="260">
        <v>4418.2000000000007</v>
      </c>
      <c r="G75" s="260">
        <v>4386.0500000000011</v>
      </c>
      <c r="H75" s="260">
        <v>4523.3500000000004</v>
      </c>
      <c r="I75" s="260">
        <v>4555.5</v>
      </c>
      <c r="J75" s="260">
        <v>4592</v>
      </c>
      <c r="K75" s="259">
        <v>4519</v>
      </c>
      <c r="L75" s="259">
        <v>4450.3500000000004</v>
      </c>
      <c r="M75" s="259">
        <v>4.4147400000000001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3710.65</v>
      </c>
      <c r="D76" s="260">
        <v>3704.2333333333336</v>
      </c>
      <c r="E76" s="260">
        <v>3667.416666666667</v>
      </c>
      <c r="F76" s="260">
        <v>3624.1833333333334</v>
      </c>
      <c r="G76" s="260">
        <v>3587.3666666666668</v>
      </c>
      <c r="H76" s="260">
        <v>3747.4666666666672</v>
      </c>
      <c r="I76" s="260">
        <v>3784.2833333333338</v>
      </c>
      <c r="J76" s="260">
        <v>3827.5166666666673</v>
      </c>
      <c r="K76" s="259">
        <v>3741.05</v>
      </c>
      <c r="L76" s="259">
        <v>3661</v>
      </c>
      <c r="M76" s="259">
        <v>5.8328499999999996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478.65</v>
      </c>
      <c r="D77" s="260">
        <v>479.93333333333334</v>
      </c>
      <c r="E77" s="260">
        <v>474.01666666666665</v>
      </c>
      <c r="F77" s="260">
        <v>469.38333333333333</v>
      </c>
      <c r="G77" s="260">
        <v>463.46666666666664</v>
      </c>
      <c r="H77" s="260">
        <v>484.56666666666666</v>
      </c>
      <c r="I77" s="260">
        <v>490.48333333333329</v>
      </c>
      <c r="J77" s="260">
        <v>495.11666666666667</v>
      </c>
      <c r="K77" s="259">
        <v>485.85</v>
      </c>
      <c r="L77" s="259">
        <v>475.3</v>
      </c>
      <c r="M77" s="259">
        <v>1.0843100000000001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2019.2</v>
      </c>
      <c r="D78" s="260">
        <v>2008.7333333333333</v>
      </c>
      <c r="E78" s="260">
        <v>1989.4666666666667</v>
      </c>
      <c r="F78" s="260">
        <v>1959.7333333333333</v>
      </c>
      <c r="G78" s="260">
        <v>1940.4666666666667</v>
      </c>
      <c r="H78" s="260">
        <v>2038.4666666666667</v>
      </c>
      <c r="I78" s="260">
        <v>2057.7333333333336</v>
      </c>
      <c r="J78" s="260">
        <v>2087.4666666666667</v>
      </c>
      <c r="K78" s="259">
        <v>2028</v>
      </c>
      <c r="L78" s="259">
        <v>1979</v>
      </c>
      <c r="M78" s="259">
        <v>2.1312799999999998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1049.4000000000001</v>
      </c>
      <c r="D79" s="260">
        <v>1070.0333333333333</v>
      </c>
      <c r="E79" s="260">
        <v>1020.2166666666667</v>
      </c>
      <c r="F79" s="260">
        <v>991.0333333333333</v>
      </c>
      <c r="G79" s="260">
        <v>941.2166666666667</v>
      </c>
      <c r="H79" s="260">
        <v>1099.2166666666667</v>
      </c>
      <c r="I79" s="260">
        <v>1149.0333333333333</v>
      </c>
      <c r="J79" s="260">
        <v>1178.2166666666667</v>
      </c>
      <c r="K79" s="259">
        <v>1119.8499999999999</v>
      </c>
      <c r="L79" s="259">
        <v>1040.8499999999999</v>
      </c>
      <c r="M79" s="259">
        <v>15.160629999999999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134.6</v>
      </c>
      <c r="D80" s="260">
        <v>134.71666666666667</v>
      </c>
      <c r="E80" s="260">
        <v>133.43333333333334</v>
      </c>
      <c r="F80" s="260">
        <v>132.26666666666668</v>
      </c>
      <c r="G80" s="260">
        <v>130.98333333333335</v>
      </c>
      <c r="H80" s="260">
        <v>135.88333333333333</v>
      </c>
      <c r="I80" s="260">
        <v>137.16666666666669</v>
      </c>
      <c r="J80" s="260">
        <v>138.33333333333331</v>
      </c>
      <c r="K80" s="259">
        <v>136</v>
      </c>
      <c r="L80" s="259">
        <v>133.55000000000001</v>
      </c>
      <c r="M80" s="259">
        <v>121.16858000000001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272.7</v>
      </c>
      <c r="D81" s="260">
        <v>271.86666666666662</v>
      </c>
      <c r="E81" s="260">
        <v>267.53333333333325</v>
      </c>
      <c r="F81" s="260">
        <v>262.36666666666662</v>
      </c>
      <c r="G81" s="260">
        <v>258.03333333333325</v>
      </c>
      <c r="H81" s="260">
        <v>277.03333333333325</v>
      </c>
      <c r="I81" s="260">
        <v>281.36666666666662</v>
      </c>
      <c r="J81" s="260">
        <v>286.53333333333325</v>
      </c>
      <c r="K81" s="259">
        <v>276.2</v>
      </c>
      <c r="L81" s="259">
        <v>266.7</v>
      </c>
      <c r="M81" s="259">
        <v>12.6999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88.05</v>
      </c>
      <c r="D82" s="260">
        <v>87.399999999999991</v>
      </c>
      <c r="E82" s="260">
        <v>86.449999999999989</v>
      </c>
      <c r="F82" s="260">
        <v>84.85</v>
      </c>
      <c r="G82" s="260">
        <v>83.899999999999991</v>
      </c>
      <c r="H82" s="260">
        <v>88.999999999999986</v>
      </c>
      <c r="I82" s="260">
        <v>89.95</v>
      </c>
      <c r="J82" s="260">
        <v>91.549999999999983</v>
      </c>
      <c r="K82" s="259">
        <v>88.35</v>
      </c>
      <c r="L82" s="259">
        <v>85.8</v>
      </c>
      <c r="M82" s="259">
        <v>122.0343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1901.4</v>
      </c>
      <c r="D83" s="260">
        <v>1976.8666666666668</v>
      </c>
      <c r="E83" s="260">
        <v>1805.0333333333338</v>
      </c>
      <c r="F83" s="260">
        <v>1708.666666666667</v>
      </c>
      <c r="G83" s="260">
        <v>1536.8333333333339</v>
      </c>
      <c r="H83" s="260">
        <v>2073.2333333333336</v>
      </c>
      <c r="I83" s="260">
        <v>2245.0666666666666</v>
      </c>
      <c r="J83" s="260">
        <v>2341.4333333333334</v>
      </c>
      <c r="K83" s="259">
        <v>2148.6999999999998</v>
      </c>
      <c r="L83" s="259">
        <v>1880.5</v>
      </c>
      <c r="M83" s="259">
        <v>37.983130000000003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835.6</v>
      </c>
      <c r="D84" s="260">
        <v>832.04999999999984</v>
      </c>
      <c r="E84" s="260">
        <v>825.84999999999968</v>
      </c>
      <c r="F84" s="260">
        <v>816.0999999999998</v>
      </c>
      <c r="G84" s="260">
        <v>809.89999999999964</v>
      </c>
      <c r="H84" s="260">
        <v>841.79999999999973</v>
      </c>
      <c r="I84" s="260">
        <v>847.99999999999977</v>
      </c>
      <c r="J84" s="260">
        <v>857.74999999999977</v>
      </c>
      <c r="K84" s="259">
        <v>838.25</v>
      </c>
      <c r="L84" s="259">
        <v>822.3</v>
      </c>
      <c r="M84" s="259">
        <v>11.74812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1241.4000000000001</v>
      </c>
      <c r="D85" s="260">
        <v>1230.0666666666666</v>
      </c>
      <c r="E85" s="260">
        <v>1215.1333333333332</v>
      </c>
      <c r="F85" s="260">
        <v>1188.8666666666666</v>
      </c>
      <c r="G85" s="260">
        <v>1173.9333333333332</v>
      </c>
      <c r="H85" s="260">
        <v>1256.3333333333333</v>
      </c>
      <c r="I85" s="260">
        <v>1271.2666666666667</v>
      </c>
      <c r="J85" s="260">
        <v>1297.5333333333333</v>
      </c>
      <c r="K85" s="259">
        <v>1245</v>
      </c>
      <c r="L85" s="259">
        <v>1203.8</v>
      </c>
      <c r="M85" s="259">
        <v>6.3190799999999996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1724.45</v>
      </c>
      <c r="D86" s="260">
        <v>1728.5999999999997</v>
      </c>
      <c r="E86" s="260">
        <v>1716.6999999999994</v>
      </c>
      <c r="F86" s="260">
        <v>1708.9499999999996</v>
      </c>
      <c r="G86" s="260">
        <v>1697.0499999999993</v>
      </c>
      <c r="H86" s="260">
        <v>1736.3499999999995</v>
      </c>
      <c r="I86" s="260">
        <v>1748.2499999999995</v>
      </c>
      <c r="J86" s="260">
        <v>1755.9999999999995</v>
      </c>
      <c r="K86" s="259">
        <v>1740.5</v>
      </c>
      <c r="L86" s="259">
        <v>1720.85</v>
      </c>
      <c r="M86" s="259">
        <v>5.6652800000000001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518.25</v>
      </c>
      <c r="D87" s="260">
        <v>517.41666666666663</v>
      </c>
      <c r="E87" s="260">
        <v>512.83333333333326</v>
      </c>
      <c r="F87" s="260">
        <v>507.41666666666663</v>
      </c>
      <c r="G87" s="260">
        <v>502.83333333333326</v>
      </c>
      <c r="H87" s="260">
        <v>522.83333333333326</v>
      </c>
      <c r="I87" s="260">
        <v>527.41666666666652</v>
      </c>
      <c r="J87" s="260">
        <v>532.83333333333326</v>
      </c>
      <c r="K87" s="259">
        <v>522</v>
      </c>
      <c r="L87" s="259">
        <v>512</v>
      </c>
      <c r="M87" s="259">
        <v>6.7196400000000001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220.65</v>
      </c>
      <c r="D88" s="260">
        <v>220.38333333333335</v>
      </c>
      <c r="E88" s="260">
        <v>218.56666666666672</v>
      </c>
      <c r="F88" s="260">
        <v>216.48333333333338</v>
      </c>
      <c r="G88" s="260">
        <v>214.66666666666674</v>
      </c>
      <c r="H88" s="260">
        <v>222.4666666666667</v>
      </c>
      <c r="I88" s="260">
        <v>224.28333333333336</v>
      </c>
      <c r="J88" s="260">
        <v>226.36666666666667</v>
      </c>
      <c r="K88" s="259">
        <v>222.2</v>
      </c>
      <c r="L88" s="259">
        <v>218.3</v>
      </c>
      <c r="M88" s="259">
        <v>8.8045899999999993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1032.05</v>
      </c>
      <c r="D89" s="260">
        <v>1029.7</v>
      </c>
      <c r="E89" s="260">
        <v>1021.95</v>
      </c>
      <c r="F89" s="260">
        <v>1011.85</v>
      </c>
      <c r="G89" s="260">
        <v>1004.1</v>
      </c>
      <c r="H89" s="260">
        <v>1039.8000000000002</v>
      </c>
      <c r="I89" s="260">
        <v>1047.5500000000002</v>
      </c>
      <c r="J89" s="260">
        <v>1057.6500000000001</v>
      </c>
      <c r="K89" s="259">
        <v>1037.45</v>
      </c>
      <c r="L89" s="259">
        <v>1019.6</v>
      </c>
      <c r="M89" s="259">
        <v>33.136740000000003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2078.65</v>
      </c>
      <c r="D90" s="260">
        <v>2081.7666666666669</v>
      </c>
      <c r="E90" s="260">
        <v>2053.9833333333336</v>
      </c>
      <c r="F90" s="260">
        <v>2029.3166666666666</v>
      </c>
      <c r="G90" s="260">
        <v>2001.5333333333333</v>
      </c>
      <c r="H90" s="260">
        <v>2106.4333333333338</v>
      </c>
      <c r="I90" s="260">
        <v>2134.2166666666676</v>
      </c>
      <c r="J90" s="260">
        <v>2158.8833333333341</v>
      </c>
      <c r="K90" s="259">
        <v>2109.5500000000002</v>
      </c>
      <c r="L90" s="259">
        <v>2057.1</v>
      </c>
      <c r="M90" s="259">
        <v>3.5613000000000001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1454.4</v>
      </c>
      <c r="D91" s="260">
        <v>1457.6666666666667</v>
      </c>
      <c r="E91" s="260">
        <v>1447.9833333333336</v>
      </c>
      <c r="F91" s="260">
        <v>1441.5666666666668</v>
      </c>
      <c r="G91" s="260">
        <v>1431.8833333333337</v>
      </c>
      <c r="H91" s="260">
        <v>1464.0833333333335</v>
      </c>
      <c r="I91" s="260">
        <v>1473.7666666666664</v>
      </c>
      <c r="J91" s="260">
        <v>1480.1833333333334</v>
      </c>
      <c r="K91" s="259">
        <v>1467.35</v>
      </c>
      <c r="L91" s="259">
        <v>1451.25</v>
      </c>
      <c r="M91" s="259">
        <v>79.68638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533</v>
      </c>
      <c r="D92" s="260">
        <v>533.5333333333333</v>
      </c>
      <c r="E92" s="260">
        <v>529.11666666666656</v>
      </c>
      <c r="F92" s="260">
        <v>525.23333333333323</v>
      </c>
      <c r="G92" s="260">
        <v>520.81666666666649</v>
      </c>
      <c r="H92" s="260">
        <v>537.41666666666663</v>
      </c>
      <c r="I92" s="260">
        <v>541.83333333333337</v>
      </c>
      <c r="J92" s="260">
        <v>545.7166666666667</v>
      </c>
      <c r="K92" s="259">
        <v>537.95000000000005</v>
      </c>
      <c r="L92" s="259">
        <v>529.65</v>
      </c>
      <c r="M92" s="259">
        <v>48.495780000000003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1186.5</v>
      </c>
      <c r="D93" s="260">
        <v>1184.0666666666666</v>
      </c>
      <c r="E93" s="260">
        <v>1178.1333333333332</v>
      </c>
      <c r="F93" s="260">
        <v>1169.7666666666667</v>
      </c>
      <c r="G93" s="260">
        <v>1163.8333333333333</v>
      </c>
      <c r="H93" s="260">
        <v>1192.4333333333332</v>
      </c>
      <c r="I93" s="260">
        <v>1198.3666666666666</v>
      </c>
      <c r="J93" s="260">
        <v>1206.7333333333331</v>
      </c>
      <c r="K93" s="259">
        <v>1190</v>
      </c>
      <c r="L93" s="259">
        <v>1175.7</v>
      </c>
      <c r="M93" s="259">
        <v>7.3544099999999997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2610.75</v>
      </c>
      <c r="D94" s="260">
        <v>2602.6</v>
      </c>
      <c r="E94" s="260">
        <v>2585.1999999999998</v>
      </c>
      <c r="F94" s="260">
        <v>2559.65</v>
      </c>
      <c r="G94" s="260">
        <v>2542.25</v>
      </c>
      <c r="H94" s="260">
        <v>2628.1499999999996</v>
      </c>
      <c r="I94" s="260">
        <v>2645.55</v>
      </c>
      <c r="J94" s="260">
        <v>2671.0999999999995</v>
      </c>
      <c r="K94" s="259">
        <v>2620</v>
      </c>
      <c r="L94" s="259">
        <v>2577.0500000000002</v>
      </c>
      <c r="M94" s="259">
        <v>4.7304300000000001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412.4</v>
      </c>
      <c r="D95" s="260">
        <v>410.38333333333338</v>
      </c>
      <c r="E95" s="260">
        <v>407.36666666666679</v>
      </c>
      <c r="F95" s="260">
        <v>402.33333333333343</v>
      </c>
      <c r="G95" s="260">
        <v>399.31666666666683</v>
      </c>
      <c r="H95" s="260">
        <v>415.41666666666674</v>
      </c>
      <c r="I95" s="260">
        <v>418.43333333333328</v>
      </c>
      <c r="J95" s="260">
        <v>423.4666666666667</v>
      </c>
      <c r="K95" s="259">
        <v>413.4</v>
      </c>
      <c r="L95" s="259">
        <v>405.35</v>
      </c>
      <c r="M95" s="259">
        <v>97.52346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2520.4499999999998</v>
      </c>
      <c r="D96" s="260">
        <v>2512.5333333333333</v>
      </c>
      <c r="E96" s="260">
        <v>2495.2666666666664</v>
      </c>
      <c r="F96" s="260">
        <v>2470.083333333333</v>
      </c>
      <c r="G96" s="260">
        <v>2452.8166666666662</v>
      </c>
      <c r="H96" s="260">
        <v>2537.7166666666667</v>
      </c>
      <c r="I96" s="260">
        <v>2554.983333333334</v>
      </c>
      <c r="J96" s="260">
        <v>2580.166666666667</v>
      </c>
      <c r="K96" s="259">
        <v>2529.8000000000002</v>
      </c>
      <c r="L96" s="259">
        <v>2487.35</v>
      </c>
      <c r="M96" s="259">
        <v>7.1461600000000001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210.6</v>
      </c>
      <c r="D97" s="260">
        <v>210.0333333333333</v>
      </c>
      <c r="E97" s="260">
        <v>208.61666666666662</v>
      </c>
      <c r="F97" s="260">
        <v>206.63333333333333</v>
      </c>
      <c r="G97" s="260">
        <v>205.21666666666664</v>
      </c>
      <c r="H97" s="260">
        <v>212.01666666666659</v>
      </c>
      <c r="I97" s="260">
        <v>213.43333333333328</v>
      </c>
      <c r="J97" s="260">
        <v>215.41666666666657</v>
      </c>
      <c r="K97" s="259">
        <v>211.45</v>
      </c>
      <c r="L97" s="259">
        <v>208.05</v>
      </c>
      <c r="M97" s="259">
        <v>20.457460000000001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2519</v>
      </c>
      <c r="D98" s="260">
        <v>2512.3333333333335</v>
      </c>
      <c r="E98" s="260">
        <v>2494.666666666667</v>
      </c>
      <c r="F98" s="260">
        <v>2470.3333333333335</v>
      </c>
      <c r="G98" s="260">
        <v>2452.666666666667</v>
      </c>
      <c r="H98" s="260">
        <v>2536.666666666667</v>
      </c>
      <c r="I98" s="260">
        <v>2554.3333333333339</v>
      </c>
      <c r="J98" s="260">
        <v>2578.666666666667</v>
      </c>
      <c r="K98" s="259">
        <v>2530</v>
      </c>
      <c r="L98" s="259">
        <v>2488</v>
      </c>
      <c r="M98" s="259">
        <v>18.463290000000001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284.10000000000002</v>
      </c>
      <c r="D99" s="260">
        <v>285.00000000000006</v>
      </c>
      <c r="E99" s="260">
        <v>282.2000000000001</v>
      </c>
      <c r="F99" s="260">
        <v>280.30000000000007</v>
      </c>
      <c r="G99" s="260">
        <v>277.50000000000011</v>
      </c>
      <c r="H99" s="260">
        <v>286.90000000000009</v>
      </c>
      <c r="I99" s="260">
        <v>289.70000000000005</v>
      </c>
      <c r="J99" s="260">
        <v>291.60000000000008</v>
      </c>
      <c r="K99" s="259">
        <v>287.8</v>
      </c>
      <c r="L99" s="259">
        <v>283.10000000000002</v>
      </c>
      <c r="M99" s="259">
        <v>2.8466200000000002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38401.75</v>
      </c>
      <c r="D100" s="260">
        <v>38152.416666666664</v>
      </c>
      <c r="E100" s="260">
        <v>37804.833333333328</v>
      </c>
      <c r="F100" s="260">
        <v>37207.916666666664</v>
      </c>
      <c r="G100" s="260">
        <v>36860.333333333328</v>
      </c>
      <c r="H100" s="260">
        <v>38749.333333333328</v>
      </c>
      <c r="I100" s="260">
        <v>39096.916666666657</v>
      </c>
      <c r="J100" s="260">
        <v>39693.833333333328</v>
      </c>
      <c r="K100" s="259">
        <v>38500</v>
      </c>
      <c r="L100" s="259">
        <v>37555.5</v>
      </c>
      <c r="M100" s="259">
        <v>2.2100000000000002E-2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2383.3000000000002</v>
      </c>
      <c r="D101" s="260">
        <v>2383.5333333333333</v>
      </c>
      <c r="E101" s="260">
        <v>2362.7666666666664</v>
      </c>
      <c r="F101" s="260">
        <v>2342.2333333333331</v>
      </c>
      <c r="G101" s="260">
        <v>2321.4666666666662</v>
      </c>
      <c r="H101" s="260">
        <v>2404.0666666666666</v>
      </c>
      <c r="I101" s="260">
        <v>2424.8333333333339</v>
      </c>
      <c r="J101" s="260">
        <v>2445.3666666666668</v>
      </c>
      <c r="K101" s="259">
        <v>2404.3000000000002</v>
      </c>
      <c r="L101" s="259">
        <v>2363</v>
      </c>
      <c r="M101" s="259">
        <v>38.579599999999999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924.4</v>
      </c>
      <c r="D102" s="260">
        <v>926.11666666666667</v>
      </c>
      <c r="E102" s="260">
        <v>918.5333333333333</v>
      </c>
      <c r="F102" s="260">
        <v>912.66666666666663</v>
      </c>
      <c r="G102" s="260">
        <v>905.08333333333326</v>
      </c>
      <c r="H102" s="260">
        <v>931.98333333333335</v>
      </c>
      <c r="I102" s="260">
        <v>939.56666666666661</v>
      </c>
      <c r="J102" s="260">
        <v>945.43333333333339</v>
      </c>
      <c r="K102" s="259">
        <v>933.7</v>
      </c>
      <c r="L102" s="259">
        <v>920.25</v>
      </c>
      <c r="M102" s="259">
        <v>160.80842000000001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1162.05</v>
      </c>
      <c r="D103" s="260">
        <v>1159.1666666666667</v>
      </c>
      <c r="E103" s="260">
        <v>1153.3833333333334</v>
      </c>
      <c r="F103" s="260">
        <v>1144.7166666666667</v>
      </c>
      <c r="G103" s="260">
        <v>1138.9333333333334</v>
      </c>
      <c r="H103" s="260">
        <v>1167.8333333333335</v>
      </c>
      <c r="I103" s="260">
        <v>1173.6166666666668</v>
      </c>
      <c r="J103" s="260">
        <v>1182.2833333333335</v>
      </c>
      <c r="K103" s="259">
        <v>1164.95</v>
      </c>
      <c r="L103" s="259">
        <v>1150.5</v>
      </c>
      <c r="M103" s="259">
        <v>4.9371400000000003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500.4</v>
      </c>
      <c r="D104" s="260">
        <v>500.4666666666667</v>
      </c>
      <c r="E104" s="260">
        <v>489.93333333333339</v>
      </c>
      <c r="F104" s="260">
        <v>479.4666666666667</v>
      </c>
      <c r="G104" s="260">
        <v>468.93333333333339</v>
      </c>
      <c r="H104" s="260">
        <v>510.93333333333339</v>
      </c>
      <c r="I104" s="260">
        <v>521.4666666666667</v>
      </c>
      <c r="J104" s="260">
        <v>531.93333333333339</v>
      </c>
      <c r="K104" s="259">
        <v>511</v>
      </c>
      <c r="L104" s="259">
        <v>490</v>
      </c>
      <c r="M104" s="259">
        <v>23.797139999999999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517.1</v>
      </c>
      <c r="D105" s="260">
        <v>513.86666666666667</v>
      </c>
      <c r="E105" s="260">
        <v>505.73333333333335</v>
      </c>
      <c r="F105" s="260">
        <v>494.36666666666667</v>
      </c>
      <c r="G105" s="260">
        <v>486.23333333333335</v>
      </c>
      <c r="H105" s="260">
        <v>525.23333333333335</v>
      </c>
      <c r="I105" s="260">
        <v>533.36666666666679</v>
      </c>
      <c r="J105" s="260">
        <v>544.73333333333335</v>
      </c>
      <c r="K105" s="259">
        <v>522</v>
      </c>
      <c r="L105" s="259">
        <v>502.5</v>
      </c>
      <c r="M105" s="259">
        <v>2.9626899999999998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56.8</v>
      </c>
      <c r="D106" s="260">
        <v>56.666666666666664</v>
      </c>
      <c r="E106" s="260">
        <v>56.133333333333326</v>
      </c>
      <c r="F106" s="260">
        <v>55.466666666666661</v>
      </c>
      <c r="G106" s="260">
        <v>54.933333333333323</v>
      </c>
      <c r="H106" s="260">
        <v>57.333333333333329</v>
      </c>
      <c r="I106" s="260">
        <v>57.866666666666674</v>
      </c>
      <c r="J106" s="260">
        <v>58.533333333333331</v>
      </c>
      <c r="K106" s="259">
        <v>57.2</v>
      </c>
      <c r="L106" s="259">
        <v>56</v>
      </c>
      <c r="M106" s="259">
        <v>390.92775999999998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345.8</v>
      </c>
      <c r="D107" s="260">
        <v>346</v>
      </c>
      <c r="E107" s="260">
        <v>343.65</v>
      </c>
      <c r="F107" s="260">
        <v>341.5</v>
      </c>
      <c r="G107" s="260">
        <v>339.15</v>
      </c>
      <c r="H107" s="260">
        <v>348.15</v>
      </c>
      <c r="I107" s="260">
        <v>350.5</v>
      </c>
      <c r="J107" s="260">
        <v>352.65</v>
      </c>
      <c r="K107" s="259">
        <v>348.35</v>
      </c>
      <c r="L107" s="259">
        <v>343.85</v>
      </c>
      <c r="M107" s="259">
        <v>185.58597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4567.25</v>
      </c>
      <c r="D108" s="260">
        <v>4527.166666666667</v>
      </c>
      <c r="E108" s="260">
        <v>4434.3333333333339</v>
      </c>
      <c r="F108" s="260">
        <v>4301.416666666667</v>
      </c>
      <c r="G108" s="260">
        <v>4208.5833333333339</v>
      </c>
      <c r="H108" s="260">
        <v>4660.0833333333339</v>
      </c>
      <c r="I108" s="260">
        <v>4752.9166666666679</v>
      </c>
      <c r="J108" s="260">
        <v>4885.8333333333339</v>
      </c>
      <c r="K108" s="259">
        <v>4620</v>
      </c>
      <c r="L108" s="259">
        <v>4394.25</v>
      </c>
      <c r="M108" s="259">
        <v>1.1902699999999999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237.2</v>
      </c>
      <c r="D109" s="260">
        <v>236.33333333333334</v>
      </c>
      <c r="E109" s="260">
        <v>233.26666666666668</v>
      </c>
      <c r="F109" s="260">
        <v>229.33333333333334</v>
      </c>
      <c r="G109" s="260">
        <v>226.26666666666668</v>
      </c>
      <c r="H109" s="260">
        <v>240.26666666666668</v>
      </c>
      <c r="I109" s="260">
        <v>243.33333333333334</v>
      </c>
      <c r="J109" s="260">
        <v>247.26666666666668</v>
      </c>
      <c r="K109" s="259">
        <v>239.4</v>
      </c>
      <c r="L109" s="259">
        <v>232.4</v>
      </c>
      <c r="M109" s="259">
        <v>23.71397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139.30000000000001</v>
      </c>
      <c r="D110" s="260">
        <v>139.11666666666665</v>
      </c>
      <c r="E110" s="260">
        <v>137.6333333333333</v>
      </c>
      <c r="F110" s="260">
        <v>135.96666666666664</v>
      </c>
      <c r="G110" s="260">
        <v>134.48333333333329</v>
      </c>
      <c r="H110" s="260">
        <v>140.7833333333333</v>
      </c>
      <c r="I110" s="260">
        <v>142.26666666666665</v>
      </c>
      <c r="J110" s="260">
        <v>143.93333333333331</v>
      </c>
      <c r="K110" s="259">
        <v>140.6</v>
      </c>
      <c r="L110" s="259">
        <v>137.44999999999999</v>
      </c>
      <c r="M110" s="259">
        <v>41.31765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322</v>
      </c>
      <c r="D111" s="260">
        <v>320.98333333333335</v>
      </c>
      <c r="E111" s="260">
        <v>318.26666666666671</v>
      </c>
      <c r="F111" s="260">
        <v>314.53333333333336</v>
      </c>
      <c r="G111" s="260">
        <v>311.81666666666672</v>
      </c>
      <c r="H111" s="260">
        <v>324.7166666666667</v>
      </c>
      <c r="I111" s="260">
        <v>327.43333333333339</v>
      </c>
      <c r="J111" s="260">
        <v>331.16666666666669</v>
      </c>
      <c r="K111" s="259">
        <v>323.7</v>
      </c>
      <c r="L111" s="259">
        <v>317.25</v>
      </c>
      <c r="M111" s="259">
        <v>28.72053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68.3</v>
      </c>
      <c r="D112" s="260">
        <v>68.216666666666669</v>
      </c>
      <c r="E112" s="260">
        <v>67.933333333333337</v>
      </c>
      <c r="F112" s="260">
        <v>67.566666666666663</v>
      </c>
      <c r="G112" s="260">
        <v>67.283333333333331</v>
      </c>
      <c r="H112" s="260">
        <v>68.583333333333343</v>
      </c>
      <c r="I112" s="260">
        <v>68.866666666666674</v>
      </c>
      <c r="J112" s="260">
        <v>69.233333333333348</v>
      </c>
      <c r="K112" s="259">
        <v>68.5</v>
      </c>
      <c r="L112" s="259">
        <v>67.849999999999994</v>
      </c>
      <c r="M112" s="259">
        <v>104.04151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741.25</v>
      </c>
      <c r="D113" s="260">
        <v>741.65</v>
      </c>
      <c r="E113" s="260">
        <v>736.4</v>
      </c>
      <c r="F113" s="260">
        <v>731.55</v>
      </c>
      <c r="G113" s="260">
        <v>726.3</v>
      </c>
      <c r="H113" s="260">
        <v>746.5</v>
      </c>
      <c r="I113" s="260">
        <v>751.75</v>
      </c>
      <c r="J113" s="260">
        <v>756.6</v>
      </c>
      <c r="K113" s="259">
        <v>746.9</v>
      </c>
      <c r="L113" s="259">
        <v>736.8</v>
      </c>
      <c r="M113" s="259">
        <v>17.837869999999999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425.55</v>
      </c>
      <c r="D114" s="260">
        <v>419.58333333333331</v>
      </c>
      <c r="E114" s="260">
        <v>411.51666666666665</v>
      </c>
      <c r="F114" s="260">
        <v>397.48333333333335</v>
      </c>
      <c r="G114" s="260">
        <v>389.41666666666669</v>
      </c>
      <c r="H114" s="260">
        <v>433.61666666666662</v>
      </c>
      <c r="I114" s="260">
        <v>441.68333333333334</v>
      </c>
      <c r="J114" s="260">
        <v>455.71666666666658</v>
      </c>
      <c r="K114" s="259">
        <v>427.65</v>
      </c>
      <c r="L114" s="259">
        <v>405.55</v>
      </c>
      <c r="M114" s="259">
        <v>47.205019999999998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190.95</v>
      </c>
      <c r="D115" s="260">
        <v>189.98333333333335</v>
      </c>
      <c r="E115" s="260">
        <v>188.2166666666667</v>
      </c>
      <c r="F115" s="260">
        <v>185.48333333333335</v>
      </c>
      <c r="G115" s="260">
        <v>183.7166666666667</v>
      </c>
      <c r="H115" s="260">
        <v>192.7166666666667</v>
      </c>
      <c r="I115" s="260">
        <v>194.48333333333335</v>
      </c>
      <c r="J115" s="260">
        <v>197.2166666666667</v>
      </c>
      <c r="K115" s="259">
        <v>191.75</v>
      </c>
      <c r="L115" s="259">
        <v>187.25</v>
      </c>
      <c r="M115" s="259">
        <v>27.20112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1142.5</v>
      </c>
      <c r="D116" s="260">
        <v>1143.7666666666667</v>
      </c>
      <c r="E116" s="260">
        <v>1133.9333333333334</v>
      </c>
      <c r="F116" s="260">
        <v>1125.3666666666668</v>
      </c>
      <c r="G116" s="260">
        <v>1115.5333333333335</v>
      </c>
      <c r="H116" s="260">
        <v>1152.3333333333333</v>
      </c>
      <c r="I116" s="260">
        <v>1162.1666666666667</v>
      </c>
      <c r="J116" s="260">
        <v>1170.7333333333331</v>
      </c>
      <c r="K116" s="259">
        <v>1153.5999999999999</v>
      </c>
      <c r="L116" s="259">
        <v>1135.2</v>
      </c>
      <c r="M116" s="259">
        <v>25.90606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3927.1</v>
      </c>
      <c r="D117" s="260">
        <v>3903</v>
      </c>
      <c r="E117" s="260">
        <v>3856.1</v>
      </c>
      <c r="F117" s="260">
        <v>3785.1</v>
      </c>
      <c r="G117" s="260">
        <v>3738.2</v>
      </c>
      <c r="H117" s="260">
        <v>3974</v>
      </c>
      <c r="I117" s="260">
        <v>4020.8999999999996</v>
      </c>
      <c r="J117" s="260">
        <v>4091.9</v>
      </c>
      <c r="K117" s="259">
        <v>3949.9</v>
      </c>
      <c r="L117" s="259">
        <v>3832</v>
      </c>
      <c r="M117" s="259">
        <v>5.0889100000000003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1523.95</v>
      </c>
      <c r="D118" s="260">
        <v>1523.7833333333335</v>
      </c>
      <c r="E118" s="260">
        <v>1512.666666666667</v>
      </c>
      <c r="F118" s="260">
        <v>1501.3833333333334</v>
      </c>
      <c r="G118" s="260">
        <v>1490.2666666666669</v>
      </c>
      <c r="H118" s="260">
        <v>1535.0666666666671</v>
      </c>
      <c r="I118" s="260">
        <v>1546.1833333333334</v>
      </c>
      <c r="J118" s="260">
        <v>1557.4666666666672</v>
      </c>
      <c r="K118" s="259">
        <v>1534.9</v>
      </c>
      <c r="L118" s="259">
        <v>1512.5</v>
      </c>
      <c r="M118" s="259">
        <v>67.601370000000003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1741.25</v>
      </c>
      <c r="D119" s="260">
        <v>1753.3333333333333</v>
      </c>
      <c r="E119" s="260">
        <v>1725.5166666666664</v>
      </c>
      <c r="F119" s="260">
        <v>1709.7833333333331</v>
      </c>
      <c r="G119" s="260">
        <v>1681.9666666666662</v>
      </c>
      <c r="H119" s="260">
        <v>1769.0666666666666</v>
      </c>
      <c r="I119" s="260">
        <v>1796.8833333333337</v>
      </c>
      <c r="J119" s="260">
        <v>1812.6166666666668</v>
      </c>
      <c r="K119" s="259">
        <v>1781.15</v>
      </c>
      <c r="L119" s="259">
        <v>1737.6</v>
      </c>
      <c r="M119" s="259">
        <v>6.1115599999999999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930.75</v>
      </c>
      <c r="D120" s="260">
        <v>929.85</v>
      </c>
      <c r="E120" s="260">
        <v>919.90000000000009</v>
      </c>
      <c r="F120" s="260">
        <v>909.05000000000007</v>
      </c>
      <c r="G120" s="260">
        <v>899.10000000000014</v>
      </c>
      <c r="H120" s="260">
        <v>940.7</v>
      </c>
      <c r="I120" s="260">
        <v>950.65000000000009</v>
      </c>
      <c r="J120" s="260">
        <v>961.5</v>
      </c>
      <c r="K120" s="259">
        <v>939.8</v>
      </c>
      <c r="L120" s="259">
        <v>919</v>
      </c>
      <c r="M120" s="259">
        <v>2.6894900000000002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314.60000000000002</v>
      </c>
      <c r="D121" s="260">
        <v>314.78333333333336</v>
      </c>
      <c r="E121" s="260">
        <v>310.91666666666674</v>
      </c>
      <c r="F121" s="260">
        <v>307.23333333333341</v>
      </c>
      <c r="G121" s="260">
        <v>303.36666666666679</v>
      </c>
      <c r="H121" s="260">
        <v>318.4666666666667</v>
      </c>
      <c r="I121" s="260">
        <v>322.33333333333337</v>
      </c>
      <c r="J121" s="260">
        <v>326.01666666666665</v>
      </c>
      <c r="K121" s="259">
        <v>318.64999999999998</v>
      </c>
      <c r="L121" s="259">
        <v>311.10000000000002</v>
      </c>
      <c r="M121" s="259">
        <v>6.1180399999999997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679.6</v>
      </c>
      <c r="D122" s="260">
        <v>670.19999999999993</v>
      </c>
      <c r="E122" s="260">
        <v>657.39999999999986</v>
      </c>
      <c r="F122" s="260">
        <v>635.19999999999993</v>
      </c>
      <c r="G122" s="260">
        <v>622.39999999999986</v>
      </c>
      <c r="H122" s="260">
        <v>692.39999999999986</v>
      </c>
      <c r="I122" s="260">
        <v>705.19999999999982</v>
      </c>
      <c r="J122" s="260">
        <v>727.39999999999986</v>
      </c>
      <c r="K122" s="259">
        <v>683</v>
      </c>
      <c r="L122" s="259">
        <v>648</v>
      </c>
      <c r="M122" s="259">
        <v>83.289550000000006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469.45</v>
      </c>
      <c r="D123" s="260">
        <v>464.91666666666669</v>
      </c>
      <c r="E123" s="260">
        <v>458.83333333333337</v>
      </c>
      <c r="F123" s="260">
        <v>448.2166666666667</v>
      </c>
      <c r="G123" s="260">
        <v>442.13333333333338</v>
      </c>
      <c r="H123" s="260">
        <v>475.53333333333336</v>
      </c>
      <c r="I123" s="260">
        <v>481.61666666666673</v>
      </c>
      <c r="J123" s="260">
        <v>492.23333333333335</v>
      </c>
      <c r="K123" s="259">
        <v>471</v>
      </c>
      <c r="L123" s="259">
        <v>454.3</v>
      </c>
      <c r="M123" s="259">
        <v>55.302340000000001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592.85</v>
      </c>
      <c r="D124" s="260">
        <v>593.65</v>
      </c>
      <c r="E124" s="260">
        <v>586.79999999999995</v>
      </c>
      <c r="F124" s="260">
        <v>580.75</v>
      </c>
      <c r="G124" s="260">
        <v>573.9</v>
      </c>
      <c r="H124" s="260">
        <v>599.69999999999993</v>
      </c>
      <c r="I124" s="260">
        <v>606.55000000000007</v>
      </c>
      <c r="J124" s="260">
        <v>612.59999999999991</v>
      </c>
      <c r="K124" s="259">
        <v>600.5</v>
      </c>
      <c r="L124" s="259">
        <v>587.6</v>
      </c>
      <c r="M124" s="259">
        <v>17.146339999999999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1865</v>
      </c>
      <c r="D125" s="260">
        <v>1867.4833333333333</v>
      </c>
      <c r="E125" s="260">
        <v>1846.9666666666667</v>
      </c>
      <c r="F125" s="260">
        <v>1828.9333333333334</v>
      </c>
      <c r="G125" s="260">
        <v>1808.4166666666667</v>
      </c>
      <c r="H125" s="260">
        <v>1885.5166666666667</v>
      </c>
      <c r="I125" s="260">
        <v>1906.0333333333335</v>
      </c>
      <c r="J125" s="260">
        <v>1924.0666666666666</v>
      </c>
      <c r="K125" s="259">
        <v>1888</v>
      </c>
      <c r="L125" s="259">
        <v>1849.45</v>
      </c>
      <c r="M125" s="259">
        <v>45.934919999999998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81.25</v>
      </c>
      <c r="D126" s="260">
        <v>80.983333333333334</v>
      </c>
      <c r="E126" s="260">
        <v>80.116666666666674</v>
      </c>
      <c r="F126" s="260">
        <v>78.983333333333334</v>
      </c>
      <c r="G126" s="260">
        <v>78.116666666666674</v>
      </c>
      <c r="H126" s="260">
        <v>82.116666666666674</v>
      </c>
      <c r="I126" s="260">
        <v>82.98333333333332</v>
      </c>
      <c r="J126" s="260">
        <v>84.116666666666674</v>
      </c>
      <c r="K126" s="259">
        <v>81.849999999999994</v>
      </c>
      <c r="L126" s="259">
        <v>79.849999999999994</v>
      </c>
      <c r="M126" s="259">
        <v>63.26482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3515.55</v>
      </c>
      <c r="D127" s="260">
        <v>3530.6</v>
      </c>
      <c r="E127" s="260">
        <v>3478.35</v>
      </c>
      <c r="F127" s="260">
        <v>3441.15</v>
      </c>
      <c r="G127" s="260">
        <v>3388.9</v>
      </c>
      <c r="H127" s="260">
        <v>3567.7999999999997</v>
      </c>
      <c r="I127" s="260">
        <v>3620.0499999999997</v>
      </c>
      <c r="J127" s="260">
        <v>3657.2499999999995</v>
      </c>
      <c r="K127" s="259">
        <v>3582.85</v>
      </c>
      <c r="L127" s="259">
        <v>3493.4</v>
      </c>
      <c r="M127" s="259">
        <v>2.0890200000000001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422</v>
      </c>
      <c r="D128" s="260">
        <v>421.59999999999997</v>
      </c>
      <c r="E128" s="260">
        <v>415.19999999999993</v>
      </c>
      <c r="F128" s="260">
        <v>408.4</v>
      </c>
      <c r="G128" s="260">
        <v>401.99999999999994</v>
      </c>
      <c r="H128" s="260">
        <v>428.39999999999992</v>
      </c>
      <c r="I128" s="260">
        <v>434.7999999999999</v>
      </c>
      <c r="J128" s="260">
        <v>441.59999999999991</v>
      </c>
      <c r="K128" s="259">
        <v>428</v>
      </c>
      <c r="L128" s="259">
        <v>414.8</v>
      </c>
      <c r="M128" s="259">
        <v>28.570740000000001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4676.25</v>
      </c>
      <c r="D129" s="260">
        <v>4709.7166666666672</v>
      </c>
      <c r="E129" s="260">
        <v>4619.5833333333339</v>
      </c>
      <c r="F129" s="260">
        <v>4562.916666666667</v>
      </c>
      <c r="G129" s="260">
        <v>4472.7833333333338</v>
      </c>
      <c r="H129" s="260">
        <v>4766.3833333333341</v>
      </c>
      <c r="I129" s="260">
        <v>4856.5166666666673</v>
      </c>
      <c r="J129" s="260">
        <v>4913.1833333333343</v>
      </c>
      <c r="K129" s="259">
        <v>4799.8500000000004</v>
      </c>
      <c r="L129" s="259">
        <v>4653.05</v>
      </c>
      <c r="M129" s="259">
        <v>3.2785000000000002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1964.05</v>
      </c>
      <c r="D130" s="260">
        <v>1961.9333333333332</v>
      </c>
      <c r="E130" s="260">
        <v>1952.0166666666664</v>
      </c>
      <c r="F130" s="260">
        <v>1939.9833333333333</v>
      </c>
      <c r="G130" s="260">
        <v>1930.0666666666666</v>
      </c>
      <c r="H130" s="260">
        <v>1973.9666666666662</v>
      </c>
      <c r="I130" s="260">
        <v>1983.8833333333328</v>
      </c>
      <c r="J130" s="260">
        <v>1995.9166666666661</v>
      </c>
      <c r="K130" s="259">
        <v>1971.85</v>
      </c>
      <c r="L130" s="259">
        <v>1949.9</v>
      </c>
      <c r="M130" s="259">
        <v>22.453949999999999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458.85</v>
      </c>
      <c r="D131" s="260">
        <v>456.31666666666666</v>
      </c>
      <c r="E131" s="260">
        <v>452.63333333333333</v>
      </c>
      <c r="F131" s="260">
        <v>446.41666666666669</v>
      </c>
      <c r="G131" s="260">
        <v>442.73333333333335</v>
      </c>
      <c r="H131" s="260">
        <v>462.5333333333333</v>
      </c>
      <c r="I131" s="260">
        <v>466.21666666666658</v>
      </c>
      <c r="J131" s="260">
        <v>472.43333333333328</v>
      </c>
      <c r="K131" s="259">
        <v>460</v>
      </c>
      <c r="L131" s="259">
        <v>450.1</v>
      </c>
      <c r="M131" s="259">
        <v>17.249269999999999</v>
      </c>
      <c r="N131" s="1"/>
      <c r="O131" s="1"/>
    </row>
    <row r="132" spans="1:15" ht="12.75" customHeight="1">
      <c r="A132" s="227">
        <v>123</v>
      </c>
      <c r="B132" s="269" t="s">
        <v>959</v>
      </c>
      <c r="C132" s="259">
        <v>595.54999999999995</v>
      </c>
      <c r="D132" s="260">
        <v>596.11666666666667</v>
      </c>
      <c r="E132" s="260">
        <v>594.43333333333339</v>
      </c>
      <c r="F132" s="260">
        <v>593.31666666666672</v>
      </c>
      <c r="G132" s="260">
        <v>591.63333333333344</v>
      </c>
      <c r="H132" s="260">
        <v>597.23333333333335</v>
      </c>
      <c r="I132" s="260">
        <v>598.91666666666652</v>
      </c>
      <c r="J132" s="260">
        <v>600.0333333333333</v>
      </c>
      <c r="K132" s="259">
        <v>597.79999999999995</v>
      </c>
      <c r="L132" s="259">
        <v>595</v>
      </c>
      <c r="M132" s="259">
        <v>6.5182700000000002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3113.7</v>
      </c>
      <c r="D133" s="260">
        <v>3099.3166666666671</v>
      </c>
      <c r="E133" s="260">
        <v>3074.6333333333341</v>
      </c>
      <c r="F133" s="260">
        <v>3035.5666666666671</v>
      </c>
      <c r="G133" s="260">
        <v>3010.8833333333341</v>
      </c>
      <c r="H133" s="260">
        <v>3138.3833333333341</v>
      </c>
      <c r="I133" s="260">
        <v>3163.0666666666675</v>
      </c>
      <c r="J133" s="260">
        <v>3202.1333333333341</v>
      </c>
      <c r="K133" s="259">
        <v>3124</v>
      </c>
      <c r="L133" s="259">
        <v>3060.25</v>
      </c>
      <c r="M133" s="259">
        <v>0.34770000000000001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703.3</v>
      </c>
      <c r="D134" s="260">
        <v>698.63333333333333</v>
      </c>
      <c r="E134" s="260">
        <v>689.76666666666665</v>
      </c>
      <c r="F134" s="260">
        <v>676.23333333333335</v>
      </c>
      <c r="G134" s="260">
        <v>667.36666666666667</v>
      </c>
      <c r="H134" s="260">
        <v>712.16666666666663</v>
      </c>
      <c r="I134" s="260">
        <v>721.03333333333319</v>
      </c>
      <c r="J134" s="260">
        <v>734.56666666666661</v>
      </c>
      <c r="K134" s="259">
        <v>707.5</v>
      </c>
      <c r="L134" s="259">
        <v>685.1</v>
      </c>
      <c r="M134" s="259">
        <v>10.25154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87362.85</v>
      </c>
      <c r="D135" s="260">
        <v>87437.283333333326</v>
      </c>
      <c r="E135" s="260">
        <v>86575.566666666651</v>
      </c>
      <c r="F135" s="260">
        <v>85788.283333333326</v>
      </c>
      <c r="G135" s="260">
        <v>84926.566666666651</v>
      </c>
      <c r="H135" s="260">
        <v>88224.566666666651</v>
      </c>
      <c r="I135" s="260">
        <v>89086.283333333326</v>
      </c>
      <c r="J135" s="260">
        <v>89873.566666666651</v>
      </c>
      <c r="K135" s="259">
        <v>88299</v>
      </c>
      <c r="L135" s="259">
        <v>86650</v>
      </c>
      <c r="M135" s="259">
        <v>0.10885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207.45</v>
      </c>
      <c r="D136" s="260">
        <v>206.45000000000002</v>
      </c>
      <c r="E136" s="260">
        <v>204.65000000000003</v>
      </c>
      <c r="F136" s="260">
        <v>201.85000000000002</v>
      </c>
      <c r="G136" s="260">
        <v>200.05000000000004</v>
      </c>
      <c r="H136" s="260">
        <v>209.25000000000003</v>
      </c>
      <c r="I136" s="260">
        <v>211.05000000000004</v>
      </c>
      <c r="J136" s="260">
        <v>213.85000000000002</v>
      </c>
      <c r="K136" s="259">
        <v>208.25</v>
      </c>
      <c r="L136" s="259">
        <v>203.65</v>
      </c>
      <c r="M136" s="259">
        <v>21.790690000000001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1294.1500000000001</v>
      </c>
      <c r="D137" s="260">
        <v>1291.0166666666667</v>
      </c>
      <c r="E137" s="260">
        <v>1282.1833333333334</v>
      </c>
      <c r="F137" s="260">
        <v>1270.2166666666667</v>
      </c>
      <c r="G137" s="260">
        <v>1261.3833333333334</v>
      </c>
      <c r="H137" s="260">
        <v>1302.9833333333333</v>
      </c>
      <c r="I137" s="260">
        <v>1311.8166666666668</v>
      </c>
      <c r="J137" s="260">
        <v>1323.7833333333333</v>
      </c>
      <c r="K137" s="259">
        <v>1299.8499999999999</v>
      </c>
      <c r="L137" s="259">
        <v>1279.05</v>
      </c>
      <c r="M137" s="259">
        <v>32.799379999999999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519.45000000000005</v>
      </c>
      <c r="D138" s="260">
        <v>519.43333333333339</v>
      </c>
      <c r="E138" s="260">
        <v>516.41666666666674</v>
      </c>
      <c r="F138" s="260">
        <v>513.38333333333333</v>
      </c>
      <c r="G138" s="260">
        <v>510.36666666666667</v>
      </c>
      <c r="H138" s="260">
        <v>522.46666666666681</v>
      </c>
      <c r="I138" s="260">
        <v>525.48333333333346</v>
      </c>
      <c r="J138" s="260">
        <v>528.51666666666688</v>
      </c>
      <c r="K138" s="259">
        <v>522.45000000000005</v>
      </c>
      <c r="L138" s="259">
        <v>516.4</v>
      </c>
      <c r="M138" s="259">
        <v>19.327459999999999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9041.9500000000007</v>
      </c>
      <c r="D139" s="260">
        <v>9006.9666666666672</v>
      </c>
      <c r="E139" s="260">
        <v>8936.9833333333336</v>
      </c>
      <c r="F139" s="260">
        <v>8832.0166666666664</v>
      </c>
      <c r="G139" s="260">
        <v>8762.0333333333328</v>
      </c>
      <c r="H139" s="260">
        <v>9111.9333333333343</v>
      </c>
      <c r="I139" s="260">
        <v>9181.9166666666679</v>
      </c>
      <c r="J139" s="260">
        <v>9286.883333333335</v>
      </c>
      <c r="K139" s="259">
        <v>9076.9500000000007</v>
      </c>
      <c r="L139" s="259">
        <v>8902</v>
      </c>
      <c r="M139" s="259">
        <v>8.4910800000000002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677.45</v>
      </c>
      <c r="D140" s="260">
        <v>676.25</v>
      </c>
      <c r="E140" s="260">
        <v>669</v>
      </c>
      <c r="F140" s="260">
        <v>660.55</v>
      </c>
      <c r="G140" s="260">
        <v>653.29999999999995</v>
      </c>
      <c r="H140" s="260">
        <v>684.7</v>
      </c>
      <c r="I140" s="260">
        <v>691.95</v>
      </c>
      <c r="J140" s="260">
        <v>700.40000000000009</v>
      </c>
      <c r="K140" s="259">
        <v>683.5</v>
      </c>
      <c r="L140" s="259">
        <v>667.8</v>
      </c>
      <c r="M140" s="259">
        <v>5.8676399999999997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419</v>
      </c>
      <c r="D141" s="260">
        <v>426.41666666666669</v>
      </c>
      <c r="E141" s="260">
        <v>408.83333333333337</v>
      </c>
      <c r="F141" s="260">
        <v>398.66666666666669</v>
      </c>
      <c r="G141" s="260">
        <v>381.08333333333337</v>
      </c>
      <c r="H141" s="260">
        <v>436.58333333333337</v>
      </c>
      <c r="I141" s="260">
        <v>454.16666666666674</v>
      </c>
      <c r="J141" s="260">
        <v>464.33333333333337</v>
      </c>
      <c r="K141" s="259">
        <v>444</v>
      </c>
      <c r="L141" s="259">
        <v>416.25</v>
      </c>
      <c r="M141" s="259">
        <v>48.102649999999997</v>
      </c>
      <c r="N141" s="1"/>
      <c r="O141" s="1"/>
    </row>
    <row r="142" spans="1:15" ht="12.75" customHeight="1">
      <c r="A142" s="227">
        <v>133</v>
      </c>
      <c r="B142" s="269" t="s">
        <v>960</v>
      </c>
      <c r="C142" s="259">
        <v>86.25</v>
      </c>
      <c r="D142" s="260">
        <v>86.283333333333346</v>
      </c>
      <c r="E142" s="260">
        <v>85.466666666666697</v>
      </c>
      <c r="F142" s="260">
        <v>84.683333333333351</v>
      </c>
      <c r="G142" s="260">
        <v>83.866666666666703</v>
      </c>
      <c r="H142" s="260">
        <v>87.066666666666691</v>
      </c>
      <c r="I142" s="260">
        <v>87.883333333333326</v>
      </c>
      <c r="J142" s="260">
        <v>88.666666666666686</v>
      </c>
      <c r="K142" s="259">
        <v>87.1</v>
      </c>
      <c r="L142" s="259">
        <v>85.5</v>
      </c>
      <c r="M142" s="259">
        <v>30.193570000000001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1969.95</v>
      </c>
      <c r="D143" s="260">
        <v>1995.3999999999999</v>
      </c>
      <c r="E143" s="260">
        <v>1935.5499999999997</v>
      </c>
      <c r="F143" s="260">
        <v>1901.1499999999999</v>
      </c>
      <c r="G143" s="260">
        <v>1841.2999999999997</v>
      </c>
      <c r="H143" s="260">
        <v>2029.7999999999997</v>
      </c>
      <c r="I143" s="260">
        <v>2089.6499999999996</v>
      </c>
      <c r="J143" s="260">
        <v>2124.0499999999997</v>
      </c>
      <c r="K143" s="259">
        <v>2055.25</v>
      </c>
      <c r="L143" s="259">
        <v>1961</v>
      </c>
      <c r="M143" s="259">
        <v>6.9110199999999997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1041.8</v>
      </c>
      <c r="D144" s="260">
        <v>1045.3</v>
      </c>
      <c r="E144" s="260">
        <v>1026.5999999999999</v>
      </c>
      <c r="F144" s="260">
        <v>1011.3999999999999</v>
      </c>
      <c r="G144" s="260">
        <v>992.69999999999982</v>
      </c>
      <c r="H144" s="260">
        <v>1060.5</v>
      </c>
      <c r="I144" s="260">
        <v>1079.2000000000003</v>
      </c>
      <c r="J144" s="260">
        <v>1094.4000000000001</v>
      </c>
      <c r="K144" s="259">
        <v>1064</v>
      </c>
      <c r="L144" s="259">
        <v>1030.0999999999999</v>
      </c>
      <c r="M144" s="259">
        <v>6.1224100000000004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170.65</v>
      </c>
      <c r="D145" s="260">
        <v>169.9</v>
      </c>
      <c r="E145" s="260">
        <v>168.3</v>
      </c>
      <c r="F145" s="260">
        <v>165.95000000000002</v>
      </c>
      <c r="G145" s="260">
        <v>164.35000000000002</v>
      </c>
      <c r="H145" s="260">
        <v>172.25</v>
      </c>
      <c r="I145" s="260">
        <v>173.84999999999997</v>
      </c>
      <c r="J145" s="260">
        <v>176.2</v>
      </c>
      <c r="K145" s="259">
        <v>171.5</v>
      </c>
      <c r="L145" s="259">
        <v>167.55</v>
      </c>
      <c r="M145" s="259">
        <v>162.25577000000001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71.3</v>
      </c>
      <c r="D146" s="260">
        <v>71.483333333333334</v>
      </c>
      <c r="E146" s="260">
        <v>70.816666666666663</v>
      </c>
      <c r="F146" s="260">
        <v>70.333333333333329</v>
      </c>
      <c r="G146" s="260">
        <v>69.666666666666657</v>
      </c>
      <c r="H146" s="260">
        <v>71.966666666666669</v>
      </c>
      <c r="I146" s="260">
        <v>72.633333333333326</v>
      </c>
      <c r="J146" s="260">
        <v>73.116666666666674</v>
      </c>
      <c r="K146" s="259">
        <v>72.150000000000006</v>
      </c>
      <c r="L146" s="259">
        <v>71</v>
      </c>
      <c r="M146" s="259">
        <v>184.76668000000001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4498.2</v>
      </c>
      <c r="D147" s="260">
        <v>4471.4000000000005</v>
      </c>
      <c r="E147" s="260">
        <v>4431.8000000000011</v>
      </c>
      <c r="F147" s="260">
        <v>4365.4000000000005</v>
      </c>
      <c r="G147" s="260">
        <v>4325.8000000000011</v>
      </c>
      <c r="H147" s="260">
        <v>4537.8000000000011</v>
      </c>
      <c r="I147" s="260">
        <v>4577.4000000000015</v>
      </c>
      <c r="J147" s="260">
        <v>4643.8000000000011</v>
      </c>
      <c r="K147" s="259">
        <v>4511</v>
      </c>
      <c r="L147" s="259">
        <v>4405</v>
      </c>
      <c r="M147" s="259">
        <v>1.00892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20133.25</v>
      </c>
      <c r="D148" s="260">
        <v>20172.75</v>
      </c>
      <c r="E148" s="260">
        <v>19870.5</v>
      </c>
      <c r="F148" s="260">
        <v>19607.75</v>
      </c>
      <c r="G148" s="260">
        <v>19305.5</v>
      </c>
      <c r="H148" s="260">
        <v>20435.5</v>
      </c>
      <c r="I148" s="260">
        <v>20737.75</v>
      </c>
      <c r="J148" s="260">
        <v>21000.5</v>
      </c>
      <c r="K148" s="259">
        <v>20475</v>
      </c>
      <c r="L148" s="259">
        <v>19910</v>
      </c>
      <c r="M148" s="259">
        <v>1.01474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268.05</v>
      </c>
      <c r="D149" s="260">
        <v>268.71666666666664</v>
      </c>
      <c r="E149" s="260">
        <v>266.48333333333329</v>
      </c>
      <c r="F149" s="260">
        <v>264.91666666666663</v>
      </c>
      <c r="G149" s="260">
        <v>262.68333333333328</v>
      </c>
      <c r="H149" s="260">
        <v>270.2833333333333</v>
      </c>
      <c r="I149" s="260">
        <v>272.51666666666665</v>
      </c>
      <c r="J149" s="260">
        <v>274.08333333333331</v>
      </c>
      <c r="K149" s="259">
        <v>270.95</v>
      </c>
      <c r="L149" s="259">
        <v>267.14999999999998</v>
      </c>
      <c r="M149" s="259">
        <v>3.9369200000000002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884.4</v>
      </c>
      <c r="D150" s="260">
        <v>878</v>
      </c>
      <c r="E150" s="260">
        <v>868</v>
      </c>
      <c r="F150" s="260">
        <v>851.6</v>
      </c>
      <c r="G150" s="260">
        <v>841.6</v>
      </c>
      <c r="H150" s="260">
        <v>894.4</v>
      </c>
      <c r="I150" s="260">
        <v>904.4</v>
      </c>
      <c r="J150" s="260">
        <v>920.8</v>
      </c>
      <c r="K150" s="259">
        <v>888</v>
      </c>
      <c r="L150" s="259">
        <v>861.6</v>
      </c>
      <c r="M150" s="259">
        <v>5.1144100000000003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131.80000000000001</v>
      </c>
      <c r="D151" s="260">
        <v>131.43333333333334</v>
      </c>
      <c r="E151" s="260">
        <v>130.66666666666669</v>
      </c>
      <c r="F151" s="260">
        <v>129.53333333333336</v>
      </c>
      <c r="G151" s="260">
        <v>128.76666666666671</v>
      </c>
      <c r="H151" s="260">
        <v>132.56666666666666</v>
      </c>
      <c r="I151" s="260">
        <v>133.33333333333331</v>
      </c>
      <c r="J151" s="260">
        <v>134.46666666666664</v>
      </c>
      <c r="K151" s="259">
        <v>132.19999999999999</v>
      </c>
      <c r="L151" s="259">
        <v>130.30000000000001</v>
      </c>
      <c r="M151" s="259">
        <v>138.65026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187.25</v>
      </c>
      <c r="D152" s="260">
        <v>187.9666666666667</v>
      </c>
      <c r="E152" s="260">
        <v>186.0833333333334</v>
      </c>
      <c r="F152" s="260">
        <v>184.91666666666671</v>
      </c>
      <c r="G152" s="260">
        <v>183.03333333333342</v>
      </c>
      <c r="H152" s="260">
        <v>189.13333333333338</v>
      </c>
      <c r="I152" s="260">
        <v>191.01666666666671</v>
      </c>
      <c r="J152" s="260">
        <v>192.18333333333337</v>
      </c>
      <c r="K152" s="259">
        <v>189.85</v>
      </c>
      <c r="L152" s="259">
        <v>186.8</v>
      </c>
      <c r="M152" s="259">
        <v>5.9928800000000004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649.85</v>
      </c>
      <c r="D153" s="260">
        <v>652.98333333333335</v>
      </c>
      <c r="E153" s="260">
        <v>642.16666666666674</v>
      </c>
      <c r="F153" s="260">
        <v>634.48333333333335</v>
      </c>
      <c r="G153" s="260">
        <v>623.66666666666674</v>
      </c>
      <c r="H153" s="260">
        <v>660.66666666666674</v>
      </c>
      <c r="I153" s="260">
        <v>671.48333333333335</v>
      </c>
      <c r="J153" s="260">
        <v>679.16666666666674</v>
      </c>
      <c r="K153" s="259">
        <v>663.8</v>
      </c>
      <c r="L153" s="259">
        <v>645.29999999999995</v>
      </c>
      <c r="M153" s="259">
        <v>6.6989900000000002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2904.85</v>
      </c>
      <c r="D154" s="260">
        <v>2903.1833333333329</v>
      </c>
      <c r="E154" s="260">
        <v>2884.9166666666661</v>
      </c>
      <c r="F154" s="260">
        <v>2864.9833333333331</v>
      </c>
      <c r="G154" s="260">
        <v>2846.7166666666662</v>
      </c>
      <c r="H154" s="260">
        <v>2923.1166666666659</v>
      </c>
      <c r="I154" s="260">
        <v>2941.3833333333332</v>
      </c>
      <c r="J154" s="260">
        <v>2961.3166666666657</v>
      </c>
      <c r="K154" s="259">
        <v>2921.45</v>
      </c>
      <c r="L154" s="259">
        <v>2883.25</v>
      </c>
      <c r="M154" s="259">
        <v>1.0289699999999999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381.6</v>
      </c>
      <c r="D155" s="260">
        <v>384.4666666666667</v>
      </c>
      <c r="E155" s="260">
        <v>377.13333333333338</v>
      </c>
      <c r="F155" s="260">
        <v>372.66666666666669</v>
      </c>
      <c r="G155" s="260">
        <v>365.33333333333337</v>
      </c>
      <c r="H155" s="260">
        <v>388.93333333333339</v>
      </c>
      <c r="I155" s="260">
        <v>396.26666666666665</v>
      </c>
      <c r="J155" s="260">
        <v>400.73333333333341</v>
      </c>
      <c r="K155" s="259">
        <v>391.8</v>
      </c>
      <c r="L155" s="259">
        <v>380</v>
      </c>
      <c r="M155" s="259">
        <v>6.52393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3206.3</v>
      </c>
      <c r="D156" s="260">
        <v>3190.5833333333335</v>
      </c>
      <c r="E156" s="260">
        <v>3146.0666666666671</v>
      </c>
      <c r="F156" s="260">
        <v>3085.8333333333335</v>
      </c>
      <c r="G156" s="260">
        <v>3041.3166666666671</v>
      </c>
      <c r="H156" s="260">
        <v>3250.8166666666671</v>
      </c>
      <c r="I156" s="260">
        <v>3295.3333333333335</v>
      </c>
      <c r="J156" s="260">
        <v>3355.5666666666671</v>
      </c>
      <c r="K156" s="259">
        <v>3235.1</v>
      </c>
      <c r="L156" s="259">
        <v>3130.35</v>
      </c>
      <c r="M156" s="259">
        <v>2.9397600000000002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50870.5</v>
      </c>
      <c r="D157" s="260">
        <v>51323.483333333337</v>
      </c>
      <c r="E157" s="260">
        <v>49947.016666666677</v>
      </c>
      <c r="F157" s="260">
        <v>49023.53333333334</v>
      </c>
      <c r="G157" s="260">
        <v>47647.06666666668</v>
      </c>
      <c r="H157" s="260">
        <v>52246.966666666674</v>
      </c>
      <c r="I157" s="260">
        <v>53623.433333333334</v>
      </c>
      <c r="J157" s="260">
        <v>54546.916666666672</v>
      </c>
      <c r="K157" s="259">
        <v>52699.95</v>
      </c>
      <c r="L157" s="259">
        <v>50400</v>
      </c>
      <c r="M157" s="259">
        <v>0.21078</v>
      </c>
      <c r="N157" s="1"/>
      <c r="O157" s="1"/>
    </row>
    <row r="158" spans="1:15" ht="12.75" customHeight="1">
      <c r="A158" s="227">
        <v>149</v>
      </c>
      <c r="B158" s="269" t="s">
        <v>961</v>
      </c>
      <c r="C158" s="259">
        <v>1442.55</v>
      </c>
      <c r="D158" s="260">
        <v>1441.9166666666667</v>
      </c>
      <c r="E158" s="260">
        <v>1421.8333333333335</v>
      </c>
      <c r="F158" s="260">
        <v>1401.1166666666668</v>
      </c>
      <c r="G158" s="260">
        <v>1381.0333333333335</v>
      </c>
      <c r="H158" s="260">
        <v>1462.6333333333334</v>
      </c>
      <c r="I158" s="260">
        <v>1482.7166666666669</v>
      </c>
      <c r="J158" s="260">
        <v>1503.4333333333334</v>
      </c>
      <c r="K158" s="259">
        <v>1462</v>
      </c>
      <c r="L158" s="259">
        <v>1421.2</v>
      </c>
      <c r="M158" s="259">
        <v>3.96679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3768.95</v>
      </c>
      <c r="D159" s="260">
        <v>3788.9833333333336</v>
      </c>
      <c r="E159" s="260">
        <v>3712.9666666666672</v>
      </c>
      <c r="F159" s="260">
        <v>3656.9833333333336</v>
      </c>
      <c r="G159" s="260">
        <v>3580.9666666666672</v>
      </c>
      <c r="H159" s="260">
        <v>3844.9666666666672</v>
      </c>
      <c r="I159" s="260">
        <v>3920.9833333333336</v>
      </c>
      <c r="J159" s="260">
        <v>3976.9666666666672</v>
      </c>
      <c r="K159" s="259">
        <v>3865</v>
      </c>
      <c r="L159" s="259">
        <v>3733</v>
      </c>
      <c r="M159" s="259">
        <v>2.3967200000000002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202.35</v>
      </c>
      <c r="D160" s="260">
        <v>202.98333333333335</v>
      </c>
      <c r="E160" s="260">
        <v>201.2166666666667</v>
      </c>
      <c r="F160" s="260">
        <v>200.08333333333334</v>
      </c>
      <c r="G160" s="260">
        <v>198.31666666666669</v>
      </c>
      <c r="H160" s="260">
        <v>204.1166666666667</v>
      </c>
      <c r="I160" s="260">
        <v>205.88333333333335</v>
      </c>
      <c r="J160" s="260">
        <v>207.01666666666671</v>
      </c>
      <c r="K160" s="259">
        <v>204.75</v>
      </c>
      <c r="L160" s="259">
        <v>201.85</v>
      </c>
      <c r="M160" s="259">
        <v>24.773759999999999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2564.4</v>
      </c>
      <c r="D161" s="260">
        <v>2583.9666666666667</v>
      </c>
      <c r="E161" s="260">
        <v>2525.9333333333334</v>
      </c>
      <c r="F161" s="260">
        <v>2487.4666666666667</v>
      </c>
      <c r="G161" s="260">
        <v>2429.4333333333334</v>
      </c>
      <c r="H161" s="260">
        <v>2622.4333333333334</v>
      </c>
      <c r="I161" s="260">
        <v>2680.4666666666672</v>
      </c>
      <c r="J161" s="260">
        <v>2718.9333333333334</v>
      </c>
      <c r="K161" s="259">
        <v>2642</v>
      </c>
      <c r="L161" s="259">
        <v>2545.5</v>
      </c>
      <c r="M161" s="259">
        <v>6.1170499999999999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2775.15</v>
      </c>
      <c r="D162" s="260">
        <v>2778.7000000000003</v>
      </c>
      <c r="E162" s="260">
        <v>2754.5500000000006</v>
      </c>
      <c r="F162" s="260">
        <v>2733.9500000000003</v>
      </c>
      <c r="G162" s="260">
        <v>2709.8000000000006</v>
      </c>
      <c r="H162" s="260">
        <v>2799.3000000000006</v>
      </c>
      <c r="I162" s="260">
        <v>2823.4500000000003</v>
      </c>
      <c r="J162" s="260">
        <v>2844.0500000000006</v>
      </c>
      <c r="K162" s="259">
        <v>2802.85</v>
      </c>
      <c r="L162" s="259">
        <v>2758.1</v>
      </c>
      <c r="M162" s="259">
        <v>3.6266699999999998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309.89999999999998</v>
      </c>
      <c r="D163" s="260">
        <v>312.5333333333333</v>
      </c>
      <c r="E163" s="260">
        <v>306.06666666666661</v>
      </c>
      <c r="F163" s="260">
        <v>302.23333333333329</v>
      </c>
      <c r="G163" s="260">
        <v>295.76666666666659</v>
      </c>
      <c r="H163" s="260">
        <v>316.36666666666662</v>
      </c>
      <c r="I163" s="260">
        <v>322.83333333333331</v>
      </c>
      <c r="J163" s="260">
        <v>326.66666666666663</v>
      </c>
      <c r="K163" s="259">
        <v>319</v>
      </c>
      <c r="L163" s="259">
        <v>308.7</v>
      </c>
      <c r="M163" s="259">
        <v>27.276199999999999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109.9</v>
      </c>
      <c r="D164" s="260">
        <v>108.91666666666667</v>
      </c>
      <c r="E164" s="260">
        <v>106.88333333333334</v>
      </c>
      <c r="F164" s="260">
        <v>103.86666666666667</v>
      </c>
      <c r="G164" s="260">
        <v>101.83333333333334</v>
      </c>
      <c r="H164" s="260">
        <v>111.93333333333334</v>
      </c>
      <c r="I164" s="260">
        <v>113.96666666666667</v>
      </c>
      <c r="J164" s="260">
        <v>116.98333333333333</v>
      </c>
      <c r="K164" s="259">
        <v>110.95</v>
      </c>
      <c r="L164" s="259">
        <v>105.9</v>
      </c>
      <c r="M164" s="259">
        <v>137.38386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223.9</v>
      </c>
      <c r="D165" s="260">
        <v>222.03333333333333</v>
      </c>
      <c r="E165" s="260">
        <v>219.21666666666667</v>
      </c>
      <c r="F165" s="260">
        <v>214.53333333333333</v>
      </c>
      <c r="G165" s="260">
        <v>211.71666666666667</v>
      </c>
      <c r="H165" s="260">
        <v>226.71666666666667</v>
      </c>
      <c r="I165" s="260">
        <v>229.53333333333333</v>
      </c>
      <c r="J165" s="260">
        <v>234.21666666666667</v>
      </c>
      <c r="K165" s="259">
        <v>224.85</v>
      </c>
      <c r="L165" s="259">
        <v>217.35</v>
      </c>
      <c r="M165" s="259">
        <v>182.23867000000001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449.9</v>
      </c>
      <c r="D166" s="260">
        <v>448.89999999999992</v>
      </c>
      <c r="E166" s="260">
        <v>443.09999999999985</v>
      </c>
      <c r="F166" s="260">
        <v>436.29999999999995</v>
      </c>
      <c r="G166" s="260">
        <v>430.49999999999989</v>
      </c>
      <c r="H166" s="260">
        <v>455.69999999999982</v>
      </c>
      <c r="I166" s="260">
        <v>461.49999999999989</v>
      </c>
      <c r="J166" s="260">
        <v>468.29999999999978</v>
      </c>
      <c r="K166" s="259">
        <v>454.7</v>
      </c>
      <c r="L166" s="259">
        <v>442.1</v>
      </c>
      <c r="M166" s="259">
        <v>1.66289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14140.25</v>
      </c>
      <c r="D167" s="260">
        <v>14142.15</v>
      </c>
      <c r="E167" s="260">
        <v>14006.3</v>
      </c>
      <c r="F167" s="260">
        <v>13872.35</v>
      </c>
      <c r="G167" s="260">
        <v>13736.5</v>
      </c>
      <c r="H167" s="260">
        <v>14276.099999999999</v>
      </c>
      <c r="I167" s="260">
        <v>14411.95</v>
      </c>
      <c r="J167" s="260">
        <v>14545.899999999998</v>
      </c>
      <c r="K167" s="259">
        <v>14278</v>
      </c>
      <c r="L167" s="259">
        <v>14008.2</v>
      </c>
      <c r="M167" s="259">
        <v>0.11432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43</v>
      </c>
      <c r="D168" s="260">
        <v>43.04999999999999</v>
      </c>
      <c r="E168" s="260">
        <v>42.499999999999979</v>
      </c>
      <c r="F168" s="260">
        <v>41.999999999999986</v>
      </c>
      <c r="G168" s="260">
        <v>41.449999999999974</v>
      </c>
      <c r="H168" s="260">
        <v>43.549999999999983</v>
      </c>
      <c r="I168" s="260">
        <v>44.099999999999994</v>
      </c>
      <c r="J168" s="260">
        <v>44.599999999999987</v>
      </c>
      <c r="K168" s="259">
        <v>43.6</v>
      </c>
      <c r="L168" s="259">
        <v>42.55</v>
      </c>
      <c r="M168" s="259">
        <v>963.48563999999999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96.5</v>
      </c>
      <c r="D169" s="260">
        <v>95.933333333333337</v>
      </c>
      <c r="E169" s="260">
        <v>94.866666666666674</v>
      </c>
      <c r="F169" s="260">
        <v>93.233333333333334</v>
      </c>
      <c r="G169" s="260">
        <v>92.166666666666671</v>
      </c>
      <c r="H169" s="260">
        <v>97.566666666666677</v>
      </c>
      <c r="I169" s="260">
        <v>98.63333333333334</v>
      </c>
      <c r="J169" s="260">
        <v>100.26666666666668</v>
      </c>
      <c r="K169" s="259">
        <v>97</v>
      </c>
      <c r="L169" s="259">
        <v>94.3</v>
      </c>
      <c r="M169" s="259">
        <v>178.93755999999999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2451.15</v>
      </c>
      <c r="D170" s="260">
        <v>2450.8000000000002</v>
      </c>
      <c r="E170" s="260">
        <v>2433.1500000000005</v>
      </c>
      <c r="F170" s="260">
        <v>2415.1500000000005</v>
      </c>
      <c r="G170" s="260">
        <v>2397.5000000000009</v>
      </c>
      <c r="H170" s="260">
        <v>2468.8000000000002</v>
      </c>
      <c r="I170" s="260">
        <v>2486.4499999999998</v>
      </c>
      <c r="J170" s="260">
        <v>2504.4499999999998</v>
      </c>
      <c r="K170" s="259">
        <v>2468.4499999999998</v>
      </c>
      <c r="L170" s="259">
        <v>2432.8000000000002</v>
      </c>
      <c r="M170" s="259">
        <v>57.747750000000003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858.15</v>
      </c>
      <c r="D171" s="260">
        <v>857.5333333333333</v>
      </c>
      <c r="E171" s="260">
        <v>848.61666666666656</v>
      </c>
      <c r="F171" s="260">
        <v>839.08333333333326</v>
      </c>
      <c r="G171" s="260">
        <v>830.16666666666652</v>
      </c>
      <c r="H171" s="260">
        <v>867.06666666666661</v>
      </c>
      <c r="I171" s="260">
        <v>875.98333333333335</v>
      </c>
      <c r="J171" s="260">
        <v>885.51666666666665</v>
      </c>
      <c r="K171" s="259">
        <v>866.45</v>
      </c>
      <c r="L171" s="259">
        <v>848</v>
      </c>
      <c r="M171" s="259">
        <v>17.216149999999999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1252.9000000000001</v>
      </c>
      <c r="D172" s="260">
        <v>1253.4833333333333</v>
      </c>
      <c r="E172" s="260">
        <v>1242.9666666666667</v>
      </c>
      <c r="F172" s="260">
        <v>1233.0333333333333</v>
      </c>
      <c r="G172" s="260">
        <v>1222.5166666666667</v>
      </c>
      <c r="H172" s="260">
        <v>1263.4166666666667</v>
      </c>
      <c r="I172" s="260">
        <v>1273.9333333333336</v>
      </c>
      <c r="J172" s="260">
        <v>1283.8666666666668</v>
      </c>
      <c r="K172" s="259">
        <v>1264</v>
      </c>
      <c r="L172" s="259">
        <v>1243.55</v>
      </c>
      <c r="M172" s="259">
        <v>15.129490000000001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2499.4499999999998</v>
      </c>
      <c r="D173" s="260">
        <v>2505.6166666666663</v>
      </c>
      <c r="E173" s="260">
        <v>2477.7833333333328</v>
      </c>
      <c r="F173" s="260">
        <v>2456.1166666666663</v>
      </c>
      <c r="G173" s="260">
        <v>2428.2833333333328</v>
      </c>
      <c r="H173" s="260">
        <v>2527.2833333333328</v>
      </c>
      <c r="I173" s="260">
        <v>2555.1166666666659</v>
      </c>
      <c r="J173" s="260">
        <v>2576.7833333333328</v>
      </c>
      <c r="K173" s="259">
        <v>2533.4499999999998</v>
      </c>
      <c r="L173" s="259">
        <v>2483.9499999999998</v>
      </c>
      <c r="M173" s="259">
        <v>5.3086799999999998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63.75</v>
      </c>
      <c r="D174" s="260">
        <v>63.333333333333336</v>
      </c>
      <c r="E174" s="260">
        <v>62.666666666666671</v>
      </c>
      <c r="F174" s="260">
        <v>61.583333333333336</v>
      </c>
      <c r="G174" s="260">
        <v>60.916666666666671</v>
      </c>
      <c r="H174" s="260">
        <v>64.416666666666671</v>
      </c>
      <c r="I174" s="260">
        <v>65.083333333333343</v>
      </c>
      <c r="J174" s="260">
        <v>66.166666666666671</v>
      </c>
      <c r="K174" s="259">
        <v>64</v>
      </c>
      <c r="L174" s="259">
        <v>62.25</v>
      </c>
      <c r="M174" s="259">
        <v>177.32344000000001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21512.2</v>
      </c>
      <c r="D175" s="260">
        <v>21432.766666666666</v>
      </c>
      <c r="E175" s="260">
        <v>21280.533333333333</v>
      </c>
      <c r="F175" s="260">
        <v>21048.866666666665</v>
      </c>
      <c r="G175" s="260">
        <v>20896.633333333331</v>
      </c>
      <c r="H175" s="260">
        <v>21664.433333333334</v>
      </c>
      <c r="I175" s="260">
        <v>21816.666666666664</v>
      </c>
      <c r="J175" s="260">
        <v>22048.333333333336</v>
      </c>
      <c r="K175" s="259">
        <v>21585</v>
      </c>
      <c r="L175" s="259">
        <v>21201.1</v>
      </c>
      <c r="M175" s="259">
        <v>0.52522999999999997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1246.9000000000001</v>
      </c>
      <c r="D176" s="260">
        <v>1237.2166666666669</v>
      </c>
      <c r="E176" s="260">
        <v>1220.7333333333338</v>
      </c>
      <c r="F176" s="260">
        <v>1194.5666666666668</v>
      </c>
      <c r="G176" s="260">
        <v>1178.0833333333337</v>
      </c>
      <c r="H176" s="260">
        <v>1263.3833333333339</v>
      </c>
      <c r="I176" s="260">
        <v>1279.866666666667</v>
      </c>
      <c r="J176" s="260">
        <v>1306.033333333334</v>
      </c>
      <c r="K176" s="259">
        <v>1253.7</v>
      </c>
      <c r="L176" s="259">
        <v>1211.05</v>
      </c>
      <c r="M176" s="259">
        <v>9.0870700000000006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2879.75</v>
      </c>
      <c r="D177" s="260">
        <v>2868.0666666666671</v>
      </c>
      <c r="E177" s="260">
        <v>2844.1333333333341</v>
      </c>
      <c r="F177" s="260">
        <v>2808.5166666666669</v>
      </c>
      <c r="G177" s="260">
        <v>2784.5833333333339</v>
      </c>
      <c r="H177" s="260">
        <v>2903.6833333333343</v>
      </c>
      <c r="I177" s="260">
        <v>2927.6166666666677</v>
      </c>
      <c r="J177" s="260">
        <v>2963.2333333333345</v>
      </c>
      <c r="K177" s="259">
        <v>2892</v>
      </c>
      <c r="L177" s="259">
        <v>2832.45</v>
      </c>
      <c r="M177" s="259">
        <v>2.5864799999999999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478.75</v>
      </c>
      <c r="D178" s="260">
        <v>481.11666666666662</v>
      </c>
      <c r="E178" s="260">
        <v>474.63333333333321</v>
      </c>
      <c r="F178" s="260">
        <v>470.51666666666659</v>
      </c>
      <c r="G178" s="260">
        <v>464.03333333333319</v>
      </c>
      <c r="H178" s="260">
        <v>485.23333333333323</v>
      </c>
      <c r="I178" s="260">
        <v>491.7166666666667</v>
      </c>
      <c r="J178" s="260">
        <v>495.83333333333326</v>
      </c>
      <c r="K178" s="259">
        <v>487.6</v>
      </c>
      <c r="L178" s="259">
        <v>477</v>
      </c>
      <c r="M178" s="259">
        <v>4.7431799999999997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579.65</v>
      </c>
      <c r="D179" s="260">
        <v>580.75</v>
      </c>
      <c r="E179" s="260">
        <v>576.5</v>
      </c>
      <c r="F179" s="260">
        <v>573.35</v>
      </c>
      <c r="G179" s="260">
        <v>569.1</v>
      </c>
      <c r="H179" s="260">
        <v>583.9</v>
      </c>
      <c r="I179" s="260">
        <v>588.15</v>
      </c>
      <c r="J179" s="260">
        <v>591.29999999999995</v>
      </c>
      <c r="K179" s="259">
        <v>585</v>
      </c>
      <c r="L179" s="259">
        <v>577.6</v>
      </c>
      <c r="M179" s="259">
        <v>136.13533000000001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82.55</v>
      </c>
      <c r="D180" s="260">
        <v>81.849999999999994</v>
      </c>
      <c r="E180" s="260">
        <v>80.799999999999983</v>
      </c>
      <c r="F180" s="260">
        <v>79.049999999999983</v>
      </c>
      <c r="G180" s="260">
        <v>77.999999999999972</v>
      </c>
      <c r="H180" s="260">
        <v>83.6</v>
      </c>
      <c r="I180" s="260">
        <v>84.65</v>
      </c>
      <c r="J180" s="260">
        <v>86.4</v>
      </c>
      <c r="K180" s="259">
        <v>82.9</v>
      </c>
      <c r="L180" s="259">
        <v>80.099999999999994</v>
      </c>
      <c r="M180" s="259">
        <v>316.14891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1011.65</v>
      </c>
      <c r="D181" s="260">
        <v>1005.85</v>
      </c>
      <c r="E181" s="260">
        <v>998.30000000000007</v>
      </c>
      <c r="F181" s="260">
        <v>984.95</v>
      </c>
      <c r="G181" s="260">
        <v>977.40000000000009</v>
      </c>
      <c r="H181" s="260">
        <v>1019.2</v>
      </c>
      <c r="I181" s="260">
        <v>1026.75</v>
      </c>
      <c r="J181" s="260">
        <v>1040.0999999999999</v>
      </c>
      <c r="K181" s="259">
        <v>1013.4</v>
      </c>
      <c r="L181" s="259">
        <v>992.5</v>
      </c>
      <c r="M181" s="259">
        <v>43.79157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528.20000000000005</v>
      </c>
      <c r="D182" s="260">
        <v>525.19999999999993</v>
      </c>
      <c r="E182" s="260">
        <v>520.99999999999989</v>
      </c>
      <c r="F182" s="260">
        <v>513.79999999999995</v>
      </c>
      <c r="G182" s="260">
        <v>509.59999999999991</v>
      </c>
      <c r="H182" s="260">
        <v>532.39999999999986</v>
      </c>
      <c r="I182" s="260">
        <v>536.59999999999991</v>
      </c>
      <c r="J182" s="260">
        <v>543.79999999999984</v>
      </c>
      <c r="K182" s="259">
        <v>529.4</v>
      </c>
      <c r="L182" s="259">
        <v>518</v>
      </c>
      <c r="M182" s="259">
        <v>7.8742999999999999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594.9</v>
      </c>
      <c r="D183" s="260">
        <v>592.68333333333328</v>
      </c>
      <c r="E183" s="260">
        <v>587.06666666666661</v>
      </c>
      <c r="F183" s="260">
        <v>579.23333333333335</v>
      </c>
      <c r="G183" s="260">
        <v>573.61666666666667</v>
      </c>
      <c r="H183" s="260">
        <v>600.51666666666654</v>
      </c>
      <c r="I183" s="260">
        <v>606.1333333333331</v>
      </c>
      <c r="J183" s="260">
        <v>613.96666666666647</v>
      </c>
      <c r="K183" s="259">
        <v>598.29999999999995</v>
      </c>
      <c r="L183" s="259">
        <v>584.85</v>
      </c>
      <c r="M183" s="259">
        <v>3.7387899999999998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1124.55</v>
      </c>
      <c r="D184" s="260">
        <v>1136.1833333333334</v>
      </c>
      <c r="E184" s="260">
        <v>1107.3666666666668</v>
      </c>
      <c r="F184" s="260">
        <v>1090.1833333333334</v>
      </c>
      <c r="G184" s="260">
        <v>1061.3666666666668</v>
      </c>
      <c r="H184" s="260">
        <v>1153.3666666666668</v>
      </c>
      <c r="I184" s="260">
        <v>1182.1833333333334</v>
      </c>
      <c r="J184" s="260">
        <v>1199.3666666666668</v>
      </c>
      <c r="K184" s="259">
        <v>1165</v>
      </c>
      <c r="L184" s="259">
        <v>1119</v>
      </c>
      <c r="M184" s="259">
        <v>12.69462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1188.1500000000001</v>
      </c>
      <c r="D185" s="260">
        <v>1187.0166666666667</v>
      </c>
      <c r="E185" s="260">
        <v>1174.1333333333332</v>
      </c>
      <c r="F185" s="260">
        <v>1160.1166666666666</v>
      </c>
      <c r="G185" s="260">
        <v>1147.2333333333331</v>
      </c>
      <c r="H185" s="260">
        <v>1201.0333333333333</v>
      </c>
      <c r="I185" s="260">
        <v>1213.916666666667</v>
      </c>
      <c r="J185" s="260">
        <v>1227.9333333333334</v>
      </c>
      <c r="K185" s="259">
        <v>1199.9000000000001</v>
      </c>
      <c r="L185" s="259">
        <v>1173</v>
      </c>
      <c r="M185" s="259">
        <v>20.080729999999999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1225.3499999999999</v>
      </c>
      <c r="D186" s="260">
        <v>1229.3333333333333</v>
      </c>
      <c r="E186" s="260">
        <v>1210.6666666666665</v>
      </c>
      <c r="F186" s="260">
        <v>1195.9833333333333</v>
      </c>
      <c r="G186" s="260">
        <v>1177.3166666666666</v>
      </c>
      <c r="H186" s="260">
        <v>1244.0166666666664</v>
      </c>
      <c r="I186" s="260">
        <v>1262.6833333333329</v>
      </c>
      <c r="J186" s="260">
        <v>1277.3666666666663</v>
      </c>
      <c r="K186" s="259">
        <v>1248</v>
      </c>
      <c r="L186" s="259">
        <v>1214.6500000000001</v>
      </c>
      <c r="M186" s="259">
        <v>3.0815700000000001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3157.4</v>
      </c>
      <c r="D187" s="260">
        <v>3155.25</v>
      </c>
      <c r="E187" s="260">
        <v>3136.5</v>
      </c>
      <c r="F187" s="260">
        <v>3115.6</v>
      </c>
      <c r="G187" s="260">
        <v>3096.85</v>
      </c>
      <c r="H187" s="260">
        <v>3176.15</v>
      </c>
      <c r="I187" s="260">
        <v>3194.9</v>
      </c>
      <c r="J187" s="260">
        <v>3215.8</v>
      </c>
      <c r="K187" s="259">
        <v>3174</v>
      </c>
      <c r="L187" s="259">
        <v>3134.35</v>
      </c>
      <c r="M187" s="259">
        <v>24.384209999999999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770.05</v>
      </c>
      <c r="D188" s="260">
        <v>769.7166666666667</v>
      </c>
      <c r="E188" s="260">
        <v>759.93333333333339</v>
      </c>
      <c r="F188" s="260">
        <v>749.81666666666672</v>
      </c>
      <c r="G188" s="260">
        <v>740.03333333333342</v>
      </c>
      <c r="H188" s="260">
        <v>779.83333333333337</v>
      </c>
      <c r="I188" s="260">
        <v>789.61666666666667</v>
      </c>
      <c r="J188" s="260">
        <v>799.73333333333335</v>
      </c>
      <c r="K188" s="259">
        <v>779.5</v>
      </c>
      <c r="L188" s="259">
        <v>759.6</v>
      </c>
      <c r="M188" s="259">
        <v>16.92389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7023.1</v>
      </c>
      <c r="D189" s="260">
        <v>7090.3666666666659</v>
      </c>
      <c r="E189" s="260">
        <v>6932.7333333333318</v>
      </c>
      <c r="F189" s="260">
        <v>6842.3666666666659</v>
      </c>
      <c r="G189" s="260">
        <v>6684.7333333333318</v>
      </c>
      <c r="H189" s="260">
        <v>7180.7333333333318</v>
      </c>
      <c r="I189" s="260">
        <v>7338.366666666665</v>
      </c>
      <c r="J189" s="260">
        <v>7428.7333333333318</v>
      </c>
      <c r="K189" s="259">
        <v>7248</v>
      </c>
      <c r="L189" s="259">
        <v>7000</v>
      </c>
      <c r="M189" s="259">
        <v>3.6004299999999998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407.7</v>
      </c>
      <c r="D190" s="260">
        <v>407.8</v>
      </c>
      <c r="E190" s="260">
        <v>403.90000000000003</v>
      </c>
      <c r="F190" s="260">
        <v>400.1</v>
      </c>
      <c r="G190" s="260">
        <v>396.20000000000005</v>
      </c>
      <c r="H190" s="260">
        <v>411.6</v>
      </c>
      <c r="I190" s="260">
        <v>415.5</v>
      </c>
      <c r="J190" s="260">
        <v>419.3</v>
      </c>
      <c r="K190" s="259">
        <v>411.7</v>
      </c>
      <c r="L190" s="259">
        <v>404</v>
      </c>
      <c r="M190" s="259">
        <v>146.14841000000001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225.85</v>
      </c>
      <c r="D191" s="260">
        <v>224.61666666666667</v>
      </c>
      <c r="E191" s="260">
        <v>222.33333333333334</v>
      </c>
      <c r="F191" s="260">
        <v>218.81666666666666</v>
      </c>
      <c r="G191" s="260">
        <v>216.53333333333333</v>
      </c>
      <c r="H191" s="260">
        <v>228.13333333333335</v>
      </c>
      <c r="I191" s="260">
        <v>230.41666666666666</v>
      </c>
      <c r="J191" s="260">
        <v>233.93333333333337</v>
      </c>
      <c r="K191" s="259">
        <v>226.9</v>
      </c>
      <c r="L191" s="259">
        <v>221.1</v>
      </c>
      <c r="M191" s="259">
        <v>127.83887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104.2</v>
      </c>
      <c r="D192" s="260">
        <v>103.63333333333334</v>
      </c>
      <c r="E192" s="260">
        <v>102.61666666666667</v>
      </c>
      <c r="F192" s="260">
        <v>101.03333333333333</v>
      </c>
      <c r="G192" s="260">
        <v>100.01666666666667</v>
      </c>
      <c r="H192" s="260">
        <v>105.21666666666668</v>
      </c>
      <c r="I192" s="260">
        <v>106.23333333333336</v>
      </c>
      <c r="J192" s="260">
        <v>107.81666666666669</v>
      </c>
      <c r="K192" s="259">
        <v>104.65</v>
      </c>
      <c r="L192" s="259">
        <v>102.05</v>
      </c>
      <c r="M192" s="259">
        <v>743.49009000000001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103.05</v>
      </c>
      <c r="D193" s="260">
        <v>103.45</v>
      </c>
      <c r="E193" s="260">
        <v>102.60000000000001</v>
      </c>
      <c r="F193" s="260">
        <v>102.15</v>
      </c>
      <c r="G193" s="260">
        <v>101.30000000000001</v>
      </c>
      <c r="H193" s="260">
        <v>103.9</v>
      </c>
      <c r="I193" s="260">
        <v>104.75</v>
      </c>
      <c r="J193" s="260">
        <v>105.2</v>
      </c>
      <c r="K193" s="259">
        <v>104.3</v>
      </c>
      <c r="L193" s="259">
        <v>103</v>
      </c>
      <c r="M193" s="259">
        <v>5.1994499999999997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1075.8499999999999</v>
      </c>
      <c r="D194" s="260">
        <v>1080.3333333333333</v>
      </c>
      <c r="E194" s="260">
        <v>1062.6666666666665</v>
      </c>
      <c r="F194" s="260">
        <v>1049.4833333333333</v>
      </c>
      <c r="G194" s="260">
        <v>1031.8166666666666</v>
      </c>
      <c r="H194" s="260">
        <v>1093.5166666666664</v>
      </c>
      <c r="I194" s="260">
        <v>1111.1833333333329</v>
      </c>
      <c r="J194" s="260">
        <v>1124.3666666666663</v>
      </c>
      <c r="K194" s="259">
        <v>1098</v>
      </c>
      <c r="L194" s="259">
        <v>1067.1500000000001</v>
      </c>
      <c r="M194" s="259">
        <v>23.428180000000001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703.9</v>
      </c>
      <c r="D195" s="260">
        <v>705.78333333333342</v>
      </c>
      <c r="E195" s="260">
        <v>698.81666666666683</v>
      </c>
      <c r="F195" s="260">
        <v>693.73333333333346</v>
      </c>
      <c r="G195" s="260">
        <v>686.76666666666688</v>
      </c>
      <c r="H195" s="260">
        <v>710.86666666666679</v>
      </c>
      <c r="I195" s="260">
        <v>717.83333333333326</v>
      </c>
      <c r="J195" s="260">
        <v>722.91666666666674</v>
      </c>
      <c r="K195" s="259">
        <v>712.75</v>
      </c>
      <c r="L195" s="259">
        <v>700.7</v>
      </c>
      <c r="M195" s="259">
        <v>2.38001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2703.8</v>
      </c>
      <c r="D196" s="260">
        <v>2716.2666666666669</v>
      </c>
      <c r="E196" s="260">
        <v>2667.5333333333338</v>
      </c>
      <c r="F196" s="260">
        <v>2631.2666666666669</v>
      </c>
      <c r="G196" s="260">
        <v>2582.5333333333338</v>
      </c>
      <c r="H196" s="260">
        <v>2752.5333333333338</v>
      </c>
      <c r="I196" s="260">
        <v>2801.2666666666664</v>
      </c>
      <c r="J196" s="260">
        <v>2837.5333333333338</v>
      </c>
      <c r="K196" s="259">
        <v>2765</v>
      </c>
      <c r="L196" s="259">
        <v>2680</v>
      </c>
      <c r="M196" s="259">
        <v>21.177910000000001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1599.65</v>
      </c>
      <c r="D197" s="260">
        <v>1591.7</v>
      </c>
      <c r="E197" s="260">
        <v>1571.95</v>
      </c>
      <c r="F197" s="260">
        <v>1544.25</v>
      </c>
      <c r="G197" s="260">
        <v>1524.5</v>
      </c>
      <c r="H197" s="260">
        <v>1619.4</v>
      </c>
      <c r="I197" s="260">
        <v>1639.15</v>
      </c>
      <c r="J197" s="260">
        <v>1666.8500000000001</v>
      </c>
      <c r="K197" s="259">
        <v>1611.45</v>
      </c>
      <c r="L197" s="259">
        <v>1564</v>
      </c>
      <c r="M197" s="259">
        <v>3.4887999999999999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506.3</v>
      </c>
      <c r="D198" s="260">
        <v>507.14999999999992</v>
      </c>
      <c r="E198" s="260">
        <v>499.29999999999984</v>
      </c>
      <c r="F198" s="260">
        <v>492.2999999999999</v>
      </c>
      <c r="G198" s="260">
        <v>484.44999999999982</v>
      </c>
      <c r="H198" s="260">
        <v>514.14999999999986</v>
      </c>
      <c r="I198" s="260">
        <v>521.99999999999989</v>
      </c>
      <c r="J198" s="260">
        <v>528.99999999999989</v>
      </c>
      <c r="K198" s="259">
        <v>515</v>
      </c>
      <c r="L198" s="259">
        <v>500.15</v>
      </c>
      <c r="M198" s="259">
        <v>3.5094400000000001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1463.1</v>
      </c>
      <c r="D199" s="260">
        <v>1455.55</v>
      </c>
      <c r="E199" s="260">
        <v>1440.55</v>
      </c>
      <c r="F199" s="260">
        <v>1418</v>
      </c>
      <c r="G199" s="260">
        <v>1403</v>
      </c>
      <c r="H199" s="260">
        <v>1478.1</v>
      </c>
      <c r="I199" s="260">
        <v>1493.1</v>
      </c>
      <c r="J199" s="260">
        <v>1515.6499999999999</v>
      </c>
      <c r="K199" s="259">
        <v>1470.55</v>
      </c>
      <c r="L199" s="259">
        <v>1433</v>
      </c>
      <c r="M199" s="259">
        <v>4.4159699999999997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35.85</v>
      </c>
      <c r="D200" s="260">
        <v>35.966666666666669</v>
      </c>
      <c r="E200" s="260">
        <v>35.583333333333336</v>
      </c>
      <c r="F200" s="260">
        <v>35.31666666666667</v>
      </c>
      <c r="G200" s="260">
        <v>34.933333333333337</v>
      </c>
      <c r="H200" s="260">
        <v>36.233333333333334</v>
      </c>
      <c r="I200" s="260">
        <v>36.61666666666666</v>
      </c>
      <c r="J200" s="260">
        <v>36.883333333333333</v>
      </c>
      <c r="K200" s="259">
        <v>36.35</v>
      </c>
      <c r="L200" s="259">
        <v>35.700000000000003</v>
      </c>
      <c r="M200" s="259">
        <v>45.425649999999997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2737.4</v>
      </c>
      <c r="D201" s="260">
        <v>2775.0333333333333</v>
      </c>
      <c r="E201" s="260">
        <v>2687.3666666666668</v>
      </c>
      <c r="F201" s="260">
        <v>2637.3333333333335</v>
      </c>
      <c r="G201" s="260">
        <v>2549.666666666667</v>
      </c>
      <c r="H201" s="260">
        <v>2825.0666666666666</v>
      </c>
      <c r="I201" s="260">
        <v>2912.7333333333336</v>
      </c>
      <c r="J201" s="260">
        <v>2962.7666666666664</v>
      </c>
      <c r="K201" s="259">
        <v>2862.7</v>
      </c>
      <c r="L201" s="259">
        <v>2725</v>
      </c>
      <c r="M201" s="259">
        <v>4.86496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706.45</v>
      </c>
      <c r="D202" s="260">
        <v>703.75</v>
      </c>
      <c r="E202" s="260">
        <v>698.5</v>
      </c>
      <c r="F202" s="260">
        <v>690.55</v>
      </c>
      <c r="G202" s="260">
        <v>685.3</v>
      </c>
      <c r="H202" s="260">
        <v>711.7</v>
      </c>
      <c r="I202" s="260">
        <v>716.95</v>
      </c>
      <c r="J202" s="260">
        <v>724.90000000000009</v>
      </c>
      <c r="K202" s="259">
        <v>709</v>
      </c>
      <c r="L202" s="259">
        <v>695.8</v>
      </c>
      <c r="M202" s="259">
        <v>25.484639999999999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6436.8</v>
      </c>
      <c r="D203" s="260">
        <v>6427.5999999999995</v>
      </c>
      <c r="E203" s="260">
        <v>6381.1999999999989</v>
      </c>
      <c r="F203" s="260">
        <v>6325.5999999999995</v>
      </c>
      <c r="G203" s="260">
        <v>6279.1999999999989</v>
      </c>
      <c r="H203" s="260">
        <v>6483.1999999999989</v>
      </c>
      <c r="I203" s="260">
        <v>6529.5999999999985</v>
      </c>
      <c r="J203" s="260">
        <v>6585.1999999999989</v>
      </c>
      <c r="K203" s="259">
        <v>6474</v>
      </c>
      <c r="L203" s="259">
        <v>6372</v>
      </c>
      <c r="M203" s="259">
        <v>2.48556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52.9</v>
      </c>
      <c r="D204" s="260">
        <v>52.583333333333336</v>
      </c>
      <c r="E204" s="260">
        <v>51.81666666666667</v>
      </c>
      <c r="F204" s="260">
        <v>50.733333333333334</v>
      </c>
      <c r="G204" s="260">
        <v>49.966666666666669</v>
      </c>
      <c r="H204" s="260">
        <v>53.666666666666671</v>
      </c>
      <c r="I204" s="260">
        <v>54.433333333333337</v>
      </c>
      <c r="J204" s="260">
        <v>55.516666666666673</v>
      </c>
      <c r="K204" s="259">
        <v>53.35</v>
      </c>
      <c r="L204" s="259">
        <v>51.5</v>
      </c>
      <c r="M204" s="259">
        <v>234.68602000000001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1645.45</v>
      </c>
      <c r="D205" s="260">
        <v>1633.8999999999999</v>
      </c>
      <c r="E205" s="260">
        <v>1612.8499999999997</v>
      </c>
      <c r="F205" s="260">
        <v>1580.2499999999998</v>
      </c>
      <c r="G205" s="260">
        <v>1559.1999999999996</v>
      </c>
      <c r="H205" s="260">
        <v>1666.4999999999998</v>
      </c>
      <c r="I205" s="260">
        <v>1687.55</v>
      </c>
      <c r="J205" s="260">
        <v>1720.1499999999999</v>
      </c>
      <c r="K205" s="259">
        <v>1654.95</v>
      </c>
      <c r="L205" s="259">
        <v>1601.3</v>
      </c>
      <c r="M205" s="259">
        <v>3.1079400000000001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873.65</v>
      </c>
      <c r="D206" s="260">
        <v>870.55000000000007</v>
      </c>
      <c r="E206" s="260">
        <v>863.60000000000014</v>
      </c>
      <c r="F206" s="260">
        <v>853.55000000000007</v>
      </c>
      <c r="G206" s="260">
        <v>846.60000000000014</v>
      </c>
      <c r="H206" s="260">
        <v>880.60000000000014</v>
      </c>
      <c r="I206" s="260">
        <v>887.55000000000018</v>
      </c>
      <c r="J206" s="260">
        <v>897.60000000000014</v>
      </c>
      <c r="K206" s="259">
        <v>877.5</v>
      </c>
      <c r="L206" s="259">
        <v>860.5</v>
      </c>
      <c r="M206" s="259">
        <v>16.6813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1052.3</v>
      </c>
      <c r="D207" s="260">
        <v>1049.2166666666667</v>
      </c>
      <c r="E207" s="260">
        <v>1030.7333333333333</v>
      </c>
      <c r="F207" s="260">
        <v>1009.1666666666667</v>
      </c>
      <c r="G207" s="260">
        <v>990.68333333333339</v>
      </c>
      <c r="H207" s="260">
        <v>1070.7833333333333</v>
      </c>
      <c r="I207" s="260">
        <v>1089.2666666666669</v>
      </c>
      <c r="J207" s="260">
        <v>1110.8333333333333</v>
      </c>
      <c r="K207" s="259">
        <v>1067.7</v>
      </c>
      <c r="L207" s="259">
        <v>1027.6500000000001</v>
      </c>
      <c r="M207" s="259">
        <v>28.630890000000001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288.35000000000002</v>
      </c>
      <c r="D208" s="260">
        <v>288.25</v>
      </c>
      <c r="E208" s="260">
        <v>284.10000000000002</v>
      </c>
      <c r="F208" s="260">
        <v>279.85000000000002</v>
      </c>
      <c r="G208" s="260">
        <v>275.70000000000005</v>
      </c>
      <c r="H208" s="260">
        <v>292.5</v>
      </c>
      <c r="I208" s="260">
        <v>296.64999999999998</v>
      </c>
      <c r="J208" s="260">
        <v>300.89999999999998</v>
      </c>
      <c r="K208" s="259">
        <v>292.39999999999998</v>
      </c>
      <c r="L208" s="259">
        <v>284</v>
      </c>
      <c r="M208" s="259">
        <v>143.36599000000001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8.6</v>
      </c>
      <c r="D209" s="260">
        <v>8.6333333333333346</v>
      </c>
      <c r="E209" s="260">
        <v>8.5166666666666693</v>
      </c>
      <c r="F209" s="260">
        <v>8.4333333333333353</v>
      </c>
      <c r="G209" s="260">
        <v>8.31666666666667</v>
      </c>
      <c r="H209" s="260">
        <v>8.7166666666666686</v>
      </c>
      <c r="I209" s="260">
        <v>8.8333333333333321</v>
      </c>
      <c r="J209" s="260">
        <v>8.9166666666666679</v>
      </c>
      <c r="K209" s="259">
        <v>8.75</v>
      </c>
      <c r="L209" s="259">
        <v>8.5500000000000007</v>
      </c>
      <c r="M209" s="259">
        <v>567.15467000000001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874.25</v>
      </c>
      <c r="D210" s="260">
        <v>872.76666666666677</v>
      </c>
      <c r="E210" s="260">
        <v>869.58333333333348</v>
      </c>
      <c r="F210" s="260">
        <v>864.91666666666674</v>
      </c>
      <c r="G210" s="260">
        <v>861.73333333333346</v>
      </c>
      <c r="H210" s="260">
        <v>877.43333333333351</v>
      </c>
      <c r="I210" s="260">
        <v>880.61666666666667</v>
      </c>
      <c r="J210" s="260">
        <v>885.28333333333353</v>
      </c>
      <c r="K210" s="259">
        <v>875.95</v>
      </c>
      <c r="L210" s="259">
        <v>868.1</v>
      </c>
      <c r="M210" s="259">
        <v>4.4247500000000004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1582.25</v>
      </c>
      <c r="D211" s="260">
        <v>1577.2333333333333</v>
      </c>
      <c r="E211" s="260">
        <v>1567.5166666666667</v>
      </c>
      <c r="F211" s="260">
        <v>1552.7833333333333</v>
      </c>
      <c r="G211" s="260">
        <v>1543.0666666666666</v>
      </c>
      <c r="H211" s="260">
        <v>1591.9666666666667</v>
      </c>
      <c r="I211" s="260">
        <v>1601.6833333333334</v>
      </c>
      <c r="J211" s="260">
        <v>1616.4166666666667</v>
      </c>
      <c r="K211" s="259">
        <v>1586.95</v>
      </c>
      <c r="L211" s="259">
        <v>1562.5</v>
      </c>
      <c r="M211" s="259">
        <v>0.55862000000000001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382.65</v>
      </c>
      <c r="D212" s="260">
        <v>383.56666666666661</v>
      </c>
      <c r="E212" s="260">
        <v>380.18333333333322</v>
      </c>
      <c r="F212" s="260">
        <v>377.71666666666664</v>
      </c>
      <c r="G212" s="260">
        <v>374.33333333333326</v>
      </c>
      <c r="H212" s="260">
        <v>386.03333333333319</v>
      </c>
      <c r="I212" s="260">
        <v>389.41666666666663</v>
      </c>
      <c r="J212" s="260">
        <v>391.88333333333316</v>
      </c>
      <c r="K212" s="259">
        <v>386.95</v>
      </c>
      <c r="L212" s="259">
        <v>381.1</v>
      </c>
      <c r="M212" s="259">
        <v>58.615589999999997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15.75</v>
      </c>
      <c r="D213" s="260">
        <v>15.75</v>
      </c>
      <c r="E213" s="260">
        <v>15.5</v>
      </c>
      <c r="F213" s="260">
        <v>15.25</v>
      </c>
      <c r="G213" s="260">
        <v>15</v>
      </c>
      <c r="H213" s="260">
        <v>16</v>
      </c>
      <c r="I213" s="260">
        <v>16.25</v>
      </c>
      <c r="J213" s="260">
        <v>16.5</v>
      </c>
      <c r="K213" s="259">
        <v>16</v>
      </c>
      <c r="L213" s="259">
        <v>15.5</v>
      </c>
      <c r="M213" s="259">
        <v>1113.51181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265.89999999999998</v>
      </c>
      <c r="D214" s="260">
        <v>265.36666666666667</v>
      </c>
      <c r="E214" s="260">
        <v>263.88333333333333</v>
      </c>
      <c r="F214" s="260">
        <v>261.86666666666667</v>
      </c>
      <c r="G214" s="260">
        <v>260.38333333333333</v>
      </c>
      <c r="H214" s="260">
        <v>267.38333333333333</v>
      </c>
      <c r="I214" s="260">
        <v>268.86666666666667</v>
      </c>
      <c r="J214" s="260">
        <v>270.88333333333333</v>
      </c>
      <c r="K214" s="259">
        <v>266.85000000000002</v>
      </c>
      <c r="L214" s="259">
        <v>263.35000000000002</v>
      </c>
      <c r="M214" s="259">
        <v>73.78389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65.099999999999994</v>
      </c>
      <c r="D215" s="260">
        <v>64.75</v>
      </c>
      <c r="E215" s="260">
        <v>63.849999999999994</v>
      </c>
      <c r="F215" s="260">
        <v>62.599999999999994</v>
      </c>
      <c r="G215" s="260">
        <v>61.699999999999989</v>
      </c>
      <c r="H215" s="260">
        <v>66</v>
      </c>
      <c r="I215" s="260">
        <v>66.900000000000006</v>
      </c>
      <c r="J215" s="260">
        <v>68.150000000000006</v>
      </c>
      <c r="K215" s="259">
        <v>65.650000000000006</v>
      </c>
      <c r="L215" s="259">
        <v>63.5</v>
      </c>
      <c r="M215" s="259">
        <v>648.53359999999998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433.6</v>
      </c>
      <c r="D216" s="260">
        <v>428.36666666666662</v>
      </c>
      <c r="E216" s="260">
        <v>421.83333333333326</v>
      </c>
      <c r="F216" s="260">
        <v>410.06666666666666</v>
      </c>
      <c r="G216" s="260">
        <v>403.5333333333333</v>
      </c>
      <c r="H216" s="260">
        <v>440.13333333333321</v>
      </c>
      <c r="I216" s="260">
        <v>446.66666666666663</v>
      </c>
      <c r="J216" s="260">
        <v>458.43333333333317</v>
      </c>
      <c r="K216" s="259">
        <v>434.9</v>
      </c>
      <c r="L216" s="259">
        <v>416.6</v>
      </c>
      <c r="M216" s="259">
        <v>27.440729999999999</v>
      </c>
      <c r="N216" s="1"/>
      <c r="O216" s="1"/>
    </row>
    <row r="217" spans="1:15" ht="12.75" customHeight="1">
      <c r="A217" s="337"/>
      <c r="B217" s="338"/>
      <c r="C217" s="339"/>
      <c r="D217" s="339"/>
      <c r="E217" s="339"/>
      <c r="F217" s="339"/>
      <c r="G217" s="339"/>
      <c r="H217" s="339"/>
      <c r="I217" s="339"/>
      <c r="J217" s="339"/>
      <c r="K217" s="339"/>
      <c r="L217" s="339"/>
      <c r="M217" s="339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3"/>
      <c r="B1" s="41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6" t="s">
        <v>16</v>
      </c>
      <c r="B9" s="408" t="s">
        <v>18</v>
      </c>
      <c r="C9" s="412" t="s">
        <v>20</v>
      </c>
      <c r="D9" s="412" t="s">
        <v>21</v>
      </c>
      <c r="E9" s="403" t="s">
        <v>22</v>
      </c>
      <c r="F9" s="404"/>
      <c r="G9" s="405"/>
      <c r="H9" s="403" t="s">
        <v>23</v>
      </c>
      <c r="I9" s="404"/>
      <c r="J9" s="405"/>
      <c r="K9" s="23"/>
      <c r="L9" s="24"/>
      <c r="M9" s="50"/>
      <c r="N9" s="1"/>
      <c r="O9" s="1"/>
    </row>
    <row r="10" spans="1:15" ht="42.75" customHeight="1">
      <c r="A10" s="410"/>
      <c r="B10" s="411"/>
      <c r="C10" s="411"/>
      <c r="D10" s="41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22610.3</v>
      </c>
      <c r="D11" s="260">
        <v>22788.3</v>
      </c>
      <c r="E11" s="260">
        <v>22328.6</v>
      </c>
      <c r="F11" s="260">
        <v>22046.899999999998</v>
      </c>
      <c r="G11" s="260">
        <v>21587.199999999997</v>
      </c>
      <c r="H11" s="260">
        <v>23070</v>
      </c>
      <c r="I11" s="260">
        <v>23529.700000000004</v>
      </c>
      <c r="J11" s="260">
        <v>23811.4</v>
      </c>
      <c r="K11" s="259">
        <v>23248</v>
      </c>
      <c r="L11" s="259">
        <v>22506.6</v>
      </c>
      <c r="M11" s="259">
        <v>1.5469999999999999E-2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3039.4</v>
      </c>
      <c r="D12" s="260">
        <v>3041.1833333333329</v>
      </c>
      <c r="E12" s="260">
        <v>3004.3666666666659</v>
      </c>
      <c r="F12" s="260">
        <v>2969.333333333333</v>
      </c>
      <c r="G12" s="260">
        <v>2932.516666666666</v>
      </c>
      <c r="H12" s="260">
        <v>3076.2166666666658</v>
      </c>
      <c r="I12" s="260">
        <v>3113.0333333333324</v>
      </c>
      <c r="J12" s="260">
        <v>3148.0666666666657</v>
      </c>
      <c r="K12" s="259">
        <v>3078</v>
      </c>
      <c r="L12" s="259">
        <v>3006.15</v>
      </c>
      <c r="M12" s="259">
        <v>2.50705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2313</v>
      </c>
      <c r="D13" s="260">
        <v>2293.7999999999997</v>
      </c>
      <c r="E13" s="260">
        <v>2269.5999999999995</v>
      </c>
      <c r="F13" s="260">
        <v>2226.1999999999998</v>
      </c>
      <c r="G13" s="260">
        <v>2201.9999999999995</v>
      </c>
      <c r="H13" s="260">
        <v>2337.1999999999994</v>
      </c>
      <c r="I13" s="260">
        <v>2361.3999999999992</v>
      </c>
      <c r="J13" s="260">
        <v>2404.7999999999993</v>
      </c>
      <c r="K13" s="259">
        <v>2318</v>
      </c>
      <c r="L13" s="259">
        <v>2250.4</v>
      </c>
      <c r="M13" s="259">
        <v>5.61435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2672.4</v>
      </c>
      <c r="D14" s="260">
        <v>2675.4666666666667</v>
      </c>
      <c r="E14" s="260">
        <v>2632.0833333333335</v>
      </c>
      <c r="F14" s="260">
        <v>2591.7666666666669</v>
      </c>
      <c r="G14" s="260">
        <v>2548.3833333333337</v>
      </c>
      <c r="H14" s="260">
        <v>2715.7833333333333</v>
      </c>
      <c r="I14" s="260">
        <v>2759.1666666666665</v>
      </c>
      <c r="J14" s="260">
        <v>2799.4833333333331</v>
      </c>
      <c r="K14" s="259">
        <v>2718.85</v>
      </c>
      <c r="L14" s="259">
        <v>2635.15</v>
      </c>
      <c r="M14" s="259">
        <v>0.81052000000000002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1071.05</v>
      </c>
      <c r="D15" s="260">
        <v>1076.8333333333333</v>
      </c>
      <c r="E15" s="260">
        <v>1059.6666666666665</v>
      </c>
      <c r="F15" s="260">
        <v>1048.2833333333333</v>
      </c>
      <c r="G15" s="260">
        <v>1031.1166666666666</v>
      </c>
      <c r="H15" s="260">
        <v>1088.2166666666665</v>
      </c>
      <c r="I15" s="260">
        <v>1105.383333333333</v>
      </c>
      <c r="J15" s="260">
        <v>1116.7666666666664</v>
      </c>
      <c r="K15" s="259">
        <v>1094</v>
      </c>
      <c r="L15" s="259">
        <v>1065.45</v>
      </c>
      <c r="M15" s="259">
        <v>1.49505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580.85</v>
      </c>
      <c r="D16" s="260">
        <v>580.01666666666665</v>
      </c>
      <c r="E16" s="260">
        <v>576.7833333333333</v>
      </c>
      <c r="F16" s="260">
        <v>572.7166666666667</v>
      </c>
      <c r="G16" s="260">
        <v>569.48333333333335</v>
      </c>
      <c r="H16" s="260">
        <v>584.08333333333326</v>
      </c>
      <c r="I16" s="260">
        <v>587.31666666666661</v>
      </c>
      <c r="J16" s="260">
        <v>591.38333333333321</v>
      </c>
      <c r="K16" s="259">
        <v>583.25</v>
      </c>
      <c r="L16" s="259">
        <v>575.95000000000005</v>
      </c>
      <c r="M16" s="259">
        <v>11.568099999999999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466.5</v>
      </c>
      <c r="D17" s="260">
        <v>465.7</v>
      </c>
      <c r="E17" s="260">
        <v>462.9</v>
      </c>
      <c r="F17" s="260">
        <v>459.3</v>
      </c>
      <c r="G17" s="260">
        <v>456.5</v>
      </c>
      <c r="H17" s="260">
        <v>469.29999999999995</v>
      </c>
      <c r="I17" s="260">
        <v>472.1</v>
      </c>
      <c r="J17" s="260">
        <v>475.69999999999993</v>
      </c>
      <c r="K17" s="259">
        <v>468.5</v>
      </c>
      <c r="L17" s="259">
        <v>462.1</v>
      </c>
      <c r="M17" s="259">
        <v>0.53673999999999999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1988.65</v>
      </c>
      <c r="D18" s="260">
        <v>1983.7833333333335</v>
      </c>
      <c r="E18" s="260">
        <v>1969.866666666667</v>
      </c>
      <c r="F18" s="260">
        <v>1951.0833333333335</v>
      </c>
      <c r="G18" s="260">
        <v>1937.166666666667</v>
      </c>
      <c r="H18" s="260">
        <v>2002.5666666666671</v>
      </c>
      <c r="I18" s="260">
        <v>2016.4833333333336</v>
      </c>
      <c r="J18" s="260">
        <v>2035.2666666666671</v>
      </c>
      <c r="K18" s="259">
        <v>1997.7</v>
      </c>
      <c r="L18" s="259">
        <v>1965</v>
      </c>
      <c r="M18" s="259">
        <v>0.45328000000000002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18878.05</v>
      </c>
      <c r="D19" s="260">
        <v>18773.45</v>
      </c>
      <c r="E19" s="260">
        <v>18596.900000000001</v>
      </c>
      <c r="F19" s="260">
        <v>18315.75</v>
      </c>
      <c r="G19" s="260">
        <v>18139.2</v>
      </c>
      <c r="H19" s="260">
        <v>19054.600000000002</v>
      </c>
      <c r="I19" s="260">
        <v>19231.149999999998</v>
      </c>
      <c r="J19" s="260">
        <v>19512.300000000003</v>
      </c>
      <c r="K19" s="259">
        <v>18950</v>
      </c>
      <c r="L19" s="259">
        <v>18492.3</v>
      </c>
      <c r="M19" s="259">
        <v>0.15079999999999999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3325</v>
      </c>
      <c r="D20" s="260">
        <v>3325.6666666666665</v>
      </c>
      <c r="E20" s="260">
        <v>3296.333333333333</v>
      </c>
      <c r="F20" s="260">
        <v>3267.6666666666665</v>
      </c>
      <c r="G20" s="260">
        <v>3238.333333333333</v>
      </c>
      <c r="H20" s="260">
        <v>3354.333333333333</v>
      </c>
      <c r="I20" s="260">
        <v>3383.6666666666661</v>
      </c>
      <c r="J20" s="260">
        <v>3412.333333333333</v>
      </c>
      <c r="K20" s="259">
        <v>3355</v>
      </c>
      <c r="L20" s="259">
        <v>3297</v>
      </c>
      <c r="M20" s="259">
        <v>11.0687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2117.6</v>
      </c>
      <c r="D21" s="260">
        <v>2115.6666666666665</v>
      </c>
      <c r="E21" s="260">
        <v>2092.333333333333</v>
      </c>
      <c r="F21" s="260">
        <v>2067.0666666666666</v>
      </c>
      <c r="G21" s="260">
        <v>2043.7333333333331</v>
      </c>
      <c r="H21" s="260">
        <v>2140.9333333333329</v>
      </c>
      <c r="I21" s="260">
        <v>2164.266666666666</v>
      </c>
      <c r="J21" s="260">
        <v>2189.5333333333328</v>
      </c>
      <c r="K21" s="259">
        <v>2139</v>
      </c>
      <c r="L21" s="259">
        <v>2090.4</v>
      </c>
      <c r="M21" s="259">
        <v>12.65324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821.25</v>
      </c>
      <c r="D22" s="260">
        <v>813.41666666666663</v>
      </c>
      <c r="E22" s="260">
        <v>802.83333333333326</v>
      </c>
      <c r="F22" s="260">
        <v>784.41666666666663</v>
      </c>
      <c r="G22" s="260">
        <v>773.83333333333326</v>
      </c>
      <c r="H22" s="260">
        <v>831.83333333333326</v>
      </c>
      <c r="I22" s="260">
        <v>842.41666666666652</v>
      </c>
      <c r="J22" s="260">
        <v>860.83333333333326</v>
      </c>
      <c r="K22" s="259">
        <v>824</v>
      </c>
      <c r="L22" s="259">
        <v>795</v>
      </c>
      <c r="M22" s="259">
        <v>71.102890000000002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3507.75</v>
      </c>
      <c r="D23" s="260">
        <v>3483.9166666666665</v>
      </c>
      <c r="E23" s="260">
        <v>3418.833333333333</v>
      </c>
      <c r="F23" s="260">
        <v>3329.9166666666665</v>
      </c>
      <c r="G23" s="260">
        <v>3264.833333333333</v>
      </c>
      <c r="H23" s="260">
        <v>3572.833333333333</v>
      </c>
      <c r="I23" s="260">
        <v>3637.9166666666661</v>
      </c>
      <c r="J23" s="260">
        <v>3726.833333333333</v>
      </c>
      <c r="K23" s="259">
        <v>3549</v>
      </c>
      <c r="L23" s="259">
        <v>3395</v>
      </c>
      <c r="M23" s="259">
        <v>6.8486000000000002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3282.45</v>
      </c>
      <c r="D24" s="260">
        <v>3258.2333333333336</v>
      </c>
      <c r="E24" s="260">
        <v>3216.4666666666672</v>
      </c>
      <c r="F24" s="260">
        <v>3150.4833333333336</v>
      </c>
      <c r="G24" s="260">
        <v>3108.7166666666672</v>
      </c>
      <c r="H24" s="260">
        <v>3324.2166666666672</v>
      </c>
      <c r="I24" s="260">
        <v>3365.9833333333336</v>
      </c>
      <c r="J24" s="260">
        <v>3431.9666666666672</v>
      </c>
      <c r="K24" s="259">
        <v>3300</v>
      </c>
      <c r="L24" s="259">
        <v>3192.25</v>
      </c>
      <c r="M24" s="259">
        <v>5.9695499999999999</v>
      </c>
      <c r="N24" s="1"/>
      <c r="O24" s="1"/>
    </row>
    <row r="25" spans="1:15" ht="12.75" customHeight="1">
      <c r="A25" s="30">
        <v>15</v>
      </c>
      <c r="B25" s="269" t="s">
        <v>957</v>
      </c>
      <c r="C25" s="259">
        <v>670.55</v>
      </c>
      <c r="D25" s="260">
        <v>673.51666666666665</v>
      </c>
      <c r="E25" s="260">
        <v>662.0333333333333</v>
      </c>
      <c r="F25" s="260">
        <v>653.51666666666665</v>
      </c>
      <c r="G25" s="260">
        <v>642.0333333333333</v>
      </c>
      <c r="H25" s="260">
        <v>682.0333333333333</v>
      </c>
      <c r="I25" s="260">
        <v>693.51666666666665</v>
      </c>
      <c r="J25" s="260">
        <v>702.0333333333333</v>
      </c>
      <c r="K25" s="259">
        <v>685</v>
      </c>
      <c r="L25" s="259">
        <v>665</v>
      </c>
      <c r="M25" s="259">
        <v>16.687049999999999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117.35</v>
      </c>
      <c r="D26" s="260">
        <v>116.76666666666665</v>
      </c>
      <c r="E26" s="260">
        <v>115.93333333333331</v>
      </c>
      <c r="F26" s="260">
        <v>114.51666666666665</v>
      </c>
      <c r="G26" s="260">
        <v>113.68333333333331</v>
      </c>
      <c r="H26" s="260">
        <v>118.18333333333331</v>
      </c>
      <c r="I26" s="260">
        <v>119.01666666666665</v>
      </c>
      <c r="J26" s="260">
        <v>120.43333333333331</v>
      </c>
      <c r="K26" s="259">
        <v>117.6</v>
      </c>
      <c r="L26" s="259">
        <v>115.35</v>
      </c>
      <c r="M26" s="259">
        <v>28.346589999999999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343.4</v>
      </c>
      <c r="D27" s="260">
        <v>341.15</v>
      </c>
      <c r="E27" s="260">
        <v>337.9</v>
      </c>
      <c r="F27" s="260">
        <v>332.4</v>
      </c>
      <c r="G27" s="260">
        <v>329.15</v>
      </c>
      <c r="H27" s="260">
        <v>346.65</v>
      </c>
      <c r="I27" s="260">
        <v>349.9</v>
      </c>
      <c r="J27" s="260">
        <v>355.4</v>
      </c>
      <c r="K27" s="259">
        <v>344.4</v>
      </c>
      <c r="L27" s="259">
        <v>335.65</v>
      </c>
      <c r="M27" s="259">
        <v>18.363510000000002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433.75</v>
      </c>
      <c r="D28" s="260">
        <v>432.51666666666665</v>
      </c>
      <c r="E28" s="260">
        <v>429.23333333333329</v>
      </c>
      <c r="F28" s="260">
        <v>424.71666666666664</v>
      </c>
      <c r="G28" s="260">
        <v>421.43333333333328</v>
      </c>
      <c r="H28" s="260">
        <v>437.0333333333333</v>
      </c>
      <c r="I28" s="260">
        <v>440.31666666666661</v>
      </c>
      <c r="J28" s="260">
        <v>444.83333333333331</v>
      </c>
      <c r="K28" s="259">
        <v>435.8</v>
      </c>
      <c r="L28" s="259">
        <v>428</v>
      </c>
      <c r="M28" s="259">
        <v>0.38033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300.25</v>
      </c>
      <c r="D29" s="260">
        <v>300.21666666666664</v>
      </c>
      <c r="E29" s="260">
        <v>297.13333333333327</v>
      </c>
      <c r="F29" s="260">
        <v>294.01666666666665</v>
      </c>
      <c r="G29" s="260">
        <v>290.93333333333328</v>
      </c>
      <c r="H29" s="260">
        <v>303.33333333333326</v>
      </c>
      <c r="I29" s="260">
        <v>306.41666666666663</v>
      </c>
      <c r="J29" s="260">
        <v>309.53333333333325</v>
      </c>
      <c r="K29" s="259">
        <v>303.3</v>
      </c>
      <c r="L29" s="259">
        <v>297.10000000000002</v>
      </c>
      <c r="M29" s="259">
        <v>7.5504199999999999</v>
      </c>
      <c r="N29" s="1"/>
      <c r="O29" s="1"/>
    </row>
    <row r="30" spans="1:15" ht="12.75" customHeight="1">
      <c r="A30" s="30">
        <v>20</v>
      </c>
      <c r="B30" s="269" t="s">
        <v>962</v>
      </c>
      <c r="C30" s="259">
        <v>961.2</v>
      </c>
      <c r="D30" s="260">
        <v>981.30000000000007</v>
      </c>
      <c r="E30" s="260">
        <v>937.90000000000009</v>
      </c>
      <c r="F30" s="260">
        <v>914.6</v>
      </c>
      <c r="G30" s="260">
        <v>871.2</v>
      </c>
      <c r="H30" s="260">
        <v>1004.6000000000001</v>
      </c>
      <c r="I30" s="260">
        <v>1048</v>
      </c>
      <c r="J30" s="260">
        <v>1071.3000000000002</v>
      </c>
      <c r="K30" s="259">
        <v>1024.7</v>
      </c>
      <c r="L30" s="259">
        <v>958</v>
      </c>
      <c r="M30" s="259">
        <v>1.05576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1163.2</v>
      </c>
      <c r="D31" s="260">
        <v>1169.3500000000001</v>
      </c>
      <c r="E31" s="260">
        <v>1150.8500000000004</v>
      </c>
      <c r="F31" s="260">
        <v>1138.5000000000002</v>
      </c>
      <c r="G31" s="260">
        <v>1120.0000000000005</v>
      </c>
      <c r="H31" s="260">
        <v>1181.7000000000003</v>
      </c>
      <c r="I31" s="260">
        <v>1200.1999999999998</v>
      </c>
      <c r="J31" s="260">
        <v>1212.5500000000002</v>
      </c>
      <c r="K31" s="259">
        <v>1187.8499999999999</v>
      </c>
      <c r="L31" s="259">
        <v>1157</v>
      </c>
      <c r="M31" s="259">
        <v>1.3594299999999999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1295.9000000000001</v>
      </c>
      <c r="D32" s="260">
        <v>1285.5666666666666</v>
      </c>
      <c r="E32" s="260">
        <v>1272.1333333333332</v>
      </c>
      <c r="F32" s="260">
        <v>1248.3666666666666</v>
      </c>
      <c r="G32" s="260">
        <v>1234.9333333333332</v>
      </c>
      <c r="H32" s="260">
        <v>1309.3333333333333</v>
      </c>
      <c r="I32" s="260">
        <v>1322.7666666666667</v>
      </c>
      <c r="J32" s="260">
        <v>1346.5333333333333</v>
      </c>
      <c r="K32" s="259">
        <v>1299</v>
      </c>
      <c r="L32" s="259">
        <v>1261.8</v>
      </c>
      <c r="M32" s="259">
        <v>0.32417000000000001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549.04999999999995</v>
      </c>
      <c r="D33" s="260">
        <v>547.76666666666665</v>
      </c>
      <c r="E33" s="260">
        <v>543.5333333333333</v>
      </c>
      <c r="F33" s="260">
        <v>538.01666666666665</v>
      </c>
      <c r="G33" s="260">
        <v>533.7833333333333</v>
      </c>
      <c r="H33" s="260">
        <v>553.2833333333333</v>
      </c>
      <c r="I33" s="260">
        <v>557.51666666666665</v>
      </c>
      <c r="J33" s="260">
        <v>563.0333333333333</v>
      </c>
      <c r="K33" s="259">
        <v>552</v>
      </c>
      <c r="L33" s="259">
        <v>542.25</v>
      </c>
      <c r="M33" s="259">
        <v>2.0093399999999999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3113.9</v>
      </c>
      <c r="D34" s="260">
        <v>3116.9</v>
      </c>
      <c r="E34" s="260">
        <v>3093.8500000000004</v>
      </c>
      <c r="F34" s="260">
        <v>3073.8</v>
      </c>
      <c r="G34" s="260">
        <v>3050.7500000000005</v>
      </c>
      <c r="H34" s="260">
        <v>3136.9500000000003</v>
      </c>
      <c r="I34" s="260">
        <v>3160.0000000000005</v>
      </c>
      <c r="J34" s="260">
        <v>3180.05</v>
      </c>
      <c r="K34" s="259">
        <v>3139.95</v>
      </c>
      <c r="L34" s="259">
        <v>3096.85</v>
      </c>
      <c r="M34" s="259">
        <v>0.28392000000000001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2976.15</v>
      </c>
      <c r="D35" s="260">
        <v>2975.3166666666671</v>
      </c>
      <c r="E35" s="260">
        <v>2920.7833333333342</v>
      </c>
      <c r="F35" s="260">
        <v>2865.416666666667</v>
      </c>
      <c r="G35" s="260">
        <v>2810.8833333333341</v>
      </c>
      <c r="H35" s="260">
        <v>3030.6833333333343</v>
      </c>
      <c r="I35" s="260">
        <v>3085.2166666666672</v>
      </c>
      <c r="J35" s="260">
        <v>3140.5833333333344</v>
      </c>
      <c r="K35" s="259">
        <v>3029.85</v>
      </c>
      <c r="L35" s="259">
        <v>2919.95</v>
      </c>
      <c r="M35" s="259">
        <v>0.30371999999999999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415.05</v>
      </c>
      <c r="D36" s="260">
        <v>417.3</v>
      </c>
      <c r="E36" s="260">
        <v>403.70000000000005</v>
      </c>
      <c r="F36" s="260">
        <v>392.35</v>
      </c>
      <c r="G36" s="260">
        <v>378.75000000000006</v>
      </c>
      <c r="H36" s="260">
        <v>428.65000000000003</v>
      </c>
      <c r="I36" s="260">
        <v>442.25000000000006</v>
      </c>
      <c r="J36" s="260">
        <v>453.6</v>
      </c>
      <c r="K36" s="259">
        <v>430.9</v>
      </c>
      <c r="L36" s="259">
        <v>405.95</v>
      </c>
      <c r="M36" s="259">
        <v>6.2217799999999999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15.95</v>
      </c>
      <c r="D37" s="260">
        <v>16.116666666666667</v>
      </c>
      <c r="E37" s="260">
        <v>15.733333333333334</v>
      </c>
      <c r="F37" s="260">
        <v>15.516666666666667</v>
      </c>
      <c r="G37" s="260">
        <v>15.133333333333335</v>
      </c>
      <c r="H37" s="260">
        <v>16.333333333333336</v>
      </c>
      <c r="I37" s="260">
        <v>16.716666666666669</v>
      </c>
      <c r="J37" s="260">
        <v>16.933333333333334</v>
      </c>
      <c r="K37" s="259">
        <v>16.5</v>
      </c>
      <c r="L37" s="259">
        <v>15.9</v>
      </c>
      <c r="M37" s="259">
        <v>16.199079999999999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508.8</v>
      </c>
      <c r="D38" s="260">
        <v>509.09999999999997</v>
      </c>
      <c r="E38" s="260">
        <v>503.69999999999993</v>
      </c>
      <c r="F38" s="260">
        <v>498.59999999999997</v>
      </c>
      <c r="G38" s="260">
        <v>493.19999999999993</v>
      </c>
      <c r="H38" s="260">
        <v>514.19999999999993</v>
      </c>
      <c r="I38" s="260">
        <v>519.59999999999991</v>
      </c>
      <c r="J38" s="260">
        <v>524.69999999999993</v>
      </c>
      <c r="K38" s="259">
        <v>514.5</v>
      </c>
      <c r="L38" s="259">
        <v>504</v>
      </c>
      <c r="M38" s="259">
        <v>6.0187799999999996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2039.35</v>
      </c>
      <c r="D39" s="260">
        <v>2038.1999999999998</v>
      </c>
      <c r="E39" s="260">
        <v>1996.6999999999998</v>
      </c>
      <c r="F39" s="260">
        <v>1954.05</v>
      </c>
      <c r="G39" s="260">
        <v>1912.55</v>
      </c>
      <c r="H39" s="260">
        <v>2080.8499999999995</v>
      </c>
      <c r="I39" s="260">
        <v>2122.3499999999995</v>
      </c>
      <c r="J39" s="260">
        <v>2164.9999999999995</v>
      </c>
      <c r="K39" s="259">
        <v>2079.6999999999998</v>
      </c>
      <c r="L39" s="259">
        <v>1995.55</v>
      </c>
      <c r="M39" s="259">
        <v>1.00528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527.6</v>
      </c>
      <c r="D40" s="260">
        <v>524.48333333333335</v>
      </c>
      <c r="E40" s="260">
        <v>516.36666666666667</v>
      </c>
      <c r="F40" s="260">
        <v>505.13333333333333</v>
      </c>
      <c r="G40" s="260">
        <v>497.01666666666665</v>
      </c>
      <c r="H40" s="260">
        <v>535.7166666666667</v>
      </c>
      <c r="I40" s="260">
        <v>543.83333333333348</v>
      </c>
      <c r="J40" s="260">
        <v>555.06666666666672</v>
      </c>
      <c r="K40" s="259">
        <v>532.6</v>
      </c>
      <c r="L40" s="259">
        <v>513.25</v>
      </c>
      <c r="M40" s="259">
        <v>100.67299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1621.2</v>
      </c>
      <c r="D41" s="260">
        <v>1626.9333333333334</v>
      </c>
      <c r="E41" s="260">
        <v>1597.9166666666667</v>
      </c>
      <c r="F41" s="260">
        <v>1574.6333333333334</v>
      </c>
      <c r="G41" s="260">
        <v>1545.6166666666668</v>
      </c>
      <c r="H41" s="260">
        <v>1650.2166666666667</v>
      </c>
      <c r="I41" s="260">
        <v>1679.2333333333331</v>
      </c>
      <c r="J41" s="260">
        <v>1702.5166666666667</v>
      </c>
      <c r="K41" s="259">
        <v>1655.95</v>
      </c>
      <c r="L41" s="259">
        <v>1603.65</v>
      </c>
      <c r="M41" s="259">
        <v>4.7943600000000002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782.1</v>
      </c>
      <c r="D42" s="260">
        <v>781.68333333333339</v>
      </c>
      <c r="E42" s="260">
        <v>773.66666666666674</v>
      </c>
      <c r="F42" s="260">
        <v>765.23333333333335</v>
      </c>
      <c r="G42" s="260">
        <v>757.2166666666667</v>
      </c>
      <c r="H42" s="260">
        <v>790.11666666666679</v>
      </c>
      <c r="I42" s="260">
        <v>798.13333333333344</v>
      </c>
      <c r="J42" s="260">
        <v>806.56666666666683</v>
      </c>
      <c r="K42" s="259">
        <v>789.7</v>
      </c>
      <c r="L42" s="259">
        <v>773.25</v>
      </c>
      <c r="M42" s="259">
        <v>1.0704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4431.8500000000004</v>
      </c>
      <c r="D43" s="260">
        <v>4444.5666666666666</v>
      </c>
      <c r="E43" s="260">
        <v>4390.1333333333332</v>
      </c>
      <c r="F43" s="260">
        <v>4348.416666666667</v>
      </c>
      <c r="G43" s="260">
        <v>4293.9833333333336</v>
      </c>
      <c r="H43" s="260">
        <v>4486.2833333333328</v>
      </c>
      <c r="I43" s="260">
        <v>4540.7166666666653</v>
      </c>
      <c r="J43" s="260">
        <v>4582.4333333333325</v>
      </c>
      <c r="K43" s="259">
        <v>4499</v>
      </c>
      <c r="L43" s="259">
        <v>4402.8500000000004</v>
      </c>
      <c r="M43" s="259">
        <v>4.2123699999999999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288.5</v>
      </c>
      <c r="D44" s="260">
        <v>287.16666666666669</v>
      </c>
      <c r="E44" s="260">
        <v>285.33333333333337</v>
      </c>
      <c r="F44" s="260">
        <v>282.16666666666669</v>
      </c>
      <c r="G44" s="260">
        <v>280.33333333333337</v>
      </c>
      <c r="H44" s="260">
        <v>290.33333333333337</v>
      </c>
      <c r="I44" s="260">
        <v>292.16666666666674</v>
      </c>
      <c r="J44" s="260">
        <v>295.33333333333337</v>
      </c>
      <c r="K44" s="259">
        <v>289</v>
      </c>
      <c r="L44" s="259">
        <v>284</v>
      </c>
      <c r="M44" s="259">
        <v>16.92821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312.3</v>
      </c>
      <c r="D45" s="260">
        <v>314.60000000000002</v>
      </c>
      <c r="E45" s="260">
        <v>308.80000000000007</v>
      </c>
      <c r="F45" s="260">
        <v>305.30000000000007</v>
      </c>
      <c r="G45" s="260">
        <v>299.50000000000011</v>
      </c>
      <c r="H45" s="260">
        <v>318.10000000000002</v>
      </c>
      <c r="I45" s="260">
        <v>323.89999999999998</v>
      </c>
      <c r="J45" s="260">
        <v>327.39999999999998</v>
      </c>
      <c r="K45" s="259">
        <v>320.39999999999998</v>
      </c>
      <c r="L45" s="259">
        <v>311.10000000000002</v>
      </c>
      <c r="M45" s="259">
        <v>0.73748999999999998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618.75</v>
      </c>
      <c r="D46" s="260">
        <v>611.21666666666658</v>
      </c>
      <c r="E46" s="260">
        <v>591.83333333333314</v>
      </c>
      <c r="F46" s="260">
        <v>564.91666666666652</v>
      </c>
      <c r="G46" s="260">
        <v>545.53333333333308</v>
      </c>
      <c r="H46" s="260">
        <v>638.13333333333321</v>
      </c>
      <c r="I46" s="260">
        <v>657.51666666666665</v>
      </c>
      <c r="J46" s="260">
        <v>684.43333333333328</v>
      </c>
      <c r="K46" s="259">
        <v>630.6</v>
      </c>
      <c r="L46" s="259">
        <v>584.29999999999995</v>
      </c>
      <c r="M46" s="259">
        <v>1.7022999999999999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147.94999999999999</v>
      </c>
      <c r="D47" s="260">
        <v>147.73333333333332</v>
      </c>
      <c r="E47" s="260">
        <v>146.76666666666665</v>
      </c>
      <c r="F47" s="260">
        <v>145.58333333333334</v>
      </c>
      <c r="G47" s="260">
        <v>144.61666666666667</v>
      </c>
      <c r="H47" s="260">
        <v>148.91666666666663</v>
      </c>
      <c r="I47" s="260">
        <v>149.88333333333327</v>
      </c>
      <c r="J47" s="260">
        <v>151.06666666666661</v>
      </c>
      <c r="K47" s="259">
        <v>148.69999999999999</v>
      </c>
      <c r="L47" s="259">
        <v>146.55000000000001</v>
      </c>
      <c r="M47" s="259">
        <v>60.94153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3043.45</v>
      </c>
      <c r="D48" s="260">
        <v>3066.4833333333336</v>
      </c>
      <c r="E48" s="260">
        <v>3009.9666666666672</v>
      </c>
      <c r="F48" s="260">
        <v>2976.4833333333336</v>
      </c>
      <c r="G48" s="260">
        <v>2919.9666666666672</v>
      </c>
      <c r="H48" s="260">
        <v>3099.9666666666672</v>
      </c>
      <c r="I48" s="260">
        <v>3156.4833333333336</v>
      </c>
      <c r="J48" s="260">
        <v>3189.9666666666672</v>
      </c>
      <c r="K48" s="259">
        <v>3123</v>
      </c>
      <c r="L48" s="259">
        <v>3033</v>
      </c>
      <c r="M48" s="259">
        <v>20.057089999999999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245.6</v>
      </c>
      <c r="D49" s="260">
        <v>245.81666666666669</v>
      </c>
      <c r="E49" s="260">
        <v>243.63333333333338</v>
      </c>
      <c r="F49" s="260">
        <v>241.66666666666669</v>
      </c>
      <c r="G49" s="260">
        <v>239.48333333333338</v>
      </c>
      <c r="H49" s="260">
        <v>247.78333333333339</v>
      </c>
      <c r="I49" s="260">
        <v>249.96666666666673</v>
      </c>
      <c r="J49" s="260">
        <v>251.93333333333339</v>
      </c>
      <c r="K49" s="259">
        <v>248</v>
      </c>
      <c r="L49" s="259">
        <v>243.85</v>
      </c>
      <c r="M49" s="259">
        <v>2.41648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3303.6</v>
      </c>
      <c r="D50" s="260">
        <v>3247.5500000000006</v>
      </c>
      <c r="E50" s="260">
        <v>3170.1000000000013</v>
      </c>
      <c r="F50" s="260">
        <v>3036.6000000000008</v>
      </c>
      <c r="G50" s="260">
        <v>2959.1500000000015</v>
      </c>
      <c r="H50" s="260">
        <v>3381.0500000000011</v>
      </c>
      <c r="I50" s="260">
        <v>3458.5000000000009</v>
      </c>
      <c r="J50" s="260">
        <v>3592.0000000000009</v>
      </c>
      <c r="K50" s="259">
        <v>3325</v>
      </c>
      <c r="L50" s="259">
        <v>3114.05</v>
      </c>
      <c r="M50" s="259">
        <v>0.80384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1959.2</v>
      </c>
      <c r="D51" s="260">
        <v>1965.7833333333335</v>
      </c>
      <c r="E51" s="260">
        <v>1934.666666666667</v>
      </c>
      <c r="F51" s="260">
        <v>1910.1333333333334</v>
      </c>
      <c r="G51" s="260">
        <v>1879.0166666666669</v>
      </c>
      <c r="H51" s="260">
        <v>1990.3166666666671</v>
      </c>
      <c r="I51" s="260">
        <v>2021.4333333333334</v>
      </c>
      <c r="J51" s="260">
        <v>2045.9666666666672</v>
      </c>
      <c r="K51" s="259">
        <v>1996.9</v>
      </c>
      <c r="L51" s="259">
        <v>1941.25</v>
      </c>
      <c r="M51" s="259">
        <v>6.7269699999999997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8413.25</v>
      </c>
      <c r="D52" s="260">
        <v>8355.0666666666675</v>
      </c>
      <c r="E52" s="260">
        <v>8160.2333333333354</v>
      </c>
      <c r="F52" s="260">
        <v>7907.2166666666681</v>
      </c>
      <c r="G52" s="260">
        <v>7712.3833333333359</v>
      </c>
      <c r="H52" s="260">
        <v>8608.0833333333358</v>
      </c>
      <c r="I52" s="260">
        <v>8802.9166666666679</v>
      </c>
      <c r="J52" s="260">
        <v>9055.9333333333343</v>
      </c>
      <c r="K52" s="259">
        <v>8549.9</v>
      </c>
      <c r="L52" s="259">
        <v>8102.05</v>
      </c>
      <c r="M52" s="259">
        <v>1.1891799999999999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529.54999999999995</v>
      </c>
      <c r="D53" s="260">
        <v>526</v>
      </c>
      <c r="E53" s="260">
        <v>521.04999999999995</v>
      </c>
      <c r="F53" s="260">
        <v>512.54999999999995</v>
      </c>
      <c r="G53" s="260">
        <v>507.59999999999991</v>
      </c>
      <c r="H53" s="260">
        <v>534.5</v>
      </c>
      <c r="I53" s="260">
        <v>539.45000000000005</v>
      </c>
      <c r="J53" s="260">
        <v>547.95000000000005</v>
      </c>
      <c r="K53" s="259">
        <v>530.95000000000005</v>
      </c>
      <c r="L53" s="259">
        <v>517.5</v>
      </c>
      <c r="M53" s="259">
        <v>10.81592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449.95</v>
      </c>
      <c r="D54" s="260">
        <v>451.34999999999997</v>
      </c>
      <c r="E54" s="260">
        <v>446.49999999999994</v>
      </c>
      <c r="F54" s="260">
        <v>443.04999999999995</v>
      </c>
      <c r="G54" s="260">
        <v>438.19999999999993</v>
      </c>
      <c r="H54" s="260">
        <v>454.79999999999995</v>
      </c>
      <c r="I54" s="260">
        <v>459.65</v>
      </c>
      <c r="J54" s="260">
        <v>463.09999999999997</v>
      </c>
      <c r="K54" s="259">
        <v>456.2</v>
      </c>
      <c r="L54" s="259">
        <v>447.9</v>
      </c>
      <c r="M54" s="259">
        <v>2.6333899999999999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4271.3999999999996</v>
      </c>
      <c r="D55" s="260">
        <v>4262.9000000000005</v>
      </c>
      <c r="E55" s="260">
        <v>4225.8000000000011</v>
      </c>
      <c r="F55" s="260">
        <v>4180.2000000000007</v>
      </c>
      <c r="G55" s="260">
        <v>4143.1000000000013</v>
      </c>
      <c r="H55" s="260">
        <v>4308.5000000000009</v>
      </c>
      <c r="I55" s="260">
        <v>4345.6000000000013</v>
      </c>
      <c r="J55" s="260">
        <v>4391.2000000000007</v>
      </c>
      <c r="K55" s="259">
        <v>4300</v>
      </c>
      <c r="L55" s="259">
        <v>4217.3</v>
      </c>
      <c r="M55" s="259">
        <v>3.0143499999999999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915.15</v>
      </c>
      <c r="D56" s="260">
        <v>912.11666666666667</v>
      </c>
      <c r="E56" s="260">
        <v>904.2833333333333</v>
      </c>
      <c r="F56" s="260">
        <v>893.41666666666663</v>
      </c>
      <c r="G56" s="260">
        <v>885.58333333333326</v>
      </c>
      <c r="H56" s="260">
        <v>922.98333333333335</v>
      </c>
      <c r="I56" s="260">
        <v>930.81666666666661</v>
      </c>
      <c r="J56" s="260">
        <v>941.68333333333339</v>
      </c>
      <c r="K56" s="259">
        <v>919.95</v>
      </c>
      <c r="L56" s="259">
        <v>901.25</v>
      </c>
      <c r="M56" s="259">
        <v>119.67044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2813.8</v>
      </c>
      <c r="D57" s="260">
        <v>2830.6166666666668</v>
      </c>
      <c r="E57" s="260">
        <v>2786.2333333333336</v>
      </c>
      <c r="F57" s="260">
        <v>2758.666666666667</v>
      </c>
      <c r="G57" s="260">
        <v>2714.2833333333338</v>
      </c>
      <c r="H57" s="260">
        <v>2858.1833333333334</v>
      </c>
      <c r="I57" s="260">
        <v>2902.5666666666666</v>
      </c>
      <c r="J57" s="260">
        <v>2930.1333333333332</v>
      </c>
      <c r="K57" s="259">
        <v>2875</v>
      </c>
      <c r="L57" s="259">
        <v>2803.05</v>
      </c>
      <c r="M57" s="259">
        <v>8.9649999999999994E-2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611.54999999999995</v>
      </c>
      <c r="D58" s="260">
        <v>614.06666666666661</v>
      </c>
      <c r="E58" s="260">
        <v>607.13333333333321</v>
      </c>
      <c r="F58" s="260">
        <v>602.71666666666658</v>
      </c>
      <c r="G58" s="260">
        <v>595.78333333333319</v>
      </c>
      <c r="H58" s="260">
        <v>618.48333333333323</v>
      </c>
      <c r="I58" s="260">
        <v>625.41666666666663</v>
      </c>
      <c r="J58" s="260">
        <v>629.83333333333326</v>
      </c>
      <c r="K58" s="259">
        <v>621</v>
      </c>
      <c r="L58" s="259">
        <v>609.65</v>
      </c>
      <c r="M58" s="259">
        <v>7.3829900000000004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3622.3</v>
      </c>
      <c r="D59" s="260">
        <v>3639.6833333333329</v>
      </c>
      <c r="E59" s="260">
        <v>3588.766666666666</v>
      </c>
      <c r="F59" s="260">
        <v>3555.2333333333331</v>
      </c>
      <c r="G59" s="260">
        <v>3504.3166666666662</v>
      </c>
      <c r="H59" s="260">
        <v>3673.2166666666658</v>
      </c>
      <c r="I59" s="260">
        <v>3724.1333333333328</v>
      </c>
      <c r="J59" s="260">
        <v>3757.6666666666656</v>
      </c>
      <c r="K59" s="259">
        <v>3690.6</v>
      </c>
      <c r="L59" s="259">
        <v>3606.15</v>
      </c>
      <c r="M59" s="259">
        <v>3.3370299999999999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1157.5</v>
      </c>
      <c r="D60" s="260">
        <v>1154</v>
      </c>
      <c r="E60" s="260">
        <v>1139</v>
      </c>
      <c r="F60" s="260">
        <v>1120.5</v>
      </c>
      <c r="G60" s="260">
        <v>1105.5</v>
      </c>
      <c r="H60" s="260">
        <v>1172.5</v>
      </c>
      <c r="I60" s="260">
        <v>1187.5</v>
      </c>
      <c r="J60" s="260">
        <v>1206</v>
      </c>
      <c r="K60" s="259">
        <v>1169</v>
      </c>
      <c r="L60" s="259">
        <v>1135.5</v>
      </c>
      <c r="M60" s="259">
        <v>0.60507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6971.1</v>
      </c>
      <c r="D61" s="260">
        <v>7037.3666666666659</v>
      </c>
      <c r="E61" s="260">
        <v>6864.7333333333318</v>
      </c>
      <c r="F61" s="260">
        <v>6758.3666666666659</v>
      </c>
      <c r="G61" s="260">
        <v>6585.7333333333318</v>
      </c>
      <c r="H61" s="260">
        <v>7143.7333333333318</v>
      </c>
      <c r="I61" s="260">
        <v>7316.366666666665</v>
      </c>
      <c r="J61" s="260">
        <v>7422.7333333333318</v>
      </c>
      <c r="K61" s="259">
        <v>7210</v>
      </c>
      <c r="L61" s="259">
        <v>6931</v>
      </c>
      <c r="M61" s="259">
        <v>16.414580000000001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1630.95</v>
      </c>
      <c r="D62" s="260">
        <v>1642.8333333333333</v>
      </c>
      <c r="E62" s="260">
        <v>1609.1166666666666</v>
      </c>
      <c r="F62" s="260">
        <v>1587.2833333333333</v>
      </c>
      <c r="G62" s="260">
        <v>1553.5666666666666</v>
      </c>
      <c r="H62" s="260">
        <v>1664.6666666666665</v>
      </c>
      <c r="I62" s="260">
        <v>1698.3833333333332</v>
      </c>
      <c r="J62" s="260">
        <v>1720.2166666666665</v>
      </c>
      <c r="K62" s="259">
        <v>1676.55</v>
      </c>
      <c r="L62" s="259">
        <v>1621</v>
      </c>
      <c r="M62" s="259">
        <v>21.773949999999999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6580.05</v>
      </c>
      <c r="D63" s="260">
        <v>6561.6833333333334</v>
      </c>
      <c r="E63" s="260">
        <v>6518.3666666666668</v>
      </c>
      <c r="F63" s="260">
        <v>6456.6833333333334</v>
      </c>
      <c r="G63" s="260">
        <v>6413.3666666666668</v>
      </c>
      <c r="H63" s="260">
        <v>6623.3666666666668</v>
      </c>
      <c r="I63" s="260">
        <v>6666.6833333333343</v>
      </c>
      <c r="J63" s="260">
        <v>6728.3666666666668</v>
      </c>
      <c r="K63" s="259">
        <v>6605</v>
      </c>
      <c r="L63" s="259">
        <v>6500</v>
      </c>
      <c r="M63" s="259">
        <v>1.0734399999999999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2978.05</v>
      </c>
      <c r="D64" s="260">
        <v>3025.7333333333336</v>
      </c>
      <c r="E64" s="260">
        <v>2903.3166666666671</v>
      </c>
      <c r="F64" s="260">
        <v>2828.5833333333335</v>
      </c>
      <c r="G64" s="260">
        <v>2706.166666666667</v>
      </c>
      <c r="H64" s="260">
        <v>3100.4666666666672</v>
      </c>
      <c r="I64" s="260">
        <v>3222.8833333333332</v>
      </c>
      <c r="J64" s="260">
        <v>3297.6166666666672</v>
      </c>
      <c r="K64" s="259">
        <v>3148.15</v>
      </c>
      <c r="L64" s="259">
        <v>2951</v>
      </c>
      <c r="M64" s="259">
        <v>2.6609699999999998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1944.25</v>
      </c>
      <c r="D65" s="260">
        <v>1941.95</v>
      </c>
      <c r="E65" s="260">
        <v>1927.65</v>
      </c>
      <c r="F65" s="260">
        <v>1911.05</v>
      </c>
      <c r="G65" s="260">
        <v>1896.75</v>
      </c>
      <c r="H65" s="260">
        <v>1958.5500000000002</v>
      </c>
      <c r="I65" s="260">
        <v>1972.85</v>
      </c>
      <c r="J65" s="260">
        <v>1989.4500000000003</v>
      </c>
      <c r="K65" s="259">
        <v>1956.25</v>
      </c>
      <c r="L65" s="259">
        <v>1925.35</v>
      </c>
      <c r="M65" s="259">
        <v>1.54436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332.15</v>
      </c>
      <c r="D66" s="260">
        <v>333.04999999999995</v>
      </c>
      <c r="E66" s="260">
        <v>328.64999999999992</v>
      </c>
      <c r="F66" s="260">
        <v>325.14999999999998</v>
      </c>
      <c r="G66" s="260">
        <v>320.74999999999994</v>
      </c>
      <c r="H66" s="260">
        <v>336.5499999999999</v>
      </c>
      <c r="I66" s="260">
        <v>340.95</v>
      </c>
      <c r="J66" s="260">
        <v>344.44999999999987</v>
      </c>
      <c r="K66" s="259">
        <v>337.45</v>
      </c>
      <c r="L66" s="259">
        <v>329.55</v>
      </c>
      <c r="M66" s="259">
        <v>13.125170000000001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270.7</v>
      </c>
      <c r="D67" s="260">
        <v>270.96666666666664</v>
      </c>
      <c r="E67" s="260">
        <v>267.23333333333329</v>
      </c>
      <c r="F67" s="260">
        <v>263.76666666666665</v>
      </c>
      <c r="G67" s="260">
        <v>260.0333333333333</v>
      </c>
      <c r="H67" s="260">
        <v>274.43333333333328</v>
      </c>
      <c r="I67" s="260">
        <v>278.16666666666663</v>
      </c>
      <c r="J67" s="260">
        <v>281.63333333333327</v>
      </c>
      <c r="K67" s="259">
        <v>274.7</v>
      </c>
      <c r="L67" s="259">
        <v>267.5</v>
      </c>
      <c r="M67" s="259">
        <v>84.518739999999994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149.69999999999999</v>
      </c>
      <c r="D68" s="260">
        <v>149.1</v>
      </c>
      <c r="E68" s="260">
        <v>147.85</v>
      </c>
      <c r="F68" s="260">
        <v>146</v>
      </c>
      <c r="G68" s="260">
        <v>144.75</v>
      </c>
      <c r="H68" s="260">
        <v>150.94999999999999</v>
      </c>
      <c r="I68" s="260">
        <v>152.19999999999999</v>
      </c>
      <c r="J68" s="260">
        <v>154.04999999999998</v>
      </c>
      <c r="K68" s="259">
        <v>150.35</v>
      </c>
      <c r="L68" s="259">
        <v>147.25</v>
      </c>
      <c r="M68" s="259">
        <v>254.52543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57.3</v>
      </c>
      <c r="D69" s="260">
        <v>57.083333333333336</v>
      </c>
      <c r="E69" s="260">
        <v>56.016666666666673</v>
      </c>
      <c r="F69" s="260">
        <v>54.733333333333334</v>
      </c>
      <c r="G69" s="260">
        <v>53.666666666666671</v>
      </c>
      <c r="H69" s="260">
        <v>58.366666666666674</v>
      </c>
      <c r="I69" s="260">
        <v>59.433333333333337</v>
      </c>
      <c r="J69" s="260">
        <v>60.716666666666676</v>
      </c>
      <c r="K69" s="259">
        <v>58.15</v>
      </c>
      <c r="L69" s="259">
        <v>55.8</v>
      </c>
      <c r="M69" s="259">
        <v>169.47608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21</v>
      </c>
      <c r="D70" s="260">
        <v>21.083333333333332</v>
      </c>
      <c r="E70" s="260">
        <v>20.766666666666666</v>
      </c>
      <c r="F70" s="260">
        <v>20.533333333333335</v>
      </c>
      <c r="G70" s="260">
        <v>20.216666666666669</v>
      </c>
      <c r="H70" s="260">
        <v>21.316666666666663</v>
      </c>
      <c r="I70" s="260">
        <v>21.633333333333333</v>
      </c>
      <c r="J70" s="260">
        <v>21.86666666666666</v>
      </c>
      <c r="K70" s="259">
        <v>21.4</v>
      </c>
      <c r="L70" s="259">
        <v>20.85</v>
      </c>
      <c r="M70" s="259">
        <v>101.62174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1808.35</v>
      </c>
      <c r="D71" s="260">
        <v>1805.9666666666665</v>
      </c>
      <c r="E71" s="260">
        <v>1797.7833333333328</v>
      </c>
      <c r="F71" s="260">
        <v>1787.2166666666665</v>
      </c>
      <c r="G71" s="260">
        <v>1779.0333333333328</v>
      </c>
      <c r="H71" s="260">
        <v>1816.5333333333328</v>
      </c>
      <c r="I71" s="260">
        <v>1824.7166666666667</v>
      </c>
      <c r="J71" s="260">
        <v>1835.2833333333328</v>
      </c>
      <c r="K71" s="259">
        <v>1814.15</v>
      </c>
      <c r="L71" s="259">
        <v>1795.4</v>
      </c>
      <c r="M71" s="259">
        <v>1.3658300000000001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4727.5</v>
      </c>
      <c r="D72" s="260">
        <v>4714.1500000000005</v>
      </c>
      <c r="E72" s="260">
        <v>4679.3000000000011</v>
      </c>
      <c r="F72" s="260">
        <v>4631.1000000000004</v>
      </c>
      <c r="G72" s="260">
        <v>4596.2500000000009</v>
      </c>
      <c r="H72" s="260">
        <v>4762.3500000000013</v>
      </c>
      <c r="I72" s="260">
        <v>4797.2000000000016</v>
      </c>
      <c r="J72" s="260">
        <v>4845.4000000000015</v>
      </c>
      <c r="K72" s="259">
        <v>4749</v>
      </c>
      <c r="L72" s="259">
        <v>4665.95</v>
      </c>
      <c r="M72" s="259">
        <v>8.3489999999999995E-2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573.95000000000005</v>
      </c>
      <c r="D73" s="260">
        <v>577.56666666666672</v>
      </c>
      <c r="E73" s="260">
        <v>566.18333333333339</v>
      </c>
      <c r="F73" s="260">
        <v>558.41666666666663</v>
      </c>
      <c r="G73" s="260">
        <v>547.0333333333333</v>
      </c>
      <c r="H73" s="260">
        <v>585.33333333333348</v>
      </c>
      <c r="I73" s="260">
        <v>596.71666666666692</v>
      </c>
      <c r="J73" s="260">
        <v>604.48333333333358</v>
      </c>
      <c r="K73" s="259">
        <v>588.95000000000005</v>
      </c>
      <c r="L73" s="259">
        <v>569.79999999999995</v>
      </c>
      <c r="M73" s="259">
        <v>13.882630000000001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991.55</v>
      </c>
      <c r="D74" s="260">
        <v>999.16666666666663</v>
      </c>
      <c r="E74" s="260">
        <v>971.38333333333321</v>
      </c>
      <c r="F74" s="260">
        <v>951.21666666666658</v>
      </c>
      <c r="G74" s="260">
        <v>923.43333333333317</v>
      </c>
      <c r="H74" s="260">
        <v>1019.3333333333333</v>
      </c>
      <c r="I74" s="260">
        <v>1047.1166666666668</v>
      </c>
      <c r="J74" s="260">
        <v>1067.2833333333333</v>
      </c>
      <c r="K74" s="259">
        <v>1026.95</v>
      </c>
      <c r="L74" s="259">
        <v>979</v>
      </c>
      <c r="M74" s="259">
        <v>20.806429999999999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107.85</v>
      </c>
      <c r="D75" s="260">
        <v>107.31666666666666</v>
      </c>
      <c r="E75" s="260">
        <v>105.73333333333332</v>
      </c>
      <c r="F75" s="260">
        <v>103.61666666666666</v>
      </c>
      <c r="G75" s="260">
        <v>102.03333333333332</v>
      </c>
      <c r="H75" s="260">
        <v>109.43333333333332</v>
      </c>
      <c r="I75" s="260">
        <v>111.01666666666667</v>
      </c>
      <c r="J75" s="260">
        <v>113.13333333333333</v>
      </c>
      <c r="K75" s="259">
        <v>108.9</v>
      </c>
      <c r="L75" s="259">
        <v>105.2</v>
      </c>
      <c r="M75" s="259">
        <v>299.90758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821.2</v>
      </c>
      <c r="D76" s="260">
        <v>820.55000000000007</v>
      </c>
      <c r="E76" s="260">
        <v>811.15000000000009</v>
      </c>
      <c r="F76" s="260">
        <v>801.1</v>
      </c>
      <c r="G76" s="260">
        <v>791.7</v>
      </c>
      <c r="H76" s="260">
        <v>830.60000000000014</v>
      </c>
      <c r="I76" s="260">
        <v>840</v>
      </c>
      <c r="J76" s="260">
        <v>850.05000000000018</v>
      </c>
      <c r="K76" s="259">
        <v>829.95</v>
      </c>
      <c r="L76" s="259">
        <v>810.5</v>
      </c>
      <c r="M76" s="259">
        <v>29.21733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72.900000000000006</v>
      </c>
      <c r="D77" s="260">
        <v>72.333333333333329</v>
      </c>
      <c r="E77" s="260">
        <v>71.166666666666657</v>
      </c>
      <c r="F77" s="260">
        <v>69.433333333333323</v>
      </c>
      <c r="G77" s="260">
        <v>68.266666666666652</v>
      </c>
      <c r="H77" s="260">
        <v>74.066666666666663</v>
      </c>
      <c r="I77" s="260">
        <v>75.23333333333332</v>
      </c>
      <c r="J77" s="260">
        <v>76.966666666666669</v>
      </c>
      <c r="K77" s="259">
        <v>73.5</v>
      </c>
      <c r="L77" s="259">
        <v>70.599999999999994</v>
      </c>
      <c r="M77" s="259">
        <v>569.75972999999999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305.60000000000002</v>
      </c>
      <c r="D78" s="260">
        <v>304.91666666666669</v>
      </c>
      <c r="E78" s="260">
        <v>303.23333333333335</v>
      </c>
      <c r="F78" s="260">
        <v>300.86666666666667</v>
      </c>
      <c r="G78" s="260">
        <v>299.18333333333334</v>
      </c>
      <c r="H78" s="260">
        <v>307.28333333333336</v>
      </c>
      <c r="I78" s="260">
        <v>308.96666666666664</v>
      </c>
      <c r="J78" s="260">
        <v>311.33333333333337</v>
      </c>
      <c r="K78" s="259">
        <v>306.60000000000002</v>
      </c>
      <c r="L78" s="259">
        <v>302.55</v>
      </c>
      <c r="M78" s="259">
        <v>33.848030000000001</v>
      </c>
      <c r="N78" s="1"/>
      <c r="O78" s="1"/>
    </row>
    <row r="79" spans="1:15" ht="12.75" customHeight="1">
      <c r="A79" s="30">
        <v>69</v>
      </c>
      <c r="B79" s="269" t="s">
        <v>963</v>
      </c>
      <c r="C79" s="259">
        <v>11199.7</v>
      </c>
      <c r="D79" s="260">
        <v>11230.233333333332</v>
      </c>
      <c r="E79" s="260">
        <v>11070.466666666664</v>
      </c>
      <c r="F79" s="260">
        <v>10941.233333333332</v>
      </c>
      <c r="G79" s="260">
        <v>10781.466666666664</v>
      </c>
      <c r="H79" s="260">
        <v>11359.466666666664</v>
      </c>
      <c r="I79" s="260">
        <v>11519.23333333333</v>
      </c>
      <c r="J79" s="260">
        <v>11648.466666666664</v>
      </c>
      <c r="K79" s="259">
        <v>11390</v>
      </c>
      <c r="L79" s="259">
        <v>11101</v>
      </c>
      <c r="M79" s="259">
        <v>1.908E-2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817.1</v>
      </c>
      <c r="D80" s="260">
        <v>814.5</v>
      </c>
      <c r="E80" s="260">
        <v>806.8</v>
      </c>
      <c r="F80" s="260">
        <v>796.5</v>
      </c>
      <c r="G80" s="260">
        <v>788.8</v>
      </c>
      <c r="H80" s="260">
        <v>824.8</v>
      </c>
      <c r="I80" s="260">
        <v>832.5</v>
      </c>
      <c r="J80" s="260">
        <v>842.8</v>
      </c>
      <c r="K80" s="259">
        <v>822.2</v>
      </c>
      <c r="L80" s="259">
        <v>804.2</v>
      </c>
      <c r="M80" s="259">
        <v>81.591809999999995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276.25</v>
      </c>
      <c r="D81" s="260">
        <v>274.95</v>
      </c>
      <c r="E81" s="260">
        <v>272.7</v>
      </c>
      <c r="F81" s="260">
        <v>269.14999999999998</v>
      </c>
      <c r="G81" s="260">
        <v>266.89999999999998</v>
      </c>
      <c r="H81" s="260">
        <v>278.5</v>
      </c>
      <c r="I81" s="260">
        <v>280.75</v>
      </c>
      <c r="J81" s="260">
        <v>284.3</v>
      </c>
      <c r="K81" s="259">
        <v>277.2</v>
      </c>
      <c r="L81" s="259">
        <v>271.39999999999998</v>
      </c>
      <c r="M81" s="259">
        <v>15.287839999999999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898.1</v>
      </c>
      <c r="D82" s="260">
        <v>902.85</v>
      </c>
      <c r="E82" s="260">
        <v>888.5</v>
      </c>
      <c r="F82" s="260">
        <v>878.9</v>
      </c>
      <c r="G82" s="260">
        <v>864.55</v>
      </c>
      <c r="H82" s="260">
        <v>912.45</v>
      </c>
      <c r="I82" s="260">
        <v>926.80000000000018</v>
      </c>
      <c r="J82" s="260">
        <v>936.40000000000009</v>
      </c>
      <c r="K82" s="259">
        <v>917.2</v>
      </c>
      <c r="L82" s="259">
        <v>893.25</v>
      </c>
      <c r="M82" s="259">
        <v>1.10643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270.2</v>
      </c>
      <c r="D83" s="260">
        <v>272.16666666666669</v>
      </c>
      <c r="E83" s="260">
        <v>267.33333333333337</v>
      </c>
      <c r="F83" s="260">
        <v>264.4666666666667</v>
      </c>
      <c r="G83" s="260">
        <v>259.63333333333338</v>
      </c>
      <c r="H83" s="260">
        <v>275.03333333333336</v>
      </c>
      <c r="I83" s="260">
        <v>279.86666666666673</v>
      </c>
      <c r="J83" s="260">
        <v>282.73333333333335</v>
      </c>
      <c r="K83" s="259">
        <v>277</v>
      </c>
      <c r="L83" s="259">
        <v>269.3</v>
      </c>
      <c r="M83" s="259">
        <v>19.92315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8201.85</v>
      </c>
      <c r="D84" s="260">
        <v>8230.2833333333347</v>
      </c>
      <c r="E84" s="260">
        <v>8081.6166666666686</v>
      </c>
      <c r="F84" s="260">
        <v>7961.3833333333341</v>
      </c>
      <c r="G84" s="260">
        <v>7812.7166666666681</v>
      </c>
      <c r="H84" s="260">
        <v>8350.5166666666701</v>
      </c>
      <c r="I84" s="260">
        <v>8499.1833333333379</v>
      </c>
      <c r="J84" s="260">
        <v>8619.4166666666697</v>
      </c>
      <c r="K84" s="259">
        <v>8378.9500000000007</v>
      </c>
      <c r="L84" s="259">
        <v>8110.05</v>
      </c>
      <c r="M84" s="259">
        <v>0.17171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1223.95</v>
      </c>
      <c r="D85" s="260">
        <v>1215.05</v>
      </c>
      <c r="E85" s="260">
        <v>1190.0999999999999</v>
      </c>
      <c r="F85" s="260">
        <v>1156.25</v>
      </c>
      <c r="G85" s="260">
        <v>1131.3</v>
      </c>
      <c r="H85" s="260">
        <v>1248.8999999999999</v>
      </c>
      <c r="I85" s="260">
        <v>1273.8500000000001</v>
      </c>
      <c r="J85" s="260">
        <v>1307.6999999999998</v>
      </c>
      <c r="K85" s="259">
        <v>1240</v>
      </c>
      <c r="L85" s="259">
        <v>1181.2</v>
      </c>
      <c r="M85" s="259">
        <v>0.74822999999999995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876.6</v>
      </c>
      <c r="D86" s="260">
        <v>873.18333333333339</v>
      </c>
      <c r="E86" s="260">
        <v>867.36666666666679</v>
      </c>
      <c r="F86" s="260">
        <v>858.13333333333344</v>
      </c>
      <c r="G86" s="260">
        <v>852.31666666666683</v>
      </c>
      <c r="H86" s="260">
        <v>882.41666666666674</v>
      </c>
      <c r="I86" s="260">
        <v>888.23333333333335</v>
      </c>
      <c r="J86" s="260">
        <v>897.4666666666667</v>
      </c>
      <c r="K86" s="259">
        <v>879</v>
      </c>
      <c r="L86" s="259">
        <v>863.95</v>
      </c>
      <c r="M86" s="259">
        <v>0.22885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569.29999999999995</v>
      </c>
      <c r="D87" s="260">
        <v>567.5</v>
      </c>
      <c r="E87" s="260">
        <v>560</v>
      </c>
      <c r="F87" s="260">
        <v>550.70000000000005</v>
      </c>
      <c r="G87" s="260">
        <v>543.20000000000005</v>
      </c>
      <c r="H87" s="260">
        <v>576.79999999999995</v>
      </c>
      <c r="I87" s="260">
        <v>584.29999999999995</v>
      </c>
      <c r="J87" s="260">
        <v>593.59999999999991</v>
      </c>
      <c r="K87" s="259">
        <v>575</v>
      </c>
      <c r="L87" s="259">
        <v>558.20000000000005</v>
      </c>
      <c r="M87" s="259">
        <v>2.15097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15743.15</v>
      </c>
      <c r="D88" s="260">
        <v>15722.866666666669</v>
      </c>
      <c r="E88" s="260">
        <v>15610.733333333337</v>
      </c>
      <c r="F88" s="260">
        <v>15478.316666666669</v>
      </c>
      <c r="G88" s="260">
        <v>15366.183333333338</v>
      </c>
      <c r="H88" s="260">
        <v>15855.283333333336</v>
      </c>
      <c r="I88" s="260">
        <v>15967.416666666668</v>
      </c>
      <c r="J88" s="260">
        <v>16099.833333333336</v>
      </c>
      <c r="K88" s="259">
        <v>15835</v>
      </c>
      <c r="L88" s="259">
        <v>15590.45</v>
      </c>
      <c r="M88" s="259">
        <v>0.14227999999999999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505.1</v>
      </c>
      <c r="D89" s="260">
        <v>501.4666666666667</v>
      </c>
      <c r="E89" s="260">
        <v>491.98333333333341</v>
      </c>
      <c r="F89" s="260">
        <v>478.86666666666673</v>
      </c>
      <c r="G89" s="260">
        <v>469.38333333333344</v>
      </c>
      <c r="H89" s="260">
        <v>514.58333333333337</v>
      </c>
      <c r="I89" s="260">
        <v>524.06666666666672</v>
      </c>
      <c r="J89" s="260">
        <v>537.18333333333339</v>
      </c>
      <c r="K89" s="259">
        <v>510.95</v>
      </c>
      <c r="L89" s="259">
        <v>488.35</v>
      </c>
      <c r="M89" s="259">
        <v>2.3891300000000002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35.799999999999997</v>
      </c>
      <c r="D90" s="260">
        <v>35.916666666666664</v>
      </c>
      <c r="E90" s="260">
        <v>35.43333333333333</v>
      </c>
      <c r="F90" s="260">
        <v>35.066666666666663</v>
      </c>
      <c r="G90" s="260">
        <v>34.583333333333329</v>
      </c>
      <c r="H90" s="260">
        <v>36.283333333333331</v>
      </c>
      <c r="I90" s="260">
        <v>36.766666666666666</v>
      </c>
      <c r="J90" s="260">
        <v>37.133333333333333</v>
      </c>
      <c r="K90" s="259">
        <v>36.4</v>
      </c>
      <c r="L90" s="259">
        <v>35.549999999999997</v>
      </c>
      <c r="M90" s="259">
        <v>50.529389999999999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3755.3</v>
      </c>
      <c r="D91" s="260">
        <v>3742.1666666666665</v>
      </c>
      <c r="E91" s="260">
        <v>3714.4333333333329</v>
      </c>
      <c r="F91" s="260">
        <v>3673.5666666666666</v>
      </c>
      <c r="G91" s="260">
        <v>3645.833333333333</v>
      </c>
      <c r="H91" s="260">
        <v>3783.0333333333328</v>
      </c>
      <c r="I91" s="260">
        <v>3810.7666666666664</v>
      </c>
      <c r="J91" s="260">
        <v>3851.6333333333328</v>
      </c>
      <c r="K91" s="259">
        <v>3769.9</v>
      </c>
      <c r="L91" s="259">
        <v>3701.3</v>
      </c>
      <c r="M91" s="259">
        <v>3.17971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1356.55</v>
      </c>
      <c r="D92" s="260">
        <v>1358.8666666666666</v>
      </c>
      <c r="E92" s="260">
        <v>1347.7833333333331</v>
      </c>
      <c r="F92" s="260">
        <v>1339.0166666666664</v>
      </c>
      <c r="G92" s="260">
        <v>1327.9333333333329</v>
      </c>
      <c r="H92" s="260">
        <v>1367.6333333333332</v>
      </c>
      <c r="I92" s="260">
        <v>1378.7166666666667</v>
      </c>
      <c r="J92" s="260">
        <v>1387.4833333333333</v>
      </c>
      <c r="K92" s="259">
        <v>1369.95</v>
      </c>
      <c r="L92" s="259">
        <v>1350.1</v>
      </c>
      <c r="M92" s="259">
        <v>0.45390999999999998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496.9</v>
      </c>
      <c r="D93" s="260">
        <v>492.45</v>
      </c>
      <c r="E93" s="260">
        <v>485.9</v>
      </c>
      <c r="F93" s="260">
        <v>474.9</v>
      </c>
      <c r="G93" s="260">
        <v>468.34999999999997</v>
      </c>
      <c r="H93" s="260">
        <v>503.45</v>
      </c>
      <c r="I93" s="260">
        <v>510.00000000000006</v>
      </c>
      <c r="J93" s="260">
        <v>521</v>
      </c>
      <c r="K93" s="259">
        <v>499</v>
      </c>
      <c r="L93" s="259">
        <v>481.45</v>
      </c>
      <c r="M93" s="259">
        <v>1.4272499999999999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77.95</v>
      </c>
      <c r="D94" s="260">
        <v>78.016666666666666</v>
      </c>
      <c r="E94" s="260">
        <v>77.133333333333326</v>
      </c>
      <c r="F94" s="260">
        <v>76.316666666666663</v>
      </c>
      <c r="G94" s="260">
        <v>75.433333333333323</v>
      </c>
      <c r="H94" s="260">
        <v>78.833333333333329</v>
      </c>
      <c r="I94" s="260">
        <v>79.716666666666683</v>
      </c>
      <c r="J94" s="260">
        <v>80.533333333333331</v>
      </c>
      <c r="K94" s="259">
        <v>78.900000000000006</v>
      </c>
      <c r="L94" s="259">
        <v>77.2</v>
      </c>
      <c r="M94" s="259">
        <v>14.66606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252.65</v>
      </c>
      <c r="D95" s="260">
        <v>253.11666666666667</v>
      </c>
      <c r="E95" s="260">
        <v>248.78333333333336</v>
      </c>
      <c r="F95" s="260">
        <v>244.91666666666669</v>
      </c>
      <c r="G95" s="260">
        <v>240.58333333333337</v>
      </c>
      <c r="H95" s="260">
        <v>256.98333333333335</v>
      </c>
      <c r="I95" s="260">
        <v>261.31666666666666</v>
      </c>
      <c r="J95" s="260">
        <v>265.18333333333334</v>
      </c>
      <c r="K95" s="259">
        <v>257.45</v>
      </c>
      <c r="L95" s="259">
        <v>249.25</v>
      </c>
      <c r="M95" s="259">
        <v>17.680569999999999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3003.75</v>
      </c>
      <c r="D96" s="260">
        <v>3026.75</v>
      </c>
      <c r="E96" s="260">
        <v>2963.5</v>
      </c>
      <c r="F96" s="260">
        <v>2923.25</v>
      </c>
      <c r="G96" s="260">
        <v>2860</v>
      </c>
      <c r="H96" s="260">
        <v>3067</v>
      </c>
      <c r="I96" s="260">
        <v>3130.25</v>
      </c>
      <c r="J96" s="260">
        <v>3170.5</v>
      </c>
      <c r="K96" s="259">
        <v>3090</v>
      </c>
      <c r="L96" s="259">
        <v>2986.5</v>
      </c>
      <c r="M96" s="259">
        <v>0.35144999999999998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225.6</v>
      </c>
      <c r="D97" s="260">
        <v>232.23333333333335</v>
      </c>
      <c r="E97" s="260">
        <v>216.9666666666667</v>
      </c>
      <c r="F97" s="260">
        <v>208.33333333333334</v>
      </c>
      <c r="G97" s="260">
        <v>193.06666666666669</v>
      </c>
      <c r="H97" s="260">
        <v>240.8666666666667</v>
      </c>
      <c r="I97" s="260">
        <v>256.13333333333333</v>
      </c>
      <c r="J97" s="260">
        <v>264.76666666666671</v>
      </c>
      <c r="K97" s="259">
        <v>247.5</v>
      </c>
      <c r="L97" s="259">
        <v>223.6</v>
      </c>
      <c r="M97" s="259">
        <v>44.210700000000003</v>
      </c>
      <c r="N97" s="1"/>
      <c r="O97" s="1"/>
    </row>
    <row r="98" spans="1:15" ht="12.75" customHeight="1">
      <c r="A98" s="30">
        <v>88</v>
      </c>
      <c r="B98" s="269" t="s">
        <v>964</v>
      </c>
      <c r="C98" s="259">
        <v>569.95000000000005</v>
      </c>
      <c r="D98" s="260">
        <v>568.65</v>
      </c>
      <c r="E98" s="260">
        <v>551.29999999999995</v>
      </c>
      <c r="F98" s="260">
        <v>532.65</v>
      </c>
      <c r="G98" s="260">
        <v>515.29999999999995</v>
      </c>
      <c r="H98" s="260">
        <v>587.29999999999995</v>
      </c>
      <c r="I98" s="260">
        <v>604.65000000000009</v>
      </c>
      <c r="J98" s="260">
        <v>623.29999999999995</v>
      </c>
      <c r="K98" s="259">
        <v>586</v>
      </c>
      <c r="L98" s="259">
        <v>550</v>
      </c>
      <c r="M98" s="259">
        <v>13.464079999999999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519</v>
      </c>
      <c r="D99" s="260">
        <v>520.33333333333337</v>
      </c>
      <c r="E99" s="260">
        <v>513.66666666666674</v>
      </c>
      <c r="F99" s="260">
        <v>508.33333333333337</v>
      </c>
      <c r="G99" s="260">
        <v>501.66666666666674</v>
      </c>
      <c r="H99" s="260">
        <v>525.66666666666674</v>
      </c>
      <c r="I99" s="260">
        <v>532.33333333333348</v>
      </c>
      <c r="J99" s="260">
        <v>537.66666666666674</v>
      </c>
      <c r="K99" s="259">
        <v>527</v>
      </c>
      <c r="L99" s="259">
        <v>515</v>
      </c>
      <c r="M99" s="259">
        <v>7.1926899999999998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289.60000000000002</v>
      </c>
      <c r="D100" s="260">
        <v>288.58333333333331</v>
      </c>
      <c r="E100" s="260">
        <v>285.16666666666663</v>
      </c>
      <c r="F100" s="260">
        <v>280.73333333333329</v>
      </c>
      <c r="G100" s="260">
        <v>277.31666666666661</v>
      </c>
      <c r="H100" s="260">
        <v>293.01666666666665</v>
      </c>
      <c r="I100" s="260">
        <v>296.43333333333328</v>
      </c>
      <c r="J100" s="260">
        <v>300.86666666666667</v>
      </c>
      <c r="K100" s="259">
        <v>292</v>
      </c>
      <c r="L100" s="259">
        <v>284.14999999999998</v>
      </c>
      <c r="M100" s="259">
        <v>239.82574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746.6</v>
      </c>
      <c r="D101" s="260">
        <v>747.19999999999993</v>
      </c>
      <c r="E101" s="260">
        <v>739.89999999999986</v>
      </c>
      <c r="F101" s="260">
        <v>733.19999999999993</v>
      </c>
      <c r="G101" s="260">
        <v>725.89999999999986</v>
      </c>
      <c r="H101" s="260">
        <v>753.89999999999986</v>
      </c>
      <c r="I101" s="260">
        <v>761.19999999999982</v>
      </c>
      <c r="J101" s="260">
        <v>767.89999999999986</v>
      </c>
      <c r="K101" s="259">
        <v>754.5</v>
      </c>
      <c r="L101" s="259">
        <v>740.5</v>
      </c>
      <c r="M101" s="259">
        <v>0.43607000000000001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762.25</v>
      </c>
      <c r="D102" s="260">
        <v>755.9</v>
      </c>
      <c r="E102" s="260">
        <v>744.8</v>
      </c>
      <c r="F102" s="260">
        <v>727.35</v>
      </c>
      <c r="G102" s="260">
        <v>716.25</v>
      </c>
      <c r="H102" s="260">
        <v>773.34999999999991</v>
      </c>
      <c r="I102" s="260">
        <v>784.45</v>
      </c>
      <c r="J102" s="260">
        <v>801.89999999999986</v>
      </c>
      <c r="K102" s="259">
        <v>767</v>
      </c>
      <c r="L102" s="259">
        <v>738.45</v>
      </c>
      <c r="M102" s="259">
        <v>2.9315899999999999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858.8</v>
      </c>
      <c r="D103" s="260">
        <v>861.4</v>
      </c>
      <c r="E103" s="260">
        <v>848.8</v>
      </c>
      <c r="F103" s="260">
        <v>838.8</v>
      </c>
      <c r="G103" s="260">
        <v>826.19999999999993</v>
      </c>
      <c r="H103" s="260">
        <v>871.4</v>
      </c>
      <c r="I103" s="260">
        <v>884.00000000000011</v>
      </c>
      <c r="J103" s="260">
        <v>894</v>
      </c>
      <c r="K103" s="259">
        <v>874</v>
      </c>
      <c r="L103" s="259">
        <v>851.4</v>
      </c>
      <c r="M103" s="259">
        <v>0.70233999999999996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124.75</v>
      </c>
      <c r="D104" s="260">
        <v>125.08333333333333</v>
      </c>
      <c r="E104" s="260">
        <v>122.66666666666666</v>
      </c>
      <c r="F104" s="260">
        <v>120.58333333333333</v>
      </c>
      <c r="G104" s="260">
        <v>118.16666666666666</v>
      </c>
      <c r="H104" s="260">
        <v>127.16666666666666</v>
      </c>
      <c r="I104" s="260">
        <v>129.58333333333331</v>
      </c>
      <c r="J104" s="260">
        <v>131.66666666666666</v>
      </c>
      <c r="K104" s="259">
        <v>127.5</v>
      </c>
      <c r="L104" s="259">
        <v>123</v>
      </c>
      <c r="M104" s="259">
        <v>12.093719999999999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1505.85</v>
      </c>
      <c r="D105" s="260">
        <v>1502.4333333333334</v>
      </c>
      <c r="E105" s="260">
        <v>1488.4666666666667</v>
      </c>
      <c r="F105" s="260">
        <v>1471.0833333333333</v>
      </c>
      <c r="G105" s="260">
        <v>1457.1166666666666</v>
      </c>
      <c r="H105" s="260">
        <v>1519.8166666666668</v>
      </c>
      <c r="I105" s="260">
        <v>1533.7833333333335</v>
      </c>
      <c r="J105" s="260">
        <v>1551.166666666667</v>
      </c>
      <c r="K105" s="259">
        <v>1516.4</v>
      </c>
      <c r="L105" s="259">
        <v>1485.05</v>
      </c>
      <c r="M105" s="259">
        <v>0.50331999999999999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20.8</v>
      </c>
      <c r="D106" s="260">
        <v>20.866666666666667</v>
      </c>
      <c r="E106" s="260">
        <v>20.583333333333336</v>
      </c>
      <c r="F106" s="260">
        <v>20.366666666666667</v>
      </c>
      <c r="G106" s="260">
        <v>20.083333333333336</v>
      </c>
      <c r="H106" s="260">
        <v>21.083333333333336</v>
      </c>
      <c r="I106" s="260">
        <v>21.366666666666667</v>
      </c>
      <c r="J106" s="260">
        <v>21.583333333333336</v>
      </c>
      <c r="K106" s="259">
        <v>21.15</v>
      </c>
      <c r="L106" s="259">
        <v>20.65</v>
      </c>
      <c r="M106" s="259">
        <v>69.98245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1223.3</v>
      </c>
      <c r="D107" s="260">
        <v>1227.4833333333333</v>
      </c>
      <c r="E107" s="260">
        <v>1215.9666666666667</v>
      </c>
      <c r="F107" s="260">
        <v>1208.6333333333334</v>
      </c>
      <c r="G107" s="260">
        <v>1197.1166666666668</v>
      </c>
      <c r="H107" s="260">
        <v>1234.8166666666666</v>
      </c>
      <c r="I107" s="260">
        <v>1246.3333333333335</v>
      </c>
      <c r="J107" s="260">
        <v>1253.6666666666665</v>
      </c>
      <c r="K107" s="259">
        <v>1239</v>
      </c>
      <c r="L107" s="259">
        <v>1220.1500000000001</v>
      </c>
      <c r="M107" s="259">
        <v>2.2745500000000001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621.95000000000005</v>
      </c>
      <c r="D108" s="260">
        <v>626.6</v>
      </c>
      <c r="E108" s="260">
        <v>615.35</v>
      </c>
      <c r="F108" s="260">
        <v>608.75</v>
      </c>
      <c r="G108" s="260">
        <v>597.5</v>
      </c>
      <c r="H108" s="260">
        <v>633.20000000000005</v>
      </c>
      <c r="I108" s="260">
        <v>644.45000000000005</v>
      </c>
      <c r="J108" s="260">
        <v>651.05000000000007</v>
      </c>
      <c r="K108" s="259">
        <v>637.85</v>
      </c>
      <c r="L108" s="259">
        <v>620</v>
      </c>
      <c r="M108" s="259">
        <v>1.13575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877.35</v>
      </c>
      <c r="D109" s="260">
        <v>864.41666666666663</v>
      </c>
      <c r="E109" s="260">
        <v>844.93333333333328</v>
      </c>
      <c r="F109" s="260">
        <v>812.51666666666665</v>
      </c>
      <c r="G109" s="260">
        <v>793.0333333333333</v>
      </c>
      <c r="H109" s="260">
        <v>896.83333333333326</v>
      </c>
      <c r="I109" s="260">
        <v>916.31666666666661</v>
      </c>
      <c r="J109" s="260">
        <v>948.73333333333323</v>
      </c>
      <c r="K109" s="259">
        <v>883.9</v>
      </c>
      <c r="L109" s="259">
        <v>832</v>
      </c>
      <c r="M109" s="259">
        <v>10.465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5473.9</v>
      </c>
      <c r="D110" s="260">
        <v>5407.9666666666662</v>
      </c>
      <c r="E110" s="260">
        <v>5305.9333333333325</v>
      </c>
      <c r="F110" s="260">
        <v>5137.9666666666662</v>
      </c>
      <c r="G110" s="260">
        <v>5035.9333333333325</v>
      </c>
      <c r="H110" s="260">
        <v>5575.9333333333325</v>
      </c>
      <c r="I110" s="260">
        <v>5677.9666666666672</v>
      </c>
      <c r="J110" s="260">
        <v>5845.9333333333325</v>
      </c>
      <c r="K110" s="259">
        <v>5510</v>
      </c>
      <c r="L110" s="259">
        <v>5240</v>
      </c>
      <c r="M110" s="259">
        <v>0.19172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365.15</v>
      </c>
      <c r="D111" s="260">
        <v>360.7833333333333</v>
      </c>
      <c r="E111" s="260">
        <v>354.16666666666663</v>
      </c>
      <c r="F111" s="260">
        <v>343.18333333333334</v>
      </c>
      <c r="G111" s="260">
        <v>336.56666666666666</v>
      </c>
      <c r="H111" s="260">
        <v>371.76666666666659</v>
      </c>
      <c r="I111" s="260">
        <v>378.38333333333327</v>
      </c>
      <c r="J111" s="260">
        <v>389.36666666666656</v>
      </c>
      <c r="K111" s="259">
        <v>367.4</v>
      </c>
      <c r="L111" s="259">
        <v>349.8</v>
      </c>
      <c r="M111" s="259">
        <v>3.6813600000000002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324.2</v>
      </c>
      <c r="D112" s="260">
        <v>324.26666666666665</v>
      </c>
      <c r="E112" s="260">
        <v>320.18333333333328</v>
      </c>
      <c r="F112" s="260">
        <v>316.16666666666663</v>
      </c>
      <c r="G112" s="260">
        <v>312.08333333333326</v>
      </c>
      <c r="H112" s="260">
        <v>328.2833333333333</v>
      </c>
      <c r="I112" s="260">
        <v>332.36666666666667</v>
      </c>
      <c r="J112" s="260">
        <v>336.38333333333333</v>
      </c>
      <c r="K112" s="259">
        <v>328.35</v>
      </c>
      <c r="L112" s="259">
        <v>320.25</v>
      </c>
      <c r="M112" s="259">
        <v>10.21607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391.8</v>
      </c>
      <c r="D113" s="260">
        <v>392.4666666666667</v>
      </c>
      <c r="E113" s="260">
        <v>388.03333333333342</v>
      </c>
      <c r="F113" s="260">
        <v>384.26666666666671</v>
      </c>
      <c r="G113" s="260">
        <v>379.83333333333343</v>
      </c>
      <c r="H113" s="260">
        <v>396.23333333333341</v>
      </c>
      <c r="I113" s="260">
        <v>400.66666666666669</v>
      </c>
      <c r="J113" s="260">
        <v>404.43333333333339</v>
      </c>
      <c r="K113" s="259">
        <v>396.9</v>
      </c>
      <c r="L113" s="259">
        <v>388.7</v>
      </c>
      <c r="M113" s="259">
        <v>0.48803000000000002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629.04999999999995</v>
      </c>
      <c r="D114" s="260">
        <v>630.65</v>
      </c>
      <c r="E114" s="260">
        <v>624.04999999999995</v>
      </c>
      <c r="F114" s="260">
        <v>619.04999999999995</v>
      </c>
      <c r="G114" s="260">
        <v>612.44999999999993</v>
      </c>
      <c r="H114" s="260">
        <v>635.65</v>
      </c>
      <c r="I114" s="260">
        <v>642.25000000000011</v>
      </c>
      <c r="J114" s="260">
        <v>647.25</v>
      </c>
      <c r="K114" s="259">
        <v>637.25</v>
      </c>
      <c r="L114" s="259">
        <v>625.65</v>
      </c>
      <c r="M114" s="259">
        <v>0.25690000000000002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717.75</v>
      </c>
      <c r="D115" s="260">
        <v>715.23333333333323</v>
      </c>
      <c r="E115" s="260">
        <v>710.56666666666649</v>
      </c>
      <c r="F115" s="260">
        <v>703.38333333333321</v>
      </c>
      <c r="G115" s="260">
        <v>698.71666666666647</v>
      </c>
      <c r="H115" s="260">
        <v>722.41666666666652</v>
      </c>
      <c r="I115" s="260">
        <v>727.08333333333326</v>
      </c>
      <c r="J115" s="260">
        <v>734.26666666666654</v>
      </c>
      <c r="K115" s="259">
        <v>719.9</v>
      </c>
      <c r="L115" s="259">
        <v>708.05</v>
      </c>
      <c r="M115" s="259">
        <v>10.73643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1165.9000000000001</v>
      </c>
      <c r="D116" s="260">
        <v>1167.4333333333334</v>
      </c>
      <c r="E116" s="260">
        <v>1154.7666666666669</v>
      </c>
      <c r="F116" s="260">
        <v>1143.6333333333334</v>
      </c>
      <c r="G116" s="260">
        <v>1130.9666666666669</v>
      </c>
      <c r="H116" s="260">
        <v>1178.5666666666668</v>
      </c>
      <c r="I116" s="260">
        <v>1191.2333333333333</v>
      </c>
      <c r="J116" s="260">
        <v>1202.3666666666668</v>
      </c>
      <c r="K116" s="259">
        <v>1180.0999999999999</v>
      </c>
      <c r="L116" s="259">
        <v>1156.3</v>
      </c>
      <c r="M116" s="259">
        <v>23.596579999999999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188.45</v>
      </c>
      <c r="D117" s="260">
        <v>188.78333333333333</v>
      </c>
      <c r="E117" s="260">
        <v>185.66666666666666</v>
      </c>
      <c r="F117" s="260">
        <v>182.88333333333333</v>
      </c>
      <c r="G117" s="260">
        <v>179.76666666666665</v>
      </c>
      <c r="H117" s="260">
        <v>191.56666666666666</v>
      </c>
      <c r="I117" s="260">
        <v>194.68333333333334</v>
      </c>
      <c r="J117" s="260">
        <v>197.46666666666667</v>
      </c>
      <c r="K117" s="259">
        <v>191.9</v>
      </c>
      <c r="L117" s="259">
        <v>186</v>
      </c>
      <c r="M117" s="259">
        <v>35.531109999999998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1619.05</v>
      </c>
      <c r="D118" s="260">
        <v>1630</v>
      </c>
      <c r="E118" s="260">
        <v>1605.05</v>
      </c>
      <c r="F118" s="260">
        <v>1591.05</v>
      </c>
      <c r="G118" s="260">
        <v>1566.1</v>
      </c>
      <c r="H118" s="260">
        <v>1644</v>
      </c>
      <c r="I118" s="260">
        <v>1668.9499999999998</v>
      </c>
      <c r="J118" s="260">
        <v>1682.95</v>
      </c>
      <c r="K118" s="259">
        <v>1654.95</v>
      </c>
      <c r="L118" s="259">
        <v>1616</v>
      </c>
      <c r="M118" s="259">
        <v>0.37465999999999999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240.9</v>
      </c>
      <c r="D119" s="260">
        <v>240.5</v>
      </c>
      <c r="E119" s="260">
        <v>239.4</v>
      </c>
      <c r="F119" s="260">
        <v>237.9</v>
      </c>
      <c r="G119" s="260">
        <v>236.8</v>
      </c>
      <c r="H119" s="260">
        <v>242</v>
      </c>
      <c r="I119" s="260">
        <v>243.10000000000002</v>
      </c>
      <c r="J119" s="260">
        <v>244.6</v>
      </c>
      <c r="K119" s="259">
        <v>241.6</v>
      </c>
      <c r="L119" s="259">
        <v>239</v>
      </c>
      <c r="M119" s="259">
        <v>64.226389999999995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560.20000000000005</v>
      </c>
      <c r="D120" s="260">
        <v>553.04999999999995</v>
      </c>
      <c r="E120" s="260">
        <v>541.19999999999993</v>
      </c>
      <c r="F120" s="260">
        <v>522.19999999999993</v>
      </c>
      <c r="G120" s="260">
        <v>510.34999999999991</v>
      </c>
      <c r="H120" s="260">
        <v>572.04999999999995</v>
      </c>
      <c r="I120" s="260">
        <v>583.89999999999986</v>
      </c>
      <c r="J120" s="260">
        <v>602.9</v>
      </c>
      <c r="K120" s="259">
        <v>564.9</v>
      </c>
      <c r="L120" s="259">
        <v>534.04999999999995</v>
      </c>
      <c r="M120" s="259">
        <v>18.392160000000001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3888.2</v>
      </c>
      <c r="D121" s="260">
        <v>3882.5833333333335</v>
      </c>
      <c r="E121" s="260">
        <v>3835.6166666666668</v>
      </c>
      <c r="F121" s="260">
        <v>3783.0333333333333</v>
      </c>
      <c r="G121" s="260">
        <v>3736.0666666666666</v>
      </c>
      <c r="H121" s="260">
        <v>3935.166666666667</v>
      </c>
      <c r="I121" s="260">
        <v>3982.1333333333332</v>
      </c>
      <c r="J121" s="260">
        <v>4034.7166666666672</v>
      </c>
      <c r="K121" s="259">
        <v>3929.55</v>
      </c>
      <c r="L121" s="259">
        <v>3830</v>
      </c>
      <c r="M121" s="259">
        <v>1.4238200000000001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1620</v>
      </c>
      <c r="D122" s="260">
        <v>1616.8833333333332</v>
      </c>
      <c r="E122" s="260">
        <v>1606.0666666666664</v>
      </c>
      <c r="F122" s="260">
        <v>1592.1333333333332</v>
      </c>
      <c r="G122" s="260">
        <v>1581.3166666666664</v>
      </c>
      <c r="H122" s="260">
        <v>1630.8166666666664</v>
      </c>
      <c r="I122" s="260">
        <v>1641.633333333333</v>
      </c>
      <c r="J122" s="260">
        <v>1655.5666666666664</v>
      </c>
      <c r="K122" s="259">
        <v>1627.7</v>
      </c>
      <c r="L122" s="259">
        <v>1602.95</v>
      </c>
      <c r="M122" s="259">
        <v>5.1430499999999997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2593.1999999999998</v>
      </c>
      <c r="D123" s="260">
        <v>2601.0499999999997</v>
      </c>
      <c r="E123" s="260">
        <v>2572.1499999999996</v>
      </c>
      <c r="F123" s="260">
        <v>2551.1</v>
      </c>
      <c r="G123" s="260">
        <v>2522.1999999999998</v>
      </c>
      <c r="H123" s="260">
        <v>2622.0999999999995</v>
      </c>
      <c r="I123" s="260">
        <v>2651</v>
      </c>
      <c r="J123" s="260">
        <v>2672.0499999999993</v>
      </c>
      <c r="K123" s="259">
        <v>2629.95</v>
      </c>
      <c r="L123" s="259">
        <v>2580</v>
      </c>
      <c r="M123" s="259">
        <v>0.86904999999999999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790.05</v>
      </c>
      <c r="D124" s="260">
        <v>782.35</v>
      </c>
      <c r="E124" s="260">
        <v>768.7</v>
      </c>
      <c r="F124" s="260">
        <v>747.35</v>
      </c>
      <c r="G124" s="260">
        <v>733.7</v>
      </c>
      <c r="H124" s="260">
        <v>803.7</v>
      </c>
      <c r="I124" s="260">
        <v>817.34999999999991</v>
      </c>
      <c r="J124" s="260">
        <v>838.7</v>
      </c>
      <c r="K124" s="259">
        <v>796</v>
      </c>
      <c r="L124" s="259">
        <v>761</v>
      </c>
      <c r="M124" s="259">
        <v>43.845230000000001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987</v>
      </c>
      <c r="D125" s="260">
        <v>987.7166666666667</v>
      </c>
      <c r="E125" s="260">
        <v>976.43333333333339</v>
      </c>
      <c r="F125" s="260">
        <v>965.86666666666667</v>
      </c>
      <c r="G125" s="260">
        <v>954.58333333333337</v>
      </c>
      <c r="H125" s="260">
        <v>998.28333333333342</v>
      </c>
      <c r="I125" s="260">
        <v>1009.5666666666667</v>
      </c>
      <c r="J125" s="260">
        <v>1020.1333333333334</v>
      </c>
      <c r="K125" s="259">
        <v>999</v>
      </c>
      <c r="L125" s="259">
        <v>977.15</v>
      </c>
      <c r="M125" s="259">
        <v>3.5467200000000001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975.2</v>
      </c>
      <c r="D126" s="260">
        <v>976.08333333333337</v>
      </c>
      <c r="E126" s="260">
        <v>965.51666666666677</v>
      </c>
      <c r="F126" s="260">
        <v>955.83333333333337</v>
      </c>
      <c r="G126" s="260">
        <v>945.26666666666677</v>
      </c>
      <c r="H126" s="260">
        <v>985.76666666666677</v>
      </c>
      <c r="I126" s="260">
        <v>996.33333333333337</v>
      </c>
      <c r="J126" s="260">
        <v>1006.0166666666668</v>
      </c>
      <c r="K126" s="259">
        <v>986.65</v>
      </c>
      <c r="L126" s="259">
        <v>966.4</v>
      </c>
      <c r="M126" s="259">
        <v>0.99577000000000004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366.85</v>
      </c>
      <c r="D127" s="260">
        <v>369.9666666666667</v>
      </c>
      <c r="E127" s="260">
        <v>361.53333333333342</v>
      </c>
      <c r="F127" s="260">
        <v>356.2166666666667</v>
      </c>
      <c r="G127" s="260">
        <v>347.78333333333342</v>
      </c>
      <c r="H127" s="260">
        <v>375.28333333333342</v>
      </c>
      <c r="I127" s="260">
        <v>383.7166666666667</v>
      </c>
      <c r="J127" s="260">
        <v>389.03333333333342</v>
      </c>
      <c r="K127" s="259">
        <v>378.4</v>
      </c>
      <c r="L127" s="259">
        <v>364.65</v>
      </c>
      <c r="M127" s="259">
        <v>22.807849999999998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1249.9000000000001</v>
      </c>
      <c r="D128" s="260">
        <v>1247.3</v>
      </c>
      <c r="E128" s="260">
        <v>1227.5999999999999</v>
      </c>
      <c r="F128" s="260">
        <v>1205.3</v>
      </c>
      <c r="G128" s="260">
        <v>1185.5999999999999</v>
      </c>
      <c r="H128" s="260">
        <v>1269.5999999999999</v>
      </c>
      <c r="I128" s="260">
        <v>1289.3000000000002</v>
      </c>
      <c r="J128" s="260">
        <v>1311.6</v>
      </c>
      <c r="K128" s="259">
        <v>1267</v>
      </c>
      <c r="L128" s="259">
        <v>1225</v>
      </c>
      <c r="M128" s="259">
        <v>11.69791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747.5</v>
      </c>
      <c r="D129" s="260">
        <v>751.31666666666661</v>
      </c>
      <c r="E129" s="260">
        <v>742.18333333333317</v>
      </c>
      <c r="F129" s="260">
        <v>736.86666666666656</v>
      </c>
      <c r="G129" s="260">
        <v>727.73333333333312</v>
      </c>
      <c r="H129" s="260">
        <v>756.63333333333321</v>
      </c>
      <c r="I129" s="260">
        <v>765.76666666666665</v>
      </c>
      <c r="J129" s="260">
        <v>771.08333333333326</v>
      </c>
      <c r="K129" s="259">
        <v>760.45</v>
      </c>
      <c r="L129" s="259">
        <v>746</v>
      </c>
      <c r="M129" s="259">
        <v>1.4664900000000001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1060.05</v>
      </c>
      <c r="D130" s="260">
        <v>1060.8166666666666</v>
      </c>
      <c r="E130" s="260">
        <v>1036.6833333333332</v>
      </c>
      <c r="F130" s="260">
        <v>1013.3166666666666</v>
      </c>
      <c r="G130" s="260">
        <v>989.18333333333317</v>
      </c>
      <c r="H130" s="260">
        <v>1084.1833333333332</v>
      </c>
      <c r="I130" s="260">
        <v>1108.3166666666664</v>
      </c>
      <c r="J130" s="260">
        <v>1131.6833333333332</v>
      </c>
      <c r="K130" s="259">
        <v>1084.95</v>
      </c>
      <c r="L130" s="259">
        <v>1037.45</v>
      </c>
      <c r="M130" s="259">
        <v>0.51198999999999995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383.5</v>
      </c>
      <c r="D131" s="260">
        <v>379.66666666666669</v>
      </c>
      <c r="E131" s="260">
        <v>373.53333333333336</v>
      </c>
      <c r="F131" s="260">
        <v>363.56666666666666</v>
      </c>
      <c r="G131" s="260">
        <v>357.43333333333334</v>
      </c>
      <c r="H131" s="260">
        <v>389.63333333333338</v>
      </c>
      <c r="I131" s="260">
        <v>395.76666666666671</v>
      </c>
      <c r="J131" s="260">
        <v>405.73333333333341</v>
      </c>
      <c r="K131" s="259">
        <v>385.8</v>
      </c>
      <c r="L131" s="259">
        <v>369.7</v>
      </c>
      <c r="M131" s="259">
        <v>64.178849999999997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549.04999999999995</v>
      </c>
      <c r="D132" s="260">
        <v>545.44999999999993</v>
      </c>
      <c r="E132" s="260">
        <v>539.59999999999991</v>
      </c>
      <c r="F132" s="260">
        <v>530.15</v>
      </c>
      <c r="G132" s="260">
        <v>524.29999999999995</v>
      </c>
      <c r="H132" s="260">
        <v>554.89999999999986</v>
      </c>
      <c r="I132" s="260">
        <v>560.75</v>
      </c>
      <c r="J132" s="260">
        <v>570.19999999999982</v>
      </c>
      <c r="K132" s="259">
        <v>551.29999999999995</v>
      </c>
      <c r="L132" s="259">
        <v>536</v>
      </c>
      <c r="M132" s="259">
        <v>50.982669999999999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1582.3</v>
      </c>
      <c r="D133" s="260">
        <v>1568.4833333333333</v>
      </c>
      <c r="E133" s="260">
        <v>1549.0166666666667</v>
      </c>
      <c r="F133" s="260">
        <v>1515.7333333333333</v>
      </c>
      <c r="G133" s="260">
        <v>1496.2666666666667</v>
      </c>
      <c r="H133" s="260">
        <v>1601.7666666666667</v>
      </c>
      <c r="I133" s="260">
        <v>1621.2333333333333</v>
      </c>
      <c r="J133" s="260">
        <v>1654.5166666666667</v>
      </c>
      <c r="K133" s="259">
        <v>1587.95</v>
      </c>
      <c r="L133" s="259">
        <v>1535.2</v>
      </c>
      <c r="M133" s="259">
        <v>1.7545599999999999</v>
      </c>
      <c r="N133" s="1"/>
      <c r="O133" s="1"/>
    </row>
    <row r="134" spans="1:15" ht="12.75" customHeight="1">
      <c r="A134" s="30">
        <v>124</v>
      </c>
      <c r="B134" s="269" t="s">
        <v>965</v>
      </c>
      <c r="C134" s="259">
        <v>991.55</v>
      </c>
      <c r="D134" s="260">
        <v>1000.6833333333334</v>
      </c>
      <c r="E134" s="260">
        <v>975.36666666666679</v>
      </c>
      <c r="F134" s="260">
        <v>959.18333333333339</v>
      </c>
      <c r="G134" s="260">
        <v>933.86666666666679</v>
      </c>
      <c r="H134" s="260">
        <v>1016.8666666666668</v>
      </c>
      <c r="I134" s="260">
        <v>1042.1833333333334</v>
      </c>
      <c r="J134" s="260">
        <v>1058.3666666666668</v>
      </c>
      <c r="K134" s="259">
        <v>1026</v>
      </c>
      <c r="L134" s="259">
        <v>984.5</v>
      </c>
      <c r="M134" s="259">
        <v>4.8858699999999997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2258.5</v>
      </c>
      <c r="D135" s="260">
        <v>2251.5</v>
      </c>
      <c r="E135" s="260">
        <v>2235</v>
      </c>
      <c r="F135" s="260">
        <v>2211.5</v>
      </c>
      <c r="G135" s="260">
        <v>2195</v>
      </c>
      <c r="H135" s="260">
        <v>2275</v>
      </c>
      <c r="I135" s="260">
        <v>2291.5</v>
      </c>
      <c r="J135" s="260">
        <v>2315</v>
      </c>
      <c r="K135" s="259">
        <v>2268</v>
      </c>
      <c r="L135" s="259">
        <v>2228</v>
      </c>
      <c r="M135" s="259">
        <v>4.0160999999999998</v>
      </c>
      <c r="N135" s="1"/>
      <c r="O135" s="1"/>
    </row>
    <row r="136" spans="1:15" ht="12.75" customHeight="1">
      <c r="A136" s="30">
        <v>126</v>
      </c>
      <c r="B136" s="269" t="s">
        <v>958</v>
      </c>
      <c r="C136" s="259">
        <v>370.3</v>
      </c>
      <c r="D136" s="260">
        <v>375.56666666666666</v>
      </c>
      <c r="E136" s="260">
        <v>360.73333333333335</v>
      </c>
      <c r="F136" s="260">
        <v>351.16666666666669</v>
      </c>
      <c r="G136" s="260">
        <v>336.33333333333337</v>
      </c>
      <c r="H136" s="260">
        <v>385.13333333333333</v>
      </c>
      <c r="I136" s="260">
        <v>399.9666666666667</v>
      </c>
      <c r="J136" s="260">
        <v>409.5333333333333</v>
      </c>
      <c r="K136" s="259">
        <v>390.4</v>
      </c>
      <c r="L136" s="259">
        <v>366</v>
      </c>
      <c r="M136" s="259">
        <v>16.578679999999999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222.5</v>
      </c>
      <c r="D137" s="260">
        <v>222.55000000000004</v>
      </c>
      <c r="E137" s="260">
        <v>220.50000000000009</v>
      </c>
      <c r="F137" s="260">
        <v>218.50000000000006</v>
      </c>
      <c r="G137" s="260">
        <v>216.4500000000001</v>
      </c>
      <c r="H137" s="260">
        <v>224.55000000000007</v>
      </c>
      <c r="I137" s="260">
        <v>226.60000000000002</v>
      </c>
      <c r="J137" s="260">
        <v>228.60000000000005</v>
      </c>
      <c r="K137" s="259">
        <v>224.6</v>
      </c>
      <c r="L137" s="259">
        <v>220.55</v>
      </c>
      <c r="M137" s="259">
        <v>28.118670000000002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194.7</v>
      </c>
      <c r="D138" s="260">
        <v>194.98333333333335</v>
      </c>
      <c r="E138" s="260">
        <v>192.31666666666669</v>
      </c>
      <c r="F138" s="260">
        <v>189.93333333333334</v>
      </c>
      <c r="G138" s="260">
        <v>187.26666666666668</v>
      </c>
      <c r="H138" s="260">
        <v>197.3666666666667</v>
      </c>
      <c r="I138" s="260">
        <v>200.03333333333333</v>
      </c>
      <c r="J138" s="260">
        <v>202.41666666666671</v>
      </c>
      <c r="K138" s="259">
        <v>197.65</v>
      </c>
      <c r="L138" s="259">
        <v>192.6</v>
      </c>
      <c r="M138" s="259">
        <v>10.889670000000001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54.7</v>
      </c>
      <c r="D139" s="260">
        <v>53.983333333333327</v>
      </c>
      <c r="E139" s="260">
        <v>53.266666666666652</v>
      </c>
      <c r="F139" s="260">
        <v>51.833333333333321</v>
      </c>
      <c r="G139" s="260">
        <v>51.116666666666646</v>
      </c>
      <c r="H139" s="260">
        <v>55.416666666666657</v>
      </c>
      <c r="I139" s="260">
        <v>56.13333333333334</v>
      </c>
      <c r="J139" s="260">
        <v>57.566666666666663</v>
      </c>
      <c r="K139" s="259">
        <v>54.7</v>
      </c>
      <c r="L139" s="259">
        <v>52.55</v>
      </c>
      <c r="M139" s="259">
        <v>28.492909999999998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219</v>
      </c>
      <c r="D140" s="260">
        <v>219.71666666666667</v>
      </c>
      <c r="E140" s="260">
        <v>217.38333333333333</v>
      </c>
      <c r="F140" s="260">
        <v>215.76666666666665</v>
      </c>
      <c r="G140" s="260">
        <v>213.43333333333331</v>
      </c>
      <c r="H140" s="260">
        <v>221.33333333333334</v>
      </c>
      <c r="I140" s="260">
        <v>223.66666666666666</v>
      </c>
      <c r="J140" s="260">
        <v>225.28333333333336</v>
      </c>
      <c r="K140" s="259">
        <v>222.05</v>
      </c>
      <c r="L140" s="259">
        <v>218.1</v>
      </c>
      <c r="M140" s="259">
        <v>1.15991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3621.05</v>
      </c>
      <c r="D141" s="260">
        <v>3617.5</v>
      </c>
      <c r="E141" s="260">
        <v>3601</v>
      </c>
      <c r="F141" s="260">
        <v>3580.95</v>
      </c>
      <c r="G141" s="260">
        <v>3564.45</v>
      </c>
      <c r="H141" s="260">
        <v>3637.55</v>
      </c>
      <c r="I141" s="260">
        <v>3654.05</v>
      </c>
      <c r="J141" s="260">
        <v>3674.1000000000004</v>
      </c>
      <c r="K141" s="259">
        <v>3634</v>
      </c>
      <c r="L141" s="259">
        <v>3597.45</v>
      </c>
      <c r="M141" s="259">
        <v>3.91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4409.1499999999996</v>
      </c>
      <c r="D142" s="260">
        <v>4389.083333333333</v>
      </c>
      <c r="E142" s="260">
        <v>4355.1666666666661</v>
      </c>
      <c r="F142" s="260">
        <v>4301.1833333333334</v>
      </c>
      <c r="G142" s="260">
        <v>4267.2666666666664</v>
      </c>
      <c r="H142" s="260">
        <v>4443.0666666666657</v>
      </c>
      <c r="I142" s="260">
        <v>4476.9833333333318</v>
      </c>
      <c r="J142" s="260">
        <v>4530.9666666666653</v>
      </c>
      <c r="K142" s="259">
        <v>4423</v>
      </c>
      <c r="L142" s="259">
        <v>4335.1000000000004</v>
      </c>
      <c r="M142" s="259">
        <v>1.8242799999999999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2596.5500000000002</v>
      </c>
      <c r="D143" s="260">
        <v>2613.0833333333335</v>
      </c>
      <c r="E143" s="260">
        <v>2553.4666666666672</v>
      </c>
      <c r="F143" s="260">
        <v>2510.3833333333337</v>
      </c>
      <c r="G143" s="260">
        <v>2450.7666666666673</v>
      </c>
      <c r="H143" s="260">
        <v>2656.166666666667</v>
      </c>
      <c r="I143" s="260">
        <v>2715.7833333333328</v>
      </c>
      <c r="J143" s="260">
        <v>2758.8666666666668</v>
      </c>
      <c r="K143" s="259">
        <v>2672.7</v>
      </c>
      <c r="L143" s="259">
        <v>2570</v>
      </c>
      <c r="M143" s="259">
        <v>2.7457799999999999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4491.2</v>
      </c>
      <c r="D144" s="260">
        <v>4486.8500000000004</v>
      </c>
      <c r="E144" s="260">
        <v>4454.7000000000007</v>
      </c>
      <c r="F144" s="260">
        <v>4418.2000000000007</v>
      </c>
      <c r="G144" s="260">
        <v>4386.0500000000011</v>
      </c>
      <c r="H144" s="260">
        <v>4523.3500000000004</v>
      </c>
      <c r="I144" s="260">
        <v>4555.5</v>
      </c>
      <c r="J144" s="260">
        <v>4592</v>
      </c>
      <c r="K144" s="259">
        <v>4519</v>
      </c>
      <c r="L144" s="259">
        <v>4450.3500000000004</v>
      </c>
      <c r="M144" s="259">
        <v>4.4147400000000001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615.25</v>
      </c>
      <c r="D145" s="260">
        <v>620.16666666666663</v>
      </c>
      <c r="E145" s="260">
        <v>605.68333333333328</v>
      </c>
      <c r="F145" s="260">
        <v>596.11666666666667</v>
      </c>
      <c r="G145" s="260">
        <v>581.63333333333333</v>
      </c>
      <c r="H145" s="260">
        <v>629.73333333333323</v>
      </c>
      <c r="I145" s="260">
        <v>644.21666666666658</v>
      </c>
      <c r="J145" s="260">
        <v>653.78333333333319</v>
      </c>
      <c r="K145" s="259">
        <v>634.65</v>
      </c>
      <c r="L145" s="259">
        <v>610.6</v>
      </c>
      <c r="M145" s="259">
        <v>2.5890900000000001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189.35</v>
      </c>
      <c r="D146" s="260">
        <v>189.41666666666666</v>
      </c>
      <c r="E146" s="260">
        <v>186.98333333333332</v>
      </c>
      <c r="F146" s="260">
        <v>184.61666666666667</v>
      </c>
      <c r="G146" s="260">
        <v>182.18333333333334</v>
      </c>
      <c r="H146" s="260">
        <v>191.7833333333333</v>
      </c>
      <c r="I146" s="260">
        <v>194.21666666666664</v>
      </c>
      <c r="J146" s="260">
        <v>196.58333333333329</v>
      </c>
      <c r="K146" s="259">
        <v>191.85</v>
      </c>
      <c r="L146" s="259">
        <v>187.05</v>
      </c>
      <c r="M146" s="259">
        <v>2.5701999999999998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159.05000000000001</v>
      </c>
      <c r="D147" s="260">
        <v>158.93333333333331</v>
      </c>
      <c r="E147" s="260">
        <v>158.26666666666662</v>
      </c>
      <c r="F147" s="260">
        <v>157.48333333333332</v>
      </c>
      <c r="G147" s="260">
        <v>156.81666666666663</v>
      </c>
      <c r="H147" s="260">
        <v>159.71666666666661</v>
      </c>
      <c r="I147" s="260">
        <v>160.3833333333333</v>
      </c>
      <c r="J147" s="260">
        <v>161.1666666666666</v>
      </c>
      <c r="K147" s="259">
        <v>159.6</v>
      </c>
      <c r="L147" s="259">
        <v>158.15</v>
      </c>
      <c r="M147" s="259">
        <v>0.49525999999999998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390.1</v>
      </c>
      <c r="D148" s="260">
        <v>391.25</v>
      </c>
      <c r="E148" s="260">
        <v>387.55</v>
      </c>
      <c r="F148" s="260">
        <v>385</v>
      </c>
      <c r="G148" s="260">
        <v>381.3</v>
      </c>
      <c r="H148" s="260">
        <v>393.8</v>
      </c>
      <c r="I148" s="260">
        <v>397.50000000000006</v>
      </c>
      <c r="J148" s="260">
        <v>400.05</v>
      </c>
      <c r="K148" s="259">
        <v>394.95</v>
      </c>
      <c r="L148" s="259">
        <v>388.7</v>
      </c>
      <c r="M148" s="259">
        <v>3.3745500000000002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59.2</v>
      </c>
      <c r="D149" s="260">
        <v>59.133333333333333</v>
      </c>
      <c r="E149" s="260">
        <v>58.716666666666669</v>
      </c>
      <c r="F149" s="260">
        <v>58.233333333333334</v>
      </c>
      <c r="G149" s="260">
        <v>57.81666666666667</v>
      </c>
      <c r="H149" s="260">
        <v>59.616666666666667</v>
      </c>
      <c r="I149" s="260">
        <v>60.033333333333339</v>
      </c>
      <c r="J149" s="260">
        <v>60.516666666666666</v>
      </c>
      <c r="K149" s="259">
        <v>59.55</v>
      </c>
      <c r="L149" s="259">
        <v>58.65</v>
      </c>
      <c r="M149" s="259">
        <v>6.1910499999999997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3710.65</v>
      </c>
      <c r="D150" s="260">
        <v>3704.2333333333336</v>
      </c>
      <c r="E150" s="260">
        <v>3667.416666666667</v>
      </c>
      <c r="F150" s="260">
        <v>3624.1833333333334</v>
      </c>
      <c r="G150" s="260">
        <v>3587.3666666666668</v>
      </c>
      <c r="H150" s="260">
        <v>3747.4666666666672</v>
      </c>
      <c r="I150" s="260">
        <v>3784.2833333333338</v>
      </c>
      <c r="J150" s="260">
        <v>3827.5166666666673</v>
      </c>
      <c r="K150" s="259">
        <v>3741.05</v>
      </c>
      <c r="L150" s="259">
        <v>3661</v>
      </c>
      <c r="M150" s="259">
        <v>5.8328499999999996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530.70000000000005</v>
      </c>
      <c r="D151" s="260">
        <v>529.08333333333337</v>
      </c>
      <c r="E151" s="260">
        <v>523.16666666666674</v>
      </c>
      <c r="F151" s="260">
        <v>515.63333333333333</v>
      </c>
      <c r="G151" s="260">
        <v>509.7166666666667</v>
      </c>
      <c r="H151" s="260">
        <v>536.61666666666679</v>
      </c>
      <c r="I151" s="260">
        <v>542.53333333333353</v>
      </c>
      <c r="J151" s="260">
        <v>550.06666666666683</v>
      </c>
      <c r="K151" s="259">
        <v>535</v>
      </c>
      <c r="L151" s="259">
        <v>521.54999999999995</v>
      </c>
      <c r="M151" s="259">
        <v>5.3514799999999996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478.65</v>
      </c>
      <c r="D152" s="260">
        <v>479.93333333333334</v>
      </c>
      <c r="E152" s="260">
        <v>474.01666666666665</v>
      </c>
      <c r="F152" s="260">
        <v>469.38333333333333</v>
      </c>
      <c r="G152" s="260">
        <v>463.46666666666664</v>
      </c>
      <c r="H152" s="260">
        <v>484.56666666666666</v>
      </c>
      <c r="I152" s="260">
        <v>490.48333333333329</v>
      </c>
      <c r="J152" s="260">
        <v>495.11666666666667</v>
      </c>
      <c r="K152" s="259">
        <v>485.85</v>
      </c>
      <c r="L152" s="259">
        <v>475.3</v>
      </c>
      <c r="M152" s="259">
        <v>1.0843100000000001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1351.6</v>
      </c>
      <c r="D153" s="260">
        <v>1347.8666666666666</v>
      </c>
      <c r="E153" s="260">
        <v>1334.4333333333332</v>
      </c>
      <c r="F153" s="260">
        <v>1317.2666666666667</v>
      </c>
      <c r="G153" s="260">
        <v>1303.8333333333333</v>
      </c>
      <c r="H153" s="260">
        <v>1365.0333333333331</v>
      </c>
      <c r="I153" s="260">
        <v>1378.4666666666665</v>
      </c>
      <c r="J153" s="260">
        <v>1395.633333333333</v>
      </c>
      <c r="K153" s="259">
        <v>1361.3</v>
      </c>
      <c r="L153" s="259">
        <v>1330.7</v>
      </c>
      <c r="M153" s="259">
        <v>2.7144300000000001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67.7</v>
      </c>
      <c r="D154" s="260">
        <v>67.55</v>
      </c>
      <c r="E154" s="260">
        <v>65.899999999999991</v>
      </c>
      <c r="F154" s="260">
        <v>64.099999999999994</v>
      </c>
      <c r="G154" s="260">
        <v>62.449999999999989</v>
      </c>
      <c r="H154" s="260">
        <v>69.349999999999994</v>
      </c>
      <c r="I154" s="260">
        <v>71</v>
      </c>
      <c r="J154" s="260">
        <v>72.8</v>
      </c>
      <c r="K154" s="259">
        <v>69.2</v>
      </c>
      <c r="L154" s="259">
        <v>65.75</v>
      </c>
      <c r="M154" s="259">
        <v>26.062090000000001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48.35</v>
      </c>
      <c r="D155" s="260">
        <v>48.70000000000001</v>
      </c>
      <c r="E155" s="260">
        <v>47.850000000000023</v>
      </c>
      <c r="F155" s="260">
        <v>47.350000000000016</v>
      </c>
      <c r="G155" s="260">
        <v>46.500000000000028</v>
      </c>
      <c r="H155" s="260">
        <v>49.200000000000017</v>
      </c>
      <c r="I155" s="260">
        <v>50.05</v>
      </c>
      <c r="J155" s="260">
        <v>50.550000000000011</v>
      </c>
      <c r="K155" s="259">
        <v>49.55</v>
      </c>
      <c r="L155" s="259">
        <v>48.2</v>
      </c>
      <c r="M155" s="259">
        <v>8.8351199999999999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2019.2</v>
      </c>
      <c r="D156" s="260">
        <v>2008.7333333333333</v>
      </c>
      <c r="E156" s="260">
        <v>1989.4666666666667</v>
      </c>
      <c r="F156" s="260">
        <v>1959.7333333333333</v>
      </c>
      <c r="G156" s="260">
        <v>1940.4666666666667</v>
      </c>
      <c r="H156" s="260">
        <v>2038.4666666666667</v>
      </c>
      <c r="I156" s="260">
        <v>2057.7333333333336</v>
      </c>
      <c r="J156" s="260">
        <v>2087.4666666666667</v>
      </c>
      <c r="K156" s="259">
        <v>2028</v>
      </c>
      <c r="L156" s="259">
        <v>1979</v>
      </c>
      <c r="M156" s="259">
        <v>2.1312799999999998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166.45</v>
      </c>
      <c r="D157" s="260">
        <v>165.31666666666666</v>
      </c>
      <c r="E157" s="260">
        <v>163.83333333333331</v>
      </c>
      <c r="F157" s="260">
        <v>161.21666666666664</v>
      </c>
      <c r="G157" s="260">
        <v>159.73333333333329</v>
      </c>
      <c r="H157" s="260">
        <v>167.93333333333334</v>
      </c>
      <c r="I157" s="260">
        <v>169.41666666666669</v>
      </c>
      <c r="J157" s="260">
        <v>172.03333333333336</v>
      </c>
      <c r="K157" s="259">
        <v>166.8</v>
      </c>
      <c r="L157" s="259">
        <v>162.69999999999999</v>
      </c>
      <c r="M157" s="259">
        <v>26.59836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301.75</v>
      </c>
      <c r="D158" s="260">
        <v>302.58333333333331</v>
      </c>
      <c r="E158" s="260">
        <v>296.16666666666663</v>
      </c>
      <c r="F158" s="260">
        <v>290.58333333333331</v>
      </c>
      <c r="G158" s="260">
        <v>284.16666666666663</v>
      </c>
      <c r="H158" s="260">
        <v>308.16666666666663</v>
      </c>
      <c r="I158" s="260">
        <v>314.58333333333326</v>
      </c>
      <c r="J158" s="260">
        <v>320.16666666666663</v>
      </c>
      <c r="K158" s="259">
        <v>309</v>
      </c>
      <c r="L158" s="259">
        <v>297</v>
      </c>
      <c r="M158" s="259">
        <v>5.4929199999999998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1049.4000000000001</v>
      </c>
      <c r="D159" s="260">
        <v>1070.0333333333333</v>
      </c>
      <c r="E159" s="260">
        <v>1020.2166666666667</v>
      </c>
      <c r="F159" s="260">
        <v>991.0333333333333</v>
      </c>
      <c r="G159" s="260">
        <v>941.2166666666667</v>
      </c>
      <c r="H159" s="260">
        <v>1099.2166666666667</v>
      </c>
      <c r="I159" s="260">
        <v>1149.0333333333333</v>
      </c>
      <c r="J159" s="260">
        <v>1178.2166666666667</v>
      </c>
      <c r="K159" s="259">
        <v>1119.8499999999999</v>
      </c>
      <c r="L159" s="259">
        <v>1040.8499999999999</v>
      </c>
      <c r="M159" s="259">
        <v>15.160629999999999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134.6</v>
      </c>
      <c r="D160" s="260">
        <v>134.71666666666667</v>
      </c>
      <c r="E160" s="260">
        <v>133.43333333333334</v>
      </c>
      <c r="F160" s="260">
        <v>132.26666666666668</v>
      </c>
      <c r="G160" s="260">
        <v>130.98333333333335</v>
      </c>
      <c r="H160" s="260">
        <v>135.88333333333333</v>
      </c>
      <c r="I160" s="260">
        <v>137.16666666666669</v>
      </c>
      <c r="J160" s="260">
        <v>138.33333333333331</v>
      </c>
      <c r="K160" s="259">
        <v>136</v>
      </c>
      <c r="L160" s="259">
        <v>133.55000000000001</v>
      </c>
      <c r="M160" s="259">
        <v>121.16858000000001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118.5</v>
      </c>
      <c r="D161" s="260">
        <v>118.08333333333333</v>
      </c>
      <c r="E161" s="260">
        <v>117.11666666666666</v>
      </c>
      <c r="F161" s="260">
        <v>115.73333333333333</v>
      </c>
      <c r="G161" s="260">
        <v>114.76666666666667</v>
      </c>
      <c r="H161" s="260">
        <v>119.46666666666665</v>
      </c>
      <c r="I161" s="260">
        <v>120.43333333333332</v>
      </c>
      <c r="J161" s="260">
        <v>121.81666666666665</v>
      </c>
      <c r="K161" s="259">
        <v>119.05</v>
      </c>
      <c r="L161" s="259">
        <v>116.7</v>
      </c>
      <c r="M161" s="259">
        <v>0.85314000000000001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6698</v>
      </c>
      <c r="D162" s="260">
        <v>6733</v>
      </c>
      <c r="E162" s="260">
        <v>6636</v>
      </c>
      <c r="F162" s="260">
        <v>6574</v>
      </c>
      <c r="G162" s="260">
        <v>6477</v>
      </c>
      <c r="H162" s="260">
        <v>6795</v>
      </c>
      <c r="I162" s="260">
        <v>6892</v>
      </c>
      <c r="J162" s="260">
        <v>6954</v>
      </c>
      <c r="K162" s="259">
        <v>6830</v>
      </c>
      <c r="L162" s="259">
        <v>6671</v>
      </c>
      <c r="M162" s="259">
        <v>0.34099000000000002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521.9</v>
      </c>
      <c r="D163" s="260">
        <v>522.55000000000007</v>
      </c>
      <c r="E163" s="260">
        <v>513.10000000000014</v>
      </c>
      <c r="F163" s="260">
        <v>504.30000000000007</v>
      </c>
      <c r="G163" s="260">
        <v>494.85000000000014</v>
      </c>
      <c r="H163" s="260">
        <v>531.35000000000014</v>
      </c>
      <c r="I163" s="260">
        <v>540.80000000000018</v>
      </c>
      <c r="J163" s="260">
        <v>549.60000000000014</v>
      </c>
      <c r="K163" s="259">
        <v>532</v>
      </c>
      <c r="L163" s="259">
        <v>513.75</v>
      </c>
      <c r="M163" s="259">
        <v>6.06325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132.94999999999999</v>
      </c>
      <c r="D164" s="260">
        <v>133.18333333333331</v>
      </c>
      <c r="E164" s="260">
        <v>131.66666666666663</v>
      </c>
      <c r="F164" s="260">
        <v>130.38333333333333</v>
      </c>
      <c r="G164" s="260">
        <v>128.86666666666665</v>
      </c>
      <c r="H164" s="260">
        <v>134.46666666666661</v>
      </c>
      <c r="I164" s="260">
        <v>135.98333333333332</v>
      </c>
      <c r="J164" s="260">
        <v>137.26666666666659</v>
      </c>
      <c r="K164" s="259">
        <v>134.69999999999999</v>
      </c>
      <c r="L164" s="259">
        <v>131.9</v>
      </c>
      <c r="M164" s="259">
        <v>5.4522899999999996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103.05</v>
      </c>
      <c r="D165" s="260">
        <v>104.08333333333333</v>
      </c>
      <c r="E165" s="260">
        <v>101.66666666666666</v>
      </c>
      <c r="F165" s="260">
        <v>100.28333333333333</v>
      </c>
      <c r="G165" s="260">
        <v>97.86666666666666</v>
      </c>
      <c r="H165" s="260">
        <v>105.46666666666665</v>
      </c>
      <c r="I165" s="260">
        <v>107.88333333333331</v>
      </c>
      <c r="J165" s="260">
        <v>109.26666666666665</v>
      </c>
      <c r="K165" s="259">
        <v>106.5</v>
      </c>
      <c r="L165" s="259">
        <v>102.7</v>
      </c>
      <c r="M165" s="259">
        <v>25.886109999999999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272.7</v>
      </c>
      <c r="D166" s="260">
        <v>271.86666666666662</v>
      </c>
      <c r="E166" s="260">
        <v>267.53333333333325</v>
      </c>
      <c r="F166" s="260">
        <v>262.36666666666662</v>
      </c>
      <c r="G166" s="260">
        <v>258.03333333333325</v>
      </c>
      <c r="H166" s="260">
        <v>277.03333333333325</v>
      </c>
      <c r="I166" s="260">
        <v>281.36666666666662</v>
      </c>
      <c r="J166" s="260">
        <v>286.53333333333325</v>
      </c>
      <c r="K166" s="259">
        <v>276.2</v>
      </c>
      <c r="L166" s="259">
        <v>266.7</v>
      </c>
      <c r="M166" s="259">
        <v>12.6999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1222.7</v>
      </c>
      <c r="D167" s="260">
        <v>1219.8166666666666</v>
      </c>
      <c r="E167" s="260">
        <v>1212.8833333333332</v>
      </c>
      <c r="F167" s="260">
        <v>1203.0666666666666</v>
      </c>
      <c r="G167" s="260">
        <v>1196.1333333333332</v>
      </c>
      <c r="H167" s="260">
        <v>1229.6333333333332</v>
      </c>
      <c r="I167" s="260">
        <v>1236.5666666666666</v>
      </c>
      <c r="J167" s="260">
        <v>1246.3833333333332</v>
      </c>
      <c r="K167" s="259">
        <v>1226.75</v>
      </c>
      <c r="L167" s="259">
        <v>1210</v>
      </c>
      <c r="M167" s="259">
        <v>7.3639999999999997E-2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88.05</v>
      </c>
      <c r="D168" s="260">
        <v>87.399999999999991</v>
      </c>
      <c r="E168" s="260">
        <v>86.449999999999989</v>
      </c>
      <c r="F168" s="260">
        <v>84.85</v>
      </c>
      <c r="G168" s="260">
        <v>83.899999999999991</v>
      </c>
      <c r="H168" s="260">
        <v>88.999999999999986</v>
      </c>
      <c r="I168" s="260">
        <v>89.95</v>
      </c>
      <c r="J168" s="260">
        <v>91.549999999999983</v>
      </c>
      <c r="K168" s="259">
        <v>88.35</v>
      </c>
      <c r="L168" s="259">
        <v>85.8</v>
      </c>
      <c r="M168" s="259">
        <v>122.0343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1825.9</v>
      </c>
      <c r="D169" s="260">
        <v>1834.3500000000001</v>
      </c>
      <c r="E169" s="260">
        <v>1807.7500000000002</v>
      </c>
      <c r="F169" s="260">
        <v>1789.6000000000001</v>
      </c>
      <c r="G169" s="260">
        <v>1763.0000000000002</v>
      </c>
      <c r="H169" s="260">
        <v>1852.5000000000002</v>
      </c>
      <c r="I169" s="260">
        <v>1879.1000000000001</v>
      </c>
      <c r="J169" s="260">
        <v>1897.2500000000002</v>
      </c>
      <c r="K169" s="259">
        <v>1860.95</v>
      </c>
      <c r="L169" s="259">
        <v>1816.2</v>
      </c>
      <c r="M169" s="259">
        <v>0.58201999999999998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37.6</v>
      </c>
      <c r="D170" s="260">
        <v>37.233333333333327</v>
      </c>
      <c r="E170" s="260">
        <v>35.716666666666654</v>
      </c>
      <c r="F170" s="260">
        <v>33.833333333333329</v>
      </c>
      <c r="G170" s="260">
        <v>32.316666666666656</v>
      </c>
      <c r="H170" s="260">
        <v>39.116666666666653</v>
      </c>
      <c r="I170" s="260">
        <v>40.633333333333319</v>
      </c>
      <c r="J170" s="260">
        <v>42.516666666666652</v>
      </c>
      <c r="K170" s="259">
        <v>38.75</v>
      </c>
      <c r="L170" s="259">
        <v>35.35</v>
      </c>
      <c r="M170" s="259">
        <v>245.28899999999999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2854.9</v>
      </c>
      <c r="D171" s="260">
        <v>2844.2833333333328</v>
      </c>
      <c r="E171" s="260">
        <v>2823.8166666666657</v>
      </c>
      <c r="F171" s="260">
        <v>2792.7333333333327</v>
      </c>
      <c r="G171" s="260">
        <v>2772.2666666666655</v>
      </c>
      <c r="H171" s="260">
        <v>2875.3666666666659</v>
      </c>
      <c r="I171" s="260">
        <v>2895.833333333333</v>
      </c>
      <c r="J171" s="260">
        <v>2926.9166666666661</v>
      </c>
      <c r="K171" s="259">
        <v>2864.75</v>
      </c>
      <c r="L171" s="259">
        <v>2813.2</v>
      </c>
      <c r="M171" s="259">
        <v>0.30323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3538.75</v>
      </c>
      <c r="D172" s="260">
        <v>3525.65</v>
      </c>
      <c r="E172" s="260">
        <v>3493.3</v>
      </c>
      <c r="F172" s="260">
        <v>3447.85</v>
      </c>
      <c r="G172" s="260">
        <v>3415.5</v>
      </c>
      <c r="H172" s="260">
        <v>3571.1000000000004</v>
      </c>
      <c r="I172" s="260">
        <v>3603.45</v>
      </c>
      <c r="J172" s="260">
        <v>3648.9000000000005</v>
      </c>
      <c r="K172" s="259">
        <v>3558</v>
      </c>
      <c r="L172" s="259">
        <v>3480.2</v>
      </c>
      <c r="M172" s="259">
        <v>0.17552000000000001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122.4</v>
      </c>
      <c r="D173" s="260">
        <v>122.03333333333335</v>
      </c>
      <c r="E173" s="260">
        <v>120.86666666666669</v>
      </c>
      <c r="F173" s="260">
        <v>119.33333333333334</v>
      </c>
      <c r="G173" s="260">
        <v>118.16666666666669</v>
      </c>
      <c r="H173" s="260">
        <v>123.56666666666669</v>
      </c>
      <c r="I173" s="260">
        <v>124.73333333333335</v>
      </c>
      <c r="J173" s="260">
        <v>126.26666666666669</v>
      </c>
      <c r="K173" s="259">
        <v>123.2</v>
      </c>
      <c r="L173" s="259">
        <v>120.5</v>
      </c>
      <c r="M173" s="259">
        <v>1.0242500000000001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1901.4</v>
      </c>
      <c r="D174" s="260">
        <v>1976.8666666666668</v>
      </c>
      <c r="E174" s="260">
        <v>1805.0333333333338</v>
      </c>
      <c r="F174" s="260">
        <v>1708.666666666667</v>
      </c>
      <c r="G174" s="260">
        <v>1536.8333333333339</v>
      </c>
      <c r="H174" s="260">
        <v>2073.2333333333336</v>
      </c>
      <c r="I174" s="260">
        <v>2245.0666666666666</v>
      </c>
      <c r="J174" s="260">
        <v>2341.4333333333334</v>
      </c>
      <c r="K174" s="259">
        <v>2148.6999999999998</v>
      </c>
      <c r="L174" s="259">
        <v>1880.5</v>
      </c>
      <c r="M174" s="259">
        <v>37.983130000000003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1365.75</v>
      </c>
      <c r="D175" s="260">
        <v>1369.4666666666665</v>
      </c>
      <c r="E175" s="260">
        <v>1359.9833333333329</v>
      </c>
      <c r="F175" s="260">
        <v>1354.2166666666665</v>
      </c>
      <c r="G175" s="260">
        <v>1344.7333333333329</v>
      </c>
      <c r="H175" s="260">
        <v>1375.2333333333329</v>
      </c>
      <c r="I175" s="260">
        <v>1384.7166666666665</v>
      </c>
      <c r="J175" s="260">
        <v>1390.4833333333329</v>
      </c>
      <c r="K175" s="259">
        <v>1378.95</v>
      </c>
      <c r="L175" s="259">
        <v>1363.7</v>
      </c>
      <c r="M175" s="259">
        <v>1.2805299999999999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399.65</v>
      </c>
      <c r="D176" s="260">
        <v>393.73333333333329</v>
      </c>
      <c r="E176" s="260">
        <v>384.06666666666661</v>
      </c>
      <c r="F176" s="260">
        <v>368.48333333333329</v>
      </c>
      <c r="G176" s="260">
        <v>358.81666666666661</v>
      </c>
      <c r="H176" s="260">
        <v>409.31666666666661</v>
      </c>
      <c r="I176" s="260">
        <v>418.98333333333323</v>
      </c>
      <c r="J176" s="260">
        <v>434.56666666666661</v>
      </c>
      <c r="K176" s="259">
        <v>403.4</v>
      </c>
      <c r="L176" s="259">
        <v>378.15</v>
      </c>
      <c r="M176" s="259">
        <v>19.129270000000002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1392.15</v>
      </c>
      <c r="D177" s="260">
        <v>1377.5833333333333</v>
      </c>
      <c r="E177" s="260">
        <v>1356.1666666666665</v>
      </c>
      <c r="F177" s="260">
        <v>1320.1833333333332</v>
      </c>
      <c r="G177" s="260">
        <v>1298.7666666666664</v>
      </c>
      <c r="H177" s="260">
        <v>1413.5666666666666</v>
      </c>
      <c r="I177" s="260">
        <v>1434.9833333333331</v>
      </c>
      <c r="J177" s="260">
        <v>1470.9666666666667</v>
      </c>
      <c r="K177" s="259">
        <v>1399</v>
      </c>
      <c r="L177" s="259">
        <v>1341.6</v>
      </c>
      <c r="M177" s="259">
        <v>0.30839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1475.25</v>
      </c>
      <c r="D178" s="260">
        <v>1480.4333333333334</v>
      </c>
      <c r="E178" s="260">
        <v>1455.8666666666668</v>
      </c>
      <c r="F178" s="260">
        <v>1436.4833333333333</v>
      </c>
      <c r="G178" s="260">
        <v>1411.9166666666667</v>
      </c>
      <c r="H178" s="260">
        <v>1499.8166666666668</v>
      </c>
      <c r="I178" s="260">
        <v>1524.3833333333334</v>
      </c>
      <c r="J178" s="260">
        <v>1543.7666666666669</v>
      </c>
      <c r="K178" s="259">
        <v>1505</v>
      </c>
      <c r="L178" s="259">
        <v>1461.05</v>
      </c>
      <c r="M178" s="259">
        <v>0.82608999999999999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507.9</v>
      </c>
      <c r="D179" s="260">
        <v>508.9666666666667</v>
      </c>
      <c r="E179" s="260">
        <v>504.93333333333339</v>
      </c>
      <c r="F179" s="260">
        <v>501.9666666666667</v>
      </c>
      <c r="G179" s="260">
        <v>497.93333333333339</v>
      </c>
      <c r="H179" s="260">
        <v>511.93333333333339</v>
      </c>
      <c r="I179" s="260">
        <v>515.9666666666667</v>
      </c>
      <c r="J179" s="260">
        <v>518.93333333333339</v>
      </c>
      <c r="K179" s="259">
        <v>513</v>
      </c>
      <c r="L179" s="259">
        <v>506</v>
      </c>
      <c r="M179" s="259">
        <v>0.46966000000000002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835.6</v>
      </c>
      <c r="D180" s="260">
        <v>832.04999999999984</v>
      </c>
      <c r="E180" s="260">
        <v>825.84999999999968</v>
      </c>
      <c r="F180" s="260">
        <v>816.0999999999998</v>
      </c>
      <c r="G180" s="260">
        <v>809.89999999999964</v>
      </c>
      <c r="H180" s="260">
        <v>841.79999999999973</v>
      </c>
      <c r="I180" s="260">
        <v>847.99999999999977</v>
      </c>
      <c r="J180" s="260">
        <v>857.74999999999977</v>
      </c>
      <c r="K180" s="259">
        <v>838.25</v>
      </c>
      <c r="L180" s="259">
        <v>822.3</v>
      </c>
      <c r="M180" s="259">
        <v>11.74812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429.65</v>
      </c>
      <c r="D181" s="260">
        <v>430.51666666666665</v>
      </c>
      <c r="E181" s="260">
        <v>427.13333333333333</v>
      </c>
      <c r="F181" s="260">
        <v>424.61666666666667</v>
      </c>
      <c r="G181" s="260">
        <v>421.23333333333335</v>
      </c>
      <c r="H181" s="260">
        <v>433.0333333333333</v>
      </c>
      <c r="I181" s="260">
        <v>436.41666666666663</v>
      </c>
      <c r="J181" s="260">
        <v>438.93333333333328</v>
      </c>
      <c r="K181" s="259">
        <v>433.9</v>
      </c>
      <c r="L181" s="259">
        <v>428</v>
      </c>
      <c r="M181" s="259">
        <v>0.99124000000000001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1241.4000000000001</v>
      </c>
      <c r="D182" s="260">
        <v>1230.0666666666666</v>
      </c>
      <c r="E182" s="260">
        <v>1215.1333333333332</v>
      </c>
      <c r="F182" s="260">
        <v>1188.8666666666666</v>
      </c>
      <c r="G182" s="260">
        <v>1173.9333333333332</v>
      </c>
      <c r="H182" s="260">
        <v>1256.3333333333333</v>
      </c>
      <c r="I182" s="260">
        <v>1271.2666666666667</v>
      </c>
      <c r="J182" s="260">
        <v>1297.5333333333333</v>
      </c>
      <c r="K182" s="259">
        <v>1245</v>
      </c>
      <c r="L182" s="259">
        <v>1203.8</v>
      </c>
      <c r="M182" s="259">
        <v>6.3190799999999996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369.15</v>
      </c>
      <c r="D183" s="260">
        <v>363.98333333333335</v>
      </c>
      <c r="E183" s="260">
        <v>357.9666666666667</v>
      </c>
      <c r="F183" s="260">
        <v>346.78333333333336</v>
      </c>
      <c r="G183" s="260">
        <v>340.76666666666671</v>
      </c>
      <c r="H183" s="260">
        <v>375.16666666666669</v>
      </c>
      <c r="I183" s="260">
        <v>381.18333333333334</v>
      </c>
      <c r="J183" s="260">
        <v>392.36666666666667</v>
      </c>
      <c r="K183" s="259">
        <v>370</v>
      </c>
      <c r="L183" s="259">
        <v>352.8</v>
      </c>
      <c r="M183" s="259">
        <v>36.725990000000003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358.85</v>
      </c>
      <c r="D184" s="260">
        <v>359.61666666666662</v>
      </c>
      <c r="E184" s="260">
        <v>357.08333333333326</v>
      </c>
      <c r="F184" s="260">
        <v>355.31666666666666</v>
      </c>
      <c r="G184" s="260">
        <v>352.7833333333333</v>
      </c>
      <c r="H184" s="260">
        <v>361.38333333333321</v>
      </c>
      <c r="I184" s="260">
        <v>363.91666666666663</v>
      </c>
      <c r="J184" s="260">
        <v>365.68333333333317</v>
      </c>
      <c r="K184" s="259">
        <v>362.15</v>
      </c>
      <c r="L184" s="259">
        <v>357.85</v>
      </c>
      <c r="M184" s="259">
        <v>1.6435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1724.45</v>
      </c>
      <c r="D185" s="260">
        <v>1728.5999999999997</v>
      </c>
      <c r="E185" s="260">
        <v>1716.6999999999994</v>
      </c>
      <c r="F185" s="260">
        <v>1708.9499999999996</v>
      </c>
      <c r="G185" s="260">
        <v>1697.0499999999993</v>
      </c>
      <c r="H185" s="260">
        <v>1736.3499999999995</v>
      </c>
      <c r="I185" s="260">
        <v>1748.2499999999995</v>
      </c>
      <c r="J185" s="260">
        <v>1755.9999999999995</v>
      </c>
      <c r="K185" s="259">
        <v>1740.5</v>
      </c>
      <c r="L185" s="259">
        <v>1720.85</v>
      </c>
      <c r="M185" s="259">
        <v>5.6652800000000001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531.1</v>
      </c>
      <c r="D186" s="260">
        <v>530.76666666666677</v>
      </c>
      <c r="E186" s="260">
        <v>524.98333333333358</v>
      </c>
      <c r="F186" s="260">
        <v>518.86666666666679</v>
      </c>
      <c r="G186" s="260">
        <v>513.0833333333336</v>
      </c>
      <c r="H186" s="260">
        <v>536.88333333333355</v>
      </c>
      <c r="I186" s="260">
        <v>542.66666666666663</v>
      </c>
      <c r="J186" s="260">
        <v>548.78333333333353</v>
      </c>
      <c r="K186" s="259">
        <v>536.54999999999995</v>
      </c>
      <c r="L186" s="259">
        <v>524.65</v>
      </c>
      <c r="M186" s="259">
        <v>2.3021600000000002</v>
      </c>
      <c r="N186" s="1"/>
      <c r="O186" s="1"/>
    </row>
    <row r="187" spans="1:15" ht="12.75" customHeight="1">
      <c r="A187" s="30">
        <v>177</v>
      </c>
      <c r="B187" s="269" t="s">
        <v>966</v>
      </c>
      <c r="C187" s="259">
        <v>377.25</v>
      </c>
      <c r="D187" s="260">
        <v>379.90000000000003</v>
      </c>
      <c r="E187" s="260">
        <v>372.40000000000009</v>
      </c>
      <c r="F187" s="260">
        <v>367.55000000000007</v>
      </c>
      <c r="G187" s="260">
        <v>360.05000000000013</v>
      </c>
      <c r="H187" s="260">
        <v>384.75000000000006</v>
      </c>
      <c r="I187" s="260">
        <v>392.24999999999994</v>
      </c>
      <c r="J187" s="260">
        <v>397.1</v>
      </c>
      <c r="K187" s="259">
        <v>387.4</v>
      </c>
      <c r="L187" s="259">
        <v>375.05</v>
      </c>
      <c r="M187" s="259">
        <v>1.9424399999999999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2059.8000000000002</v>
      </c>
      <c r="D188" s="260">
        <v>2051.6333333333332</v>
      </c>
      <c r="E188" s="260">
        <v>2018.2666666666664</v>
      </c>
      <c r="F188" s="260">
        <v>1976.7333333333331</v>
      </c>
      <c r="G188" s="260">
        <v>1943.3666666666663</v>
      </c>
      <c r="H188" s="260">
        <v>2093.1666666666665</v>
      </c>
      <c r="I188" s="260">
        <v>2126.5333333333333</v>
      </c>
      <c r="J188" s="260">
        <v>2168.0666666666666</v>
      </c>
      <c r="K188" s="259">
        <v>2085</v>
      </c>
      <c r="L188" s="259">
        <v>2010.1</v>
      </c>
      <c r="M188" s="259">
        <v>0.30537999999999998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879.85</v>
      </c>
      <c r="D189" s="260">
        <v>884.75</v>
      </c>
      <c r="E189" s="260">
        <v>870.7</v>
      </c>
      <c r="F189" s="260">
        <v>861.55000000000007</v>
      </c>
      <c r="G189" s="260">
        <v>847.50000000000011</v>
      </c>
      <c r="H189" s="260">
        <v>893.9</v>
      </c>
      <c r="I189" s="260">
        <v>907.94999999999993</v>
      </c>
      <c r="J189" s="260">
        <v>917.09999999999991</v>
      </c>
      <c r="K189" s="259">
        <v>898.8</v>
      </c>
      <c r="L189" s="259">
        <v>875.6</v>
      </c>
      <c r="M189" s="259">
        <v>1.64697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247.65</v>
      </c>
      <c r="D190" s="260">
        <v>249.2833333333333</v>
      </c>
      <c r="E190" s="260">
        <v>244.56666666666661</v>
      </c>
      <c r="F190" s="260">
        <v>241.48333333333329</v>
      </c>
      <c r="G190" s="260">
        <v>236.76666666666659</v>
      </c>
      <c r="H190" s="260">
        <v>252.36666666666662</v>
      </c>
      <c r="I190" s="260">
        <v>257.08333333333331</v>
      </c>
      <c r="J190" s="260">
        <v>260.16666666666663</v>
      </c>
      <c r="K190" s="259">
        <v>254</v>
      </c>
      <c r="L190" s="259">
        <v>246.2</v>
      </c>
      <c r="M190" s="259">
        <v>2.0544699999999998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3970.7</v>
      </c>
      <c r="D191" s="260">
        <v>3941.5499999999997</v>
      </c>
      <c r="E191" s="260">
        <v>3909.0999999999995</v>
      </c>
      <c r="F191" s="260">
        <v>3847.4999999999995</v>
      </c>
      <c r="G191" s="260">
        <v>3815.0499999999993</v>
      </c>
      <c r="H191" s="260">
        <v>4003.1499999999996</v>
      </c>
      <c r="I191" s="260">
        <v>4035.5999999999995</v>
      </c>
      <c r="J191" s="260">
        <v>4097.2</v>
      </c>
      <c r="K191" s="259">
        <v>3974</v>
      </c>
      <c r="L191" s="259">
        <v>3879.95</v>
      </c>
      <c r="M191" s="259">
        <v>1.27437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518.25</v>
      </c>
      <c r="D192" s="260">
        <v>517.41666666666663</v>
      </c>
      <c r="E192" s="260">
        <v>512.83333333333326</v>
      </c>
      <c r="F192" s="260">
        <v>507.41666666666663</v>
      </c>
      <c r="G192" s="260">
        <v>502.83333333333326</v>
      </c>
      <c r="H192" s="260">
        <v>522.83333333333326</v>
      </c>
      <c r="I192" s="260">
        <v>527.41666666666652</v>
      </c>
      <c r="J192" s="260">
        <v>532.83333333333326</v>
      </c>
      <c r="K192" s="259">
        <v>522</v>
      </c>
      <c r="L192" s="259">
        <v>512</v>
      </c>
      <c r="M192" s="259">
        <v>6.7196400000000001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718.95</v>
      </c>
      <c r="D193" s="260">
        <v>719.08333333333337</v>
      </c>
      <c r="E193" s="260">
        <v>712.86666666666679</v>
      </c>
      <c r="F193" s="260">
        <v>706.78333333333342</v>
      </c>
      <c r="G193" s="260">
        <v>700.56666666666683</v>
      </c>
      <c r="H193" s="260">
        <v>725.16666666666674</v>
      </c>
      <c r="I193" s="260">
        <v>731.38333333333321</v>
      </c>
      <c r="J193" s="260">
        <v>737.4666666666667</v>
      </c>
      <c r="K193" s="259">
        <v>725.3</v>
      </c>
      <c r="L193" s="259">
        <v>713</v>
      </c>
      <c r="M193" s="259">
        <v>7.5291300000000003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83.85</v>
      </c>
      <c r="D194" s="260">
        <v>83.749999999999986</v>
      </c>
      <c r="E194" s="260">
        <v>83.199999999999974</v>
      </c>
      <c r="F194" s="260">
        <v>82.549999999999983</v>
      </c>
      <c r="G194" s="260">
        <v>81.999999999999972</v>
      </c>
      <c r="H194" s="260">
        <v>84.399999999999977</v>
      </c>
      <c r="I194" s="260">
        <v>84.949999999999989</v>
      </c>
      <c r="J194" s="260">
        <v>85.59999999999998</v>
      </c>
      <c r="K194" s="259">
        <v>84.3</v>
      </c>
      <c r="L194" s="259">
        <v>83.1</v>
      </c>
      <c r="M194" s="259">
        <v>5.3025900000000004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125.1</v>
      </c>
      <c r="D195" s="260">
        <v>125.38333333333333</v>
      </c>
      <c r="E195" s="260">
        <v>123.31666666666665</v>
      </c>
      <c r="F195" s="260">
        <v>121.53333333333332</v>
      </c>
      <c r="G195" s="260">
        <v>119.46666666666664</v>
      </c>
      <c r="H195" s="260">
        <v>127.16666666666666</v>
      </c>
      <c r="I195" s="260">
        <v>129.23333333333332</v>
      </c>
      <c r="J195" s="260">
        <v>131.01666666666665</v>
      </c>
      <c r="K195" s="259">
        <v>127.45</v>
      </c>
      <c r="L195" s="259">
        <v>123.6</v>
      </c>
      <c r="M195" s="259">
        <v>22.17831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220.65</v>
      </c>
      <c r="D196" s="260">
        <v>220.38333333333335</v>
      </c>
      <c r="E196" s="260">
        <v>218.56666666666672</v>
      </c>
      <c r="F196" s="260">
        <v>216.48333333333338</v>
      </c>
      <c r="G196" s="260">
        <v>214.66666666666674</v>
      </c>
      <c r="H196" s="260">
        <v>222.4666666666667</v>
      </c>
      <c r="I196" s="260">
        <v>224.28333333333336</v>
      </c>
      <c r="J196" s="260">
        <v>226.36666666666667</v>
      </c>
      <c r="K196" s="259">
        <v>222.2</v>
      </c>
      <c r="L196" s="259">
        <v>218.3</v>
      </c>
      <c r="M196" s="259">
        <v>8.8045899999999993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1071.0999999999999</v>
      </c>
      <c r="D197" s="260">
        <v>1073.7</v>
      </c>
      <c r="E197" s="260">
        <v>1057.4000000000001</v>
      </c>
      <c r="F197" s="260">
        <v>1043.7</v>
      </c>
      <c r="G197" s="260">
        <v>1027.4000000000001</v>
      </c>
      <c r="H197" s="260">
        <v>1087.4000000000001</v>
      </c>
      <c r="I197" s="260">
        <v>1103.6999999999998</v>
      </c>
      <c r="J197" s="260">
        <v>1117.4000000000001</v>
      </c>
      <c r="K197" s="259">
        <v>1090</v>
      </c>
      <c r="L197" s="259">
        <v>1060</v>
      </c>
      <c r="M197" s="259">
        <v>0.84885999999999995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1032.05</v>
      </c>
      <c r="D198" s="260">
        <v>1029.7</v>
      </c>
      <c r="E198" s="260">
        <v>1021.95</v>
      </c>
      <c r="F198" s="260">
        <v>1011.85</v>
      </c>
      <c r="G198" s="260">
        <v>1004.1</v>
      </c>
      <c r="H198" s="260">
        <v>1039.8000000000002</v>
      </c>
      <c r="I198" s="260">
        <v>1047.5500000000002</v>
      </c>
      <c r="J198" s="260">
        <v>1057.6500000000001</v>
      </c>
      <c r="K198" s="259">
        <v>1037.45</v>
      </c>
      <c r="L198" s="259">
        <v>1019.6</v>
      </c>
      <c r="M198" s="259">
        <v>33.136740000000003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2078.65</v>
      </c>
      <c r="D199" s="260">
        <v>2081.7666666666669</v>
      </c>
      <c r="E199" s="260">
        <v>2053.9833333333336</v>
      </c>
      <c r="F199" s="260">
        <v>2029.3166666666666</v>
      </c>
      <c r="G199" s="260">
        <v>2001.5333333333333</v>
      </c>
      <c r="H199" s="260">
        <v>2106.4333333333338</v>
      </c>
      <c r="I199" s="260">
        <v>2134.2166666666676</v>
      </c>
      <c r="J199" s="260">
        <v>2158.8833333333341</v>
      </c>
      <c r="K199" s="259">
        <v>2109.5500000000002</v>
      </c>
      <c r="L199" s="259">
        <v>2057.1</v>
      </c>
      <c r="M199" s="259">
        <v>3.5613000000000001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1454.4</v>
      </c>
      <c r="D200" s="260">
        <v>1457.6666666666667</v>
      </c>
      <c r="E200" s="260">
        <v>1447.9833333333336</v>
      </c>
      <c r="F200" s="260">
        <v>1441.5666666666668</v>
      </c>
      <c r="G200" s="260">
        <v>1431.8833333333337</v>
      </c>
      <c r="H200" s="260">
        <v>1464.0833333333335</v>
      </c>
      <c r="I200" s="260">
        <v>1473.7666666666664</v>
      </c>
      <c r="J200" s="260">
        <v>1480.1833333333334</v>
      </c>
      <c r="K200" s="259">
        <v>1467.35</v>
      </c>
      <c r="L200" s="259">
        <v>1451.25</v>
      </c>
      <c r="M200" s="259">
        <v>79.68638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533</v>
      </c>
      <c r="D201" s="260">
        <v>533.5333333333333</v>
      </c>
      <c r="E201" s="260">
        <v>529.11666666666656</v>
      </c>
      <c r="F201" s="260">
        <v>525.23333333333323</v>
      </c>
      <c r="G201" s="260">
        <v>520.81666666666649</v>
      </c>
      <c r="H201" s="260">
        <v>537.41666666666663</v>
      </c>
      <c r="I201" s="260">
        <v>541.83333333333337</v>
      </c>
      <c r="J201" s="260">
        <v>545.7166666666667</v>
      </c>
      <c r="K201" s="259">
        <v>537.95000000000005</v>
      </c>
      <c r="L201" s="259">
        <v>529.65</v>
      </c>
      <c r="M201" s="259">
        <v>48.495780000000003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78.150000000000006</v>
      </c>
      <c r="D202" s="260">
        <v>78.683333333333337</v>
      </c>
      <c r="E202" s="260">
        <v>77.166666666666671</v>
      </c>
      <c r="F202" s="260">
        <v>76.183333333333337</v>
      </c>
      <c r="G202" s="260">
        <v>74.666666666666671</v>
      </c>
      <c r="H202" s="260">
        <v>79.666666666666671</v>
      </c>
      <c r="I202" s="260">
        <v>81.183333333333323</v>
      </c>
      <c r="J202" s="260">
        <v>82.166666666666671</v>
      </c>
      <c r="K202" s="259">
        <v>80.2</v>
      </c>
      <c r="L202" s="259">
        <v>77.7</v>
      </c>
      <c r="M202" s="259">
        <v>61.919089999999997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661.2</v>
      </c>
      <c r="D203" s="260">
        <v>663.19999999999993</v>
      </c>
      <c r="E203" s="260">
        <v>654.49999999999989</v>
      </c>
      <c r="F203" s="260">
        <v>647.79999999999995</v>
      </c>
      <c r="G203" s="260">
        <v>639.09999999999991</v>
      </c>
      <c r="H203" s="260">
        <v>669.89999999999986</v>
      </c>
      <c r="I203" s="260">
        <v>678.59999999999991</v>
      </c>
      <c r="J203" s="260">
        <v>685.29999999999984</v>
      </c>
      <c r="K203" s="259">
        <v>671.9</v>
      </c>
      <c r="L203" s="259">
        <v>656.5</v>
      </c>
      <c r="M203" s="259">
        <v>0.44097999999999998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984.5</v>
      </c>
      <c r="D204" s="260">
        <v>986.98333333333323</v>
      </c>
      <c r="E204" s="260">
        <v>979.01666666666642</v>
      </c>
      <c r="F204" s="260">
        <v>973.53333333333319</v>
      </c>
      <c r="G204" s="260">
        <v>965.56666666666638</v>
      </c>
      <c r="H204" s="260">
        <v>992.46666666666647</v>
      </c>
      <c r="I204" s="260">
        <v>1000.4333333333334</v>
      </c>
      <c r="J204" s="260">
        <v>1005.9166666666665</v>
      </c>
      <c r="K204" s="259">
        <v>994.95</v>
      </c>
      <c r="L204" s="259">
        <v>981.5</v>
      </c>
      <c r="M204" s="259">
        <v>2.0121199999999999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945.85</v>
      </c>
      <c r="D205" s="260">
        <v>949.15</v>
      </c>
      <c r="E205" s="260">
        <v>938.3</v>
      </c>
      <c r="F205" s="260">
        <v>930.75</v>
      </c>
      <c r="G205" s="260">
        <v>919.9</v>
      </c>
      <c r="H205" s="260">
        <v>956.69999999999993</v>
      </c>
      <c r="I205" s="260">
        <v>967.55000000000007</v>
      </c>
      <c r="J205" s="260">
        <v>975.09999999999991</v>
      </c>
      <c r="K205" s="259">
        <v>960</v>
      </c>
      <c r="L205" s="259">
        <v>941.6</v>
      </c>
      <c r="M205" s="259">
        <v>0.13502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1186.5</v>
      </c>
      <c r="D206" s="260">
        <v>1184.0666666666666</v>
      </c>
      <c r="E206" s="260">
        <v>1178.1333333333332</v>
      </c>
      <c r="F206" s="260">
        <v>1169.7666666666667</v>
      </c>
      <c r="G206" s="260">
        <v>1163.8333333333333</v>
      </c>
      <c r="H206" s="260">
        <v>1192.4333333333332</v>
      </c>
      <c r="I206" s="260">
        <v>1198.3666666666666</v>
      </c>
      <c r="J206" s="260">
        <v>1206.7333333333331</v>
      </c>
      <c r="K206" s="259">
        <v>1190</v>
      </c>
      <c r="L206" s="259">
        <v>1175.7</v>
      </c>
      <c r="M206" s="259">
        <v>7.3544099999999997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2610.75</v>
      </c>
      <c r="D207" s="260">
        <v>2602.6</v>
      </c>
      <c r="E207" s="260">
        <v>2585.1999999999998</v>
      </c>
      <c r="F207" s="260">
        <v>2559.65</v>
      </c>
      <c r="G207" s="260">
        <v>2542.25</v>
      </c>
      <c r="H207" s="260">
        <v>2628.1499999999996</v>
      </c>
      <c r="I207" s="260">
        <v>2645.55</v>
      </c>
      <c r="J207" s="260">
        <v>2671.0999999999995</v>
      </c>
      <c r="K207" s="259">
        <v>2620</v>
      </c>
      <c r="L207" s="259">
        <v>2577.0500000000002</v>
      </c>
      <c r="M207" s="259">
        <v>4.7304300000000001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329.55</v>
      </c>
      <c r="D208" s="260">
        <v>329.34999999999997</v>
      </c>
      <c r="E208" s="260">
        <v>327.69999999999993</v>
      </c>
      <c r="F208" s="260">
        <v>325.84999999999997</v>
      </c>
      <c r="G208" s="260">
        <v>324.19999999999993</v>
      </c>
      <c r="H208" s="260">
        <v>331.19999999999993</v>
      </c>
      <c r="I208" s="260">
        <v>332.84999999999991</v>
      </c>
      <c r="J208" s="260">
        <v>334.69999999999993</v>
      </c>
      <c r="K208" s="259">
        <v>331</v>
      </c>
      <c r="L208" s="259">
        <v>327.5</v>
      </c>
      <c r="M208" s="259">
        <v>0.83775999999999995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412.4</v>
      </c>
      <c r="D209" s="260">
        <v>410.38333333333338</v>
      </c>
      <c r="E209" s="260">
        <v>407.36666666666679</v>
      </c>
      <c r="F209" s="260">
        <v>402.33333333333343</v>
      </c>
      <c r="G209" s="260">
        <v>399.31666666666683</v>
      </c>
      <c r="H209" s="260">
        <v>415.41666666666674</v>
      </c>
      <c r="I209" s="260">
        <v>418.43333333333328</v>
      </c>
      <c r="J209" s="260">
        <v>423.4666666666667</v>
      </c>
      <c r="K209" s="259">
        <v>413.4</v>
      </c>
      <c r="L209" s="259">
        <v>405.35</v>
      </c>
      <c r="M209" s="259">
        <v>97.52346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1207.4000000000001</v>
      </c>
      <c r="D210" s="260">
        <v>1211.1333333333334</v>
      </c>
      <c r="E210" s="260">
        <v>1197.2666666666669</v>
      </c>
      <c r="F210" s="260">
        <v>1187.1333333333334</v>
      </c>
      <c r="G210" s="260">
        <v>1173.2666666666669</v>
      </c>
      <c r="H210" s="260">
        <v>1221.2666666666669</v>
      </c>
      <c r="I210" s="260">
        <v>1235.1333333333332</v>
      </c>
      <c r="J210" s="260">
        <v>1245.2666666666669</v>
      </c>
      <c r="K210" s="259">
        <v>1225</v>
      </c>
      <c r="L210" s="259">
        <v>1201</v>
      </c>
      <c r="M210" s="259">
        <v>0.23884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2520.4499999999998</v>
      </c>
      <c r="D211" s="260">
        <v>2512.5333333333333</v>
      </c>
      <c r="E211" s="260">
        <v>2495.2666666666664</v>
      </c>
      <c r="F211" s="260">
        <v>2470.083333333333</v>
      </c>
      <c r="G211" s="260">
        <v>2452.8166666666662</v>
      </c>
      <c r="H211" s="260">
        <v>2537.7166666666667</v>
      </c>
      <c r="I211" s="260">
        <v>2554.983333333334</v>
      </c>
      <c r="J211" s="260">
        <v>2580.166666666667</v>
      </c>
      <c r="K211" s="259">
        <v>2529.8000000000002</v>
      </c>
      <c r="L211" s="259">
        <v>2487.35</v>
      </c>
      <c r="M211" s="259">
        <v>7.1461600000000001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108.25</v>
      </c>
      <c r="D212" s="260">
        <v>108.13333333333333</v>
      </c>
      <c r="E212" s="260">
        <v>107.26666666666665</v>
      </c>
      <c r="F212" s="260">
        <v>106.28333333333333</v>
      </c>
      <c r="G212" s="260">
        <v>105.41666666666666</v>
      </c>
      <c r="H212" s="260">
        <v>109.11666666666665</v>
      </c>
      <c r="I212" s="260">
        <v>109.98333333333332</v>
      </c>
      <c r="J212" s="260">
        <v>110.96666666666664</v>
      </c>
      <c r="K212" s="259">
        <v>109</v>
      </c>
      <c r="L212" s="259">
        <v>107.15</v>
      </c>
      <c r="M212" s="259">
        <v>35.157080000000001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210.6</v>
      </c>
      <c r="D213" s="260">
        <v>210.0333333333333</v>
      </c>
      <c r="E213" s="260">
        <v>208.61666666666662</v>
      </c>
      <c r="F213" s="260">
        <v>206.63333333333333</v>
      </c>
      <c r="G213" s="260">
        <v>205.21666666666664</v>
      </c>
      <c r="H213" s="260">
        <v>212.01666666666659</v>
      </c>
      <c r="I213" s="260">
        <v>213.43333333333328</v>
      </c>
      <c r="J213" s="260">
        <v>215.41666666666657</v>
      </c>
      <c r="K213" s="259">
        <v>211.45</v>
      </c>
      <c r="L213" s="259">
        <v>208.05</v>
      </c>
      <c r="M213" s="259">
        <v>20.457460000000001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2519</v>
      </c>
      <c r="D214" s="260">
        <v>2512.3333333333335</v>
      </c>
      <c r="E214" s="260">
        <v>2494.666666666667</v>
      </c>
      <c r="F214" s="260">
        <v>2470.3333333333335</v>
      </c>
      <c r="G214" s="260">
        <v>2452.666666666667</v>
      </c>
      <c r="H214" s="260">
        <v>2536.666666666667</v>
      </c>
      <c r="I214" s="260">
        <v>2554.3333333333339</v>
      </c>
      <c r="J214" s="260">
        <v>2578.666666666667</v>
      </c>
      <c r="K214" s="259">
        <v>2530</v>
      </c>
      <c r="L214" s="259">
        <v>2488</v>
      </c>
      <c r="M214" s="259">
        <v>18.463290000000001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284.10000000000002</v>
      </c>
      <c r="D215" s="260">
        <v>285.00000000000006</v>
      </c>
      <c r="E215" s="260">
        <v>282.2000000000001</v>
      </c>
      <c r="F215" s="260">
        <v>280.30000000000007</v>
      </c>
      <c r="G215" s="260">
        <v>277.50000000000011</v>
      </c>
      <c r="H215" s="260">
        <v>286.90000000000009</v>
      </c>
      <c r="I215" s="260">
        <v>289.70000000000005</v>
      </c>
      <c r="J215" s="260">
        <v>291.60000000000008</v>
      </c>
      <c r="K215" s="259">
        <v>287.8</v>
      </c>
      <c r="L215" s="259">
        <v>283.10000000000002</v>
      </c>
      <c r="M215" s="259">
        <v>2.8466200000000002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3236.05</v>
      </c>
      <c r="D216" s="260">
        <v>3224.5666666666671</v>
      </c>
      <c r="E216" s="260">
        <v>3183.233333333334</v>
      </c>
      <c r="F216" s="260">
        <v>3130.416666666667</v>
      </c>
      <c r="G216" s="260">
        <v>3089.0833333333339</v>
      </c>
      <c r="H216" s="260">
        <v>3277.3833333333341</v>
      </c>
      <c r="I216" s="260">
        <v>3318.7166666666672</v>
      </c>
      <c r="J216" s="260">
        <v>3371.5333333333342</v>
      </c>
      <c r="K216" s="259">
        <v>3265.9</v>
      </c>
      <c r="L216" s="259">
        <v>3171.75</v>
      </c>
      <c r="M216" s="259">
        <v>0.30714999999999998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707.9</v>
      </c>
      <c r="D217" s="260">
        <v>713.98333333333323</v>
      </c>
      <c r="E217" s="260">
        <v>689.06666666666649</v>
      </c>
      <c r="F217" s="260">
        <v>670.23333333333323</v>
      </c>
      <c r="G217" s="260">
        <v>645.31666666666649</v>
      </c>
      <c r="H217" s="260">
        <v>732.81666666666649</v>
      </c>
      <c r="I217" s="260">
        <v>757.73333333333323</v>
      </c>
      <c r="J217" s="260">
        <v>776.56666666666649</v>
      </c>
      <c r="K217" s="259">
        <v>738.9</v>
      </c>
      <c r="L217" s="259">
        <v>695.15</v>
      </c>
      <c r="M217" s="259">
        <v>3.4549699999999999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38401.75</v>
      </c>
      <c r="D218" s="260">
        <v>38152.416666666664</v>
      </c>
      <c r="E218" s="260">
        <v>37804.833333333328</v>
      </c>
      <c r="F218" s="260">
        <v>37207.916666666664</v>
      </c>
      <c r="G218" s="260">
        <v>36860.333333333328</v>
      </c>
      <c r="H218" s="260">
        <v>38749.333333333328</v>
      </c>
      <c r="I218" s="260">
        <v>39096.916666666657</v>
      </c>
      <c r="J218" s="260">
        <v>39693.833333333328</v>
      </c>
      <c r="K218" s="259">
        <v>38500</v>
      </c>
      <c r="L218" s="259">
        <v>37555.5</v>
      </c>
      <c r="M218" s="259">
        <v>2.2100000000000002E-2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36.5</v>
      </c>
      <c r="D219" s="260">
        <v>36.43333333333333</v>
      </c>
      <c r="E219" s="260">
        <v>36.066666666666663</v>
      </c>
      <c r="F219" s="260">
        <v>35.633333333333333</v>
      </c>
      <c r="G219" s="260">
        <v>35.266666666666666</v>
      </c>
      <c r="H219" s="260">
        <v>36.86666666666666</v>
      </c>
      <c r="I219" s="260">
        <v>37.23333333333332</v>
      </c>
      <c r="J219" s="260">
        <v>37.666666666666657</v>
      </c>
      <c r="K219" s="259">
        <v>36.799999999999997</v>
      </c>
      <c r="L219" s="259">
        <v>36</v>
      </c>
      <c r="M219" s="259">
        <v>31.519079999999999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2383.3000000000002</v>
      </c>
      <c r="D220" s="260">
        <v>2383.5333333333333</v>
      </c>
      <c r="E220" s="260">
        <v>2362.7666666666664</v>
      </c>
      <c r="F220" s="260">
        <v>2342.2333333333331</v>
      </c>
      <c r="G220" s="260">
        <v>2321.4666666666662</v>
      </c>
      <c r="H220" s="260">
        <v>2404.0666666666666</v>
      </c>
      <c r="I220" s="260">
        <v>2424.8333333333339</v>
      </c>
      <c r="J220" s="260">
        <v>2445.3666666666668</v>
      </c>
      <c r="K220" s="259">
        <v>2404.3000000000002</v>
      </c>
      <c r="L220" s="259">
        <v>2363</v>
      </c>
      <c r="M220" s="259">
        <v>38.579599999999999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924.4</v>
      </c>
      <c r="D221" s="260">
        <v>926.11666666666667</v>
      </c>
      <c r="E221" s="260">
        <v>918.5333333333333</v>
      </c>
      <c r="F221" s="260">
        <v>912.66666666666663</v>
      </c>
      <c r="G221" s="260">
        <v>905.08333333333326</v>
      </c>
      <c r="H221" s="260">
        <v>931.98333333333335</v>
      </c>
      <c r="I221" s="260">
        <v>939.56666666666661</v>
      </c>
      <c r="J221" s="260">
        <v>945.43333333333339</v>
      </c>
      <c r="K221" s="259">
        <v>933.7</v>
      </c>
      <c r="L221" s="259">
        <v>920.25</v>
      </c>
      <c r="M221" s="259">
        <v>160.80842000000001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1162.05</v>
      </c>
      <c r="D222" s="260">
        <v>1159.1666666666667</v>
      </c>
      <c r="E222" s="260">
        <v>1153.3833333333334</v>
      </c>
      <c r="F222" s="260">
        <v>1144.7166666666667</v>
      </c>
      <c r="G222" s="260">
        <v>1138.9333333333334</v>
      </c>
      <c r="H222" s="260">
        <v>1167.8333333333335</v>
      </c>
      <c r="I222" s="260">
        <v>1173.6166666666668</v>
      </c>
      <c r="J222" s="260">
        <v>1182.2833333333335</v>
      </c>
      <c r="K222" s="259">
        <v>1164.95</v>
      </c>
      <c r="L222" s="259">
        <v>1150.5</v>
      </c>
      <c r="M222" s="259">
        <v>4.9371400000000003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500.4</v>
      </c>
      <c r="D223" s="260">
        <v>500.4666666666667</v>
      </c>
      <c r="E223" s="260">
        <v>489.93333333333339</v>
      </c>
      <c r="F223" s="260">
        <v>479.4666666666667</v>
      </c>
      <c r="G223" s="260">
        <v>468.93333333333339</v>
      </c>
      <c r="H223" s="260">
        <v>510.93333333333339</v>
      </c>
      <c r="I223" s="260">
        <v>521.4666666666667</v>
      </c>
      <c r="J223" s="260">
        <v>531.93333333333339</v>
      </c>
      <c r="K223" s="259">
        <v>511</v>
      </c>
      <c r="L223" s="259">
        <v>490</v>
      </c>
      <c r="M223" s="259">
        <v>23.797139999999999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517.1</v>
      </c>
      <c r="D224" s="260">
        <v>513.86666666666667</v>
      </c>
      <c r="E224" s="260">
        <v>505.73333333333335</v>
      </c>
      <c r="F224" s="260">
        <v>494.36666666666667</v>
      </c>
      <c r="G224" s="260">
        <v>486.23333333333335</v>
      </c>
      <c r="H224" s="260">
        <v>525.23333333333335</v>
      </c>
      <c r="I224" s="260">
        <v>533.36666666666679</v>
      </c>
      <c r="J224" s="260">
        <v>544.73333333333335</v>
      </c>
      <c r="K224" s="259">
        <v>522</v>
      </c>
      <c r="L224" s="259">
        <v>502.5</v>
      </c>
      <c r="M224" s="259">
        <v>2.9626899999999998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45.2</v>
      </c>
      <c r="D225" s="260">
        <v>45.300000000000004</v>
      </c>
      <c r="E225" s="260">
        <v>44.800000000000011</v>
      </c>
      <c r="F225" s="260">
        <v>44.400000000000006</v>
      </c>
      <c r="G225" s="260">
        <v>43.900000000000013</v>
      </c>
      <c r="H225" s="260">
        <v>45.70000000000001</v>
      </c>
      <c r="I225" s="260">
        <v>46.199999999999996</v>
      </c>
      <c r="J225" s="260">
        <v>46.600000000000009</v>
      </c>
      <c r="K225" s="259">
        <v>45.8</v>
      </c>
      <c r="L225" s="259">
        <v>44.9</v>
      </c>
      <c r="M225" s="259">
        <v>54.478090000000002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56.8</v>
      </c>
      <c r="D226" s="260">
        <v>56.666666666666664</v>
      </c>
      <c r="E226" s="260">
        <v>56.133333333333326</v>
      </c>
      <c r="F226" s="260">
        <v>55.466666666666661</v>
      </c>
      <c r="G226" s="260">
        <v>54.933333333333323</v>
      </c>
      <c r="H226" s="260">
        <v>57.333333333333329</v>
      </c>
      <c r="I226" s="260">
        <v>57.866666666666674</v>
      </c>
      <c r="J226" s="260">
        <v>58.533333333333331</v>
      </c>
      <c r="K226" s="259">
        <v>57.2</v>
      </c>
      <c r="L226" s="259">
        <v>56</v>
      </c>
      <c r="M226" s="259">
        <v>390.92775999999998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77.650000000000006</v>
      </c>
      <c r="D227" s="260">
        <v>77.233333333333334</v>
      </c>
      <c r="E227" s="260">
        <v>76.616666666666674</v>
      </c>
      <c r="F227" s="260">
        <v>75.583333333333343</v>
      </c>
      <c r="G227" s="260">
        <v>74.966666666666683</v>
      </c>
      <c r="H227" s="260">
        <v>78.266666666666666</v>
      </c>
      <c r="I227" s="260">
        <v>78.883333333333312</v>
      </c>
      <c r="J227" s="260">
        <v>79.916666666666657</v>
      </c>
      <c r="K227" s="259">
        <v>77.849999999999994</v>
      </c>
      <c r="L227" s="259">
        <v>76.2</v>
      </c>
      <c r="M227" s="259">
        <v>59.616340000000001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941.8</v>
      </c>
      <c r="D228" s="260">
        <v>940.6</v>
      </c>
      <c r="E228" s="260">
        <v>931.2</v>
      </c>
      <c r="F228" s="260">
        <v>920.6</v>
      </c>
      <c r="G228" s="260">
        <v>911.2</v>
      </c>
      <c r="H228" s="260">
        <v>951.2</v>
      </c>
      <c r="I228" s="260">
        <v>960.59999999999991</v>
      </c>
      <c r="J228" s="260">
        <v>971.2</v>
      </c>
      <c r="K228" s="259">
        <v>950</v>
      </c>
      <c r="L228" s="259">
        <v>930</v>
      </c>
      <c r="M228" s="259">
        <v>0.13766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400.9</v>
      </c>
      <c r="D229" s="260">
        <v>390.7166666666667</v>
      </c>
      <c r="E229" s="260">
        <v>377.03333333333342</v>
      </c>
      <c r="F229" s="260">
        <v>353.16666666666674</v>
      </c>
      <c r="G229" s="260">
        <v>339.48333333333346</v>
      </c>
      <c r="H229" s="260">
        <v>414.58333333333337</v>
      </c>
      <c r="I229" s="260">
        <v>428.26666666666665</v>
      </c>
      <c r="J229" s="260">
        <v>452.13333333333333</v>
      </c>
      <c r="K229" s="259">
        <v>404.4</v>
      </c>
      <c r="L229" s="259">
        <v>366.85</v>
      </c>
      <c r="M229" s="259">
        <v>58.328769999999999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1795.45</v>
      </c>
      <c r="D230" s="260">
        <v>1790.2333333333333</v>
      </c>
      <c r="E230" s="260">
        <v>1775.5166666666667</v>
      </c>
      <c r="F230" s="260">
        <v>1755.5833333333333</v>
      </c>
      <c r="G230" s="260">
        <v>1740.8666666666666</v>
      </c>
      <c r="H230" s="260">
        <v>1810.1666666666667</v>
      </c>
      <c r="I230" s="260">
        <v>1824.8833333333334</v>
      </c>
      <c r="J230" s="260">
        <v>1844.8166666666668</v>
      </c>
      <c r="K230" s="259">
        <v>1804.95</v>
      </c>
      <c r="L230" s="259">
        <v>1770.3</v>
      </c>
      <c r="M230" s="259">
        <v>0.33628999999999998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236.1</v>
      </c>
      <c r="D231" s="260">
        <v>236.95000000000002</v>
      </c>
      <c r="E231" s="260">
        <v>233.50000000000003</v>
      </c>
      <c r="F231" s="260">
        <v>230.9</v>
      </c>
      <c r="G231" s="260">
        <v>227.45000000000002</v>
      </c>
      <c r="H231" s="260">
        <v>239.55000000000004</v>
      </c>
      <c r="I231" s="260">
        <v>243.00000000000003</v>
      </c>
      <c r="J231" s="260">
        <v>245.60000000000005</v>
      </c>
      <c r="K231" s="259">
        <v>240.4</v>
      </c>
      <c r="L231" s="259">
        <v>234.35</v>
      </c>
      <c r="M231" s="259">
        <v>8.8777399999999993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345.8</v>
      </c>
      <c r="D232" s="260">
        <v>346</v>
      </c>
      <c r="E232" s="260">
        <v>343.65</v>
      </c>
      <c r="F232" s="260">
        <v>341.5</v>
      </c>
      <c r="G232" s="260">
        <v>339.15</v>
      </c>
      <c r="H232" s="260">
        <v>348.15</v>
      </c>
      <c r="I232" s="260">
        <v>350.5</v>
      </c>
      <c r="J232" s="260">
        <v>352.65</v>
      </c>
      <c r="K232" s="259">
        <v>348.35</v>
      </c>
      <c r="L232" s="259">
        <v>343.85</v>
      </c>
      <c r="M232" s="259">
        <v>185.58597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104.2</v>
      </c>
      <c r="D233" s="260">
        <v>104.25</v>
      </c>
      <c r="E233" s="260">
        <v>103.2</v>
      </c>
      <c r="F233" s="260">
        <v>102.2</v>
      </c>
      <c r="G233" s="260">
        <v>101.15</v>
      </c>
      <c r="H233" s="260">
        <v>105.25</v>
      </c>
      <c r="I233" s="260">
        <v>106.30000000000001</v>
      </c>
      <c r="J233" s="260">
        <v>107.3</v>
      </c>
      <c r="K233" s="259">
        <v>105.3</v>
      </c>
      <c r="L233" s="259">
        <v>103.25</v>
      </c>
      <c r="M233" s="259">
        <v>1.73847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242</v>
      </c>
      <c r="D234" s="260">
        <v>240.4</v>
      </c>
      <c r="E234" s="260">
        <v>238</v>
      </c>
      <c r="F234" s="260">
        <v>234</v>
      </c>
      <c r="G234" s="260">
        <v>231.6</v>
      </c>
      <c r="H234" s="260">
        <v>244.4</v>
      </c>
      <c r="I234" s="260">
        <v>246.80000000000004</v>
      </c>
      <c r="J234" s="260">
        <v>250.8</v>
      </c>
      <c r="K234" s="259">
        <v>242.8</v>
      </c>
      <c r="L234" s="259">
        <v>236.4</v>
      </c>
      <c r="M234" s="259">
        <v>46.845669999999998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127.55</v>
      </c>
      <c r="D235" s="260">
        <v>127.05</v>
      </c>
      <c r="E235" s="260">
        <v>125.35</v>
      </c>
      <c r="F235" s="260">
        <v>123.14999999999999</v>
      </c>
      <c r="G235" s="260">
        <v>121.44999999999999</v>
      </c>
      <c r="H235" s="260">
        <v>129.25</v>
      </c>
      <c r="I235" s="260">
        <v>130.95000000000002</v>
      </c>
      <c r="J235" s="260">
        <v>133.15</v>
      </c>
      <c r="K235" s="259">
        <v>128.75</v>
      </c>
      <c r="L235" s="259">
        <v>124.85</v>
      </c>
      <c r="M235" s="259">
        <v>102.2135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78.2</v>
      </c>
      <c r="D236" s="260">
        <v>78.333333333333343</v>
      </c>
      <c r="E236" s="260">
        <v>77.26666666666668</v>
      </c>
      <c r="F236" s="260">
        <v>76.333333333333343</v>
      </c>
      <c r="G236" s="260">
        <v>75.26666666666668</v>
      </c>
      <c r="H236" s="260">
        <v>79.26666666666668</v>
      </c>
      <c r="I236" s="260">
        <v>80.333333333333343</v>
      </c>
      <c r="J236" s="260">
        <v>81.26666666666668</v>
      </c>
      <c r="K236" s="259">
        <v>79.400000000000006</v>
      </c>
      <c r="L236" s="259">
        <v>77.400000000000006</v>
      </c>
      <c r="M236" s="259">
        <v>53.70044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4567.25</v>
      </c>
      <c r="D237" s="260">
        <v>4527.166666666667</v>
      </c>
      <c r="E237" s="260">
        <v>4434.3333333333339</v>
      </c>
      <c r="F237" s="260">
        <v>4301.416666666667</v>
      </c>
      <c r="G237" s="260">
        <v>4208.5833333333339</v>
      </c>
      <c r="H237" s="260">
        <v>4660.0833333333339</v>
      </c>
      <c r="I237" s="260">
        <v>4752.9166666666679</v>
      </c>
      <c r="J237" s="260">
        <v>4885.8333333333339</v>
      </c>
      <c r="K237" s="259">
        <v>4620</v>
      </c>
      <c r="L237" s="259">
        <v>4394.25</v>
      </c>
      <c r="M237" s="259">
        <v>1.1902699999999999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237.2</v>
      </c>
      <c r="D238" s="260">
        <v>236.33333333333334</v>
      </c>
      <c r="E238" s="260">
        <v>233.26666666666668</v>
      </c>
      <c r="F238" s="260">
        <v>229.33333333333334</v>
      </c>
      <c r="G238" s="260">
        <v>226.26666666666668</v>
      </c>
      <c r="H238" s="260">
        <v>240.26666666666668</v>
      </c>
      <c r="I238" s="260">
        <v>243.33333333333334</v>
      </c>
      <c r="J238" s="260">
        <v>247.26666666666668</v>
      </c>
      <c r="K238" s="259">
        <v>239.4</v>
      </c>
      <c r="L238" s="259">
        <v>232.4</v>
      </c>
      <c r="M238" s="259">
        <v>23.71397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139.30000000000001</v>
      </c>
      <c r="D239" s="260">
        <v>139.11666666666665</v>
      </c>
      <c r="E239" s="260">
        <v>137.6333333333333</v>
      </c>
      <c r="F239" s="260">
        <v>135.96666666666664</v>
      </c>
      <c r="G239" s="260">
        <v>134.48333333333329</v>
      </c>
      <c r="H239" s="260">
        <v>140.7833333333333</v>
      </c>
      <c r="I239" s="260">
        <v>142.26666666666665</v>
      </c>
      <c r="J239" s="260">
        <v>143.93333333333331</v>
      </c>
      <c r="K239" s="259">
        <v>140.6</v>
      </c>
      <c r="L239" s="259">
        <v>137.44999999999999</v>
      </c>
      <c r="M239" s="259">
        <v>41.31765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322</v>
      </c>
      <c r="D240" s="260">
        <v>320.98333333333335</v>
      </c>
      <c r="E240" s="260">
        <v>318.26666666666671</v>
      </c>
      <c r="F240" s="260">
        <v>314.53333333333336</v>
      </c>
      <c r="G240" s="260">
        <v>311.81666666666672</v>
      </c>
      <c r="H240" s="260">
        <v>324.7166666666667</v>
      </c>
      <c r="I240" s="260">
        <v>327.43333333333339</v>
      </c>
      <c r="J240" s="260">
        <v>331.16666666666669</v>
      </c>
      <c r="K240" s="259">
        <v>323.7</v>
      </c>
      <c r="L240" s="259">
        <v>317.25</v>
      </c>
      <c r="M240" s="259">
        <v>28.72053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68.3</v>
      </c>
      <c r="D241" s="260">
        <v>68.216666666666669</v>
      </c>
      <c r="E241" s="260">
        <v>67.933333333333337</v>
      </c>
      <c r="F241" s="260">
        <v>67.566666666666663</v>
      </c>
      <c r="G241" s="260">
        <v>67.283333333333331</v>
      </c>
      <c r="H241" s="260">
        <v>68.583333333333343</v>
      </c>
      <c r="I241" s="260">
        <v>68.866666666666674</v>
      </c>
      <c r="J241" s="260">
        <v>69.233333333333348</v>
      </c>
      <c r="K241" s="259">
        <v>68.5</v>
      </c>
      <c r="L241" s="259">
        <v>67.849999999999994</v>
      </c>
      <c r="M241" s="259">
        <v>104.04151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19</v>
      </c>
      <c r="D242" s="260">
        <v>19.216666666666669</v>
      </c>
      <c r="E242" s="260">
        <v>18.733333333333338</v>
      </c>
      <c r="F242" s="260">
        <v>18.466666666666669</v>
      </c>
      <c r="G242" s="260">
        <v>17.983333333333338</v>
      </c>
      <c r="H242" s="260">
        <v>19.483333333333338</v>
      </c>
      <c r="I242" s="260">
        <v>19.966666666666672</v>
      </c>
      <c r="J242" s="260">
        <v>20.233333333333338</v>
      </c>
      <c r="K242" s="259">
        <v>19.7</v>
      </c>
      <c r="L242" s="259">
        <v>18.95</v>
      </c>
      <c r="M242" s="259">
        <v>76.151610000000005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741.25</v>
      </c>
      <c r="D243" s="260">
        <v>741.65</v>
      </c>
      <c r="E243" s="260">
        <v>736.4</v>
      </c>
      <c r="F243" s="260">
        <v>731.55</v>
      </c>
      <c r="G243" s="260">
        <v>726.3</v>
      </c>
      <c r="H243" s="260">
        <v>746.5</v>
      </c>
      <c r="I243" s="260">
        <v>751.75</v>
      </c>
      <c r="J243" s="260">
        <v>756.6</v>
      </c>
      <c r="K243" s="259">
        <v>746.9</v>
      </c>
      <c r="L243" s="259">
        <v>736.8</v>
      </c>
      <c r="M243" s="259">
        <v>17.837869999999999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22.3</v>
      </c>
      <c r="D244" s="260">
        <v>22.266666666666666</v>
      </c>
      <c r="E244" s="260">
        <v>22.083333333333332</v>
      </c>
      <c r="F244" s="260">
        <v>21.866666666666667</v>
      </c>
      <c r="G244" s="260">
        <v>21.683333333333334</v>
      </c>
      <c r="H244" s="260">
        <v>22.483333333333331</v>
      </c>
      <c r="I244" s="260">
        <v>22.666666666666668</v>
      </c>
      <c r="J244" s="260">
        <v>22.883333333333329</v>
      </c>
      <c r="K244" s="259">
        <v>22.45</v>
      </c>
      <c r="L244" s="259">
        <v>22.05</v>
      </c>
      <c r="M244" s="259">
        <v>67.068790000000007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1448.6</v>
      </c>
      <c r="D245" s="260">
        <v>1449.2333333333336</v>
      </c>
      <c r="E245" s="260">
        <v>1441.5166666666671</v>
      </c>
      <c r="F245" s="260">
        <v>1434.4333333333336</v>
      </c>
      <c r="G245" s="260">
        <v>1426.7166666666672</v>
      </c>
      <c r="H245" s="260">
        <v>1456.3166666666671</v>
      </c>
      <c r="I245" s="260">
        <v>1464.0333333333333</v>
      </c>
      <c r="J245" s="260">
        <v>1471.116666666667</v>
      </c>
      <c r="K245" s="259">
        <v>1456.95</v>
      </c>
      <c r="L245" s="259">
        <v>1442.15</v>
      </c>
      <c r="M245" s="259">
        <v>0.12873999999999999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341.05</v>
      </c>
      <c r="D246" s="260">
        <v>341.5</v>
      </c>
      <c r="E246" s="260">
        <v>339.55</v>
      </c>
      <c r="F246" s="260">
        <v>338.05</v>
      </c>
      <c r="G246" s="260">
        <v>336.1</v>
      </c>
      <c r="H246" s="260">
        <v>343</v>
      </c>
      <c r="I246" s="260">
        <v>344.95000000000005</v>
      </c>
      <c r="J246" s="260">
        <v>346.45</v>
      </c>
      <c r="K246" s="259">
        <v>343.45</v>
      </c>
      <c r="L246" s="259">
        <v>340</v>
      </c>
      <c r="M246" s="259">
        <v>0.14069999999999999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425.55</v>
      </c>
      <c r="D247" s="260">
        <v>419.58333333333331</v>
      </c>
      <c r="E247" s="260">
        <v>411.51666666666665</v>
      </c>
      <c r="F247" s="260">
        <v>397.48333333333335</v>
      </c>
      <c r="G247" s="260">
        <v>389.41666666666669</v>
      </c>
      <c r="H247" s="260">
        <v>433.61666666666662</v>
      </c>
      <c r="I247" s="260">
        <v>441.68333333333334</v>
      </c>
      <c r="J247" s="260">
        <v>455.71666666666658</v>
      </c>
      <c r="K247" s="259">
        <v>427.65</v>
      </c>
      <c r="L247" s="259">
        <v>405.55</v>
      </c>
      <c r="M247" s="259">
        <v>47.205019999999998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190.95</v>
      </c>
      <c r="D248" s="260">
        <v>189.98333333333335</v>
      </c>
      <c r="E248" s="260">
        <v>188.2166666666667</v>
      </c>
      <c r="F248" s="260">
        <v>185.48333333333335</v>
      </c>
      <c r="G248" s="260">
        <v>183.7166666666667</v>
      </c>
      <c r="H248" s="260">
        <v>192.7166666666667</v>
      </c>
      <c r="I248" s="260">
        <v>194.48333333333335</v>
      </c>
      <c r="J248" s="260">
        <v>197.2166666666667</v>
      </c>
      <c r="K248" s="259">
        <v>191.75</v>
      </c>
      <c r="L248" s="259">
        <v>187.25</v>
      </c>
      <c r="M248" s="259">
        <v>27.20112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1142.5</v>
      </c>
      <c r="D249" s="260">
        <v>1143.7666666666667</v>
      </c>
      <c r="E249" s="260">
        <v>1133.9333333333334</v>
      </c>
      <c r="F249" s="260">
        <v>1125.3666666666668</v>
      </c>
      <c r="G249" s="260">
        <v>1115.5333333333335</v>
      </c>
      <c r="H249" s="260">
        <v>1152.3333333333333</v>
      </c>
      <c r="I249" s="260">
        <v>1162.1666666666667</v>
      </c>
      <c r="J249" s="260">
        <v>1170.7333333333331</v>
      </c>
      <c r="K249" s="259">
        <v>1153.5999999999999</v>
      </c>
      <c r="L249" s="259">
        <v>1135.2</v>
      </c>
      <c r="M249" s="259">
        <v>25.90606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14.45</v>
      </c>
      <c r="D250" s="260">
        <v>14.4</v>
      </c>
      <c r="E250" s="260">
        <v>14.3</v>
      </c>
      <c r="F250" s="260">
        <v>14.15</v>
      </c>
      <c r="G250" s="260">
        <v>14.05</v>
      </c>
      <c r="H250" s="260">
        <v>14.55</v>
      </c>
      <c r="I250" s="260">
        <v>14.649999999999999</v>
      </c>
      <c r="J250" s="260">
        <v>14.8</v>
      </c>
      <c r="K250" s="259">
        <v>14.5</v>
      </c>
      <c r="L250" s="259">
        <v>14.25</v>
      </c>
      <c r="M250" s="259">
        <v>21.090969999999999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3927.1</v>
      </c>
      <c r="D251" s="260">
        <v>3903</v>
      </c>
      <c r="E251" s="260">
        <v>3856.1</v>
      </c>
      <c r="F251" s="260">
        <v>3785.1</v>
      </c>
      <c r="G251" s="260">
        <v>3738.2</v>
      </c>
      <c r="H251" s="260">
        <v>3974</v>
      </c>
      <c r="I251" s="260">
        <v>4020.8999999999996</v>
      </c>
      <c r="J251" s="260">
        <v>4091.9</v>
      </c>
      <c r="K251" s="259">
        <v>3949.9</v>
      </c>
      <c r="L251" s="259">
        <v>3832</v>
      </c>
      <c r="M251" s="259">
        <v>5.0889100000000003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1523.95</v>
      </c>
      <c r="D252" s="260">
        <v>1523.7833333333335</v>
      </c>
      <c r="E252" s="260">
        <v>1512.666666666667</v>
      </c>
      <c r="F252" s="260">
        <v>1501.3833333333334</v>
      </c>
      <c r="G252" s="260">
        <v>1490.2666666666669</v>
      </c>
      <c r="H252" s="260">
        <v>1535.0666666666671</v>
      </c>
      <c r="I252" s="260">
        <v>1546.1833333333334</v>
      </c>
      <c r="J252" s="260">
        <v>1557.4666666666672</v>
      </c>
      <c r="K252" s="259">
        <v>1534.9</v>
      </c>
      <c r="L252" s="259">
        <v>1512.5</v>
      </c>
      <c r="M252" s="259">
        <v>67.601370000000003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512.29999999999995</v>
      </c>
      <c r="D253" s="260">
        <v>509.75</v>
      </c>
      <c r="E253" s="260">
        <v>503.54999999999995</v>
      </c>
      <c r="F253" s="260">
        <v>494.79999999999995</v>
      </c>
      <c r="G253" s="260">
        <v>488.59999999999991</v>
      </c>
      <c r="H253" s="260">
        <v>518.5</v>
      </c>
      <c r="I253" s="260">
        <v>524.70000000000005</v>
      </c>
      <c r="J253" s="260">
        <v>533.45000000000005</v>
      </c>
      <c r="K253" s="259">
        <v>515.95000000000005</v>
      </c>
      <c r="L253" s="259">
        <v>501</v>
      </c>
      <c r="M253" s="259">
        <v>2.8918599999999999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507.1</v>
      </c>
      <c r="D254" s="260">
        <v>506.31666666666666</v>
      </c>
      <c r="E254" s="260">
        <v>500.23333333333335</v>
      </c>
      <c r="F254" s="260">
        <v>493.36666666666667</v>
      </c>
      <c r="G254" s="260">
        <v>487.28333333333336</v>
      </c>
      <c r="H254" s="260">
        <v>513.18333333333339</v>
      </c>
      <c r="I254" s="260">
        <v>519.26666666666665</v>
      </c>
      <c r="J254" s="260">
        <v>526.13333333333333</v>
      </c>
      <c r="K254" s="259">
        <v>512.4</v>
      </c>
      <c r="L254" s="259">
        <v>499.45</v>
      </c>
      <c r="M254" s="259">
        <v>3.17557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1741.25</v>
      </c>
      <c r="D255" s="260">
        <v>1753.3333333333333</v>
      </c>
      <c r="E255" s="260">
        <v>1725.5166666666664</v>
      </c>
      <c r="F255" s="260">
        <v>1709.7833333333331</v>
      </c>
      <c r="G255" s="260">
        <v>1681.9666666666662</v>
      </c>
      <c r="H255" s="260">
        <v>1769.0666666666666</v>
      </c>
      <c r="I255" s="260">
        <v>1796.8833333333337</v>
      </c>
      <c r="J255" s="260">
        <v>1812.6166666666668</v>
      </c>
      <c r="K255" s="259">
        <v>1781.15</v>
      </c>
      <c r="L255" s="259">
        <v>1737.6</v>
      </c>
      <c r="M255" s="259">
        <v>6.1115599999999999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930.75</v>
      </c>
      <c r="D256" s="260">
        <v>929.85</v>
      </c>
      <c r="E256" s="260">
        <v>919.90000000000009</v>
      </c>
      <c r="F256" s="260">
        <v>909.05000000000007</v>
      </c>
      <c r="G256" s="260">
        <v>899.10000000000014</v>
      </c>
      <c r="H256" s="260">
        <v>940.7</v>
      </c>
      <c r="I256" s="260">
        <v>950.65000000000009</v>
      </c>
      <c r="J256" s="260">
        <v>961.5</v>
      </c>
      <c r="K256" s="259">
        <v>939.8</v>
      </c>
      <c r="L256" s="259">
        <v>919</v>
      </c>
      <c r="M256" s="259">
        <v>2.6894900000000002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1923.4</v>
      </c>
      <c r="D257" s="260">
        <v>1925.6499999999999</v>
      </c>
      <c r="E257" s="260">
        <v>1883.7999999999997</v>
      </c>
      <c r="F257" s="260">
        <v>1844.1999999999998</v>
      </c>
      <c r="G257" s="260">
        <v>1802.3499999999997</v>
      </c>
      <c r="H257" s="260">
        <v>1965.2499999999998</v>
      </c>
      <c r="I257" s="260">
        <v>2007.0999999999997</v>
      </c>
      <c r="J257" s="260">
        <v>2046.6999999999998</v>
      </c>
      <c r="K257" s="259">
        <v>1967.5</v>
      </c>
      <c r="L257" s="259">
        <v>1886.05</v>
      </c>
      <c r="M257" s="259">
        <v>0.81889000000000001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2608.15</v>
      </c>
      <c r="D258" s="260">
        <v>2614.3666666666668</v>
      </c>
      <c r="E258" s="260">
        <v>2575.9333333333334</v>
      </c>
      <c r="F258" s="260">
        <v>2543.7166666666667</v>
      </c>
      <c r="G258" s="260">
        <v>2505.2833333333333</v>
      </c>
      <c r="H258" s="260">
        <v>2646.5833333333335</v>
      </c>
      <c r="I258" s="260">
        <v>2685.0166666666669</v>
      </c>
      <c r="J258" s="260">
        <v>2717.2333333333336</v>
      </c>
      <c r="K258" s="259">
        <v>2652.8</v>
      </c>
      <c r="L258" s="259">
        <v>2582.15</v>
      </c>
      <c r="M258" s="259">
        <v>1.12134</v>
      </c>
      <c r="N258" s="1"/>
      <c r="O258" s="1"/>
    </row>
    <row r="259" spans="1:15" ht="12.75" customHeight="1">
      <c r="A259" s="30">
        <v>249</v>
      </c>
      <c r="B259" s="269" t="s">
        <v>967</v>
      </c>
      <c r="C259" s="259">
        <v>408.8</v>
      </c>
      <c r="D259" s="260">
        <v>410.45</v>
      </c>
      <c r="E259" s="260">
        <v>405.34999999999997</v>
      </c>
      <c r="F259" s="260">
        <v>401.9</v>
      </c>
      <c r="G259" s="260">
        <v>396.79999999999995</v>
      </c>
      <c r="H259" s="260">
        <v>413.9</v>
      </c>
      <c r="I259" s="260">
        <v>419</v>
      </c>
      <c r="J259" s="260">
        <v>422.45</v>
      </c>
      <c r="K259" s="259">
        <v>415.55</v>
      </c>
      <c r="L259" s="259">
        <v>407</v>
      </c>
      <c r="M259" s="259">
        <v>0.71118999999999999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560.35</v>
      </c>
      <c r="D260" s="260">
        <v>558.43333333333339</v>
      </c>
      <c r="E260" s="260">
        <v>551.91666666666674</v>
      </c>
      <c r="F260" s="260">
        <v>543.48333333333335</v>
      </c>
      <c r="G260" s="260">
        <v>536.9666666666667</v>
      </c>
      <c r="H260" s="260">
        <v>566.86666666666679</v>
      </c>
      <c r="I260" s="260">
        <v>573.38333333333344</v>
      </c>
      <c r="J260" s="260">
        <v>581.81666666666683</v>
      </c>
      <c r="K260" s="259">
        <v>564.95000000000005</v>
      </c>
      <c r="L260" s="259">
        <v>550</v>
      </c>
      <c r="M260" s="259">
        <v>2.5035599999999998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403.65</v>
      </c>
      <c r="D261" s="260">
        <v>401.55</v>
      </c>
      <c r="E261" s="260">
        <v>396.1</v>
      </c>
      <c r="F261" s="260">
        <v>388.55</v>
      </c>
      <c r="G261" s="260">
        <v>383.1</v>
      </c>
      <c r="H261" s="260">
        <v>409.1</v>
      </c>
      <c r="I261" s="260">
        <v>414.54999999999995</v>
      </c>
      <c r="J261" s="260">
        <v>422.1</v>
      </c>
      <c r="K261" s="259">
        <v>407</v>
      </c>
      <c r="L261" s="259">
        <v>394</v>
      </c>
      <c r="M261" s="259">
        <v>15.18628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69.5</v>
      </c>
      <c r="D262" s="260">
        <v>69.899999999999991</v>
      </c>
      <c r="E262" s="260">
        <v>68.799999999999983</v>
      </c>
      <c r="F262" s="260">
        <v>68.099999999999994</v>
      </c>
      <c r="G262" s="260">
        <v>66.999999999999986</v>
      </c>
      <c r="H262" s="260">
        <v>70.59999999999998</v>
      </c>
      <c r="I262" s="260">
        <v>71.699999999999974</v>
      </c>
      <c r="J262" s="260">
        <v>72.399999999999977</v>
      </c>
      <c r="K262" s="259">
        <v>71</v>
      </c>
      <c r="L262" s="259">
        <v>69.2</v>
      </c>
      <c r="M262" s="259">
        <v>13.60379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314.60000000000002</v>
      </c>
      <c r="D263" s="260">
        <v>314.78333333333336</v>
      </c>
      <c r="E263" s="260">
        <v>310.91666666666674</v>
      </c>
      <c r="F263" s="260">
        <v>307.23333333333341</v>
      </c>
      <c r="G263" s="260">
        <v>303.36666666666679</v>
      </c>
      <c r="H263" s="260">
        <v>318.4666666666667</v>
      </c>
      <c r="I263" s="260">
        <v>322.33333333333337</v>
      </c>
      <c r="J263" s="260">
        <v>326.01666666666665</v>
      </c>
      <c r="K263" s="259">
        <v>318.64999999999998</v>
      </c>
      <c r="L263" s="259">
        <v>311.10000000000002</v>
      </c>
      <c r="M263" s="259">
        <v>6.1180399999999997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679.6</v>
      </c>
      <c r="D264" s="260">
        <v>670.19999999999993</v>
      </c>
      <c r="E264" s="260">
        <v>657.39999999999986</v>
      </c>
      <c r="F264" s="260">
        <v>635.19999999999993</v>
      </c>
      <c r="G264" s="260">
        <v>622.39999999999986</v>
      </c>
      <c r="H264" s="260">
        <v>692.39999999999986</v>
      </c>
      <c r="I264" s="260">
        <v>705.19999999999982</v>
      </c>
      <c r="J264" s="260">
        <v>727.39999999999986</v>
      </c>
      <c r="K264" s="259">
        <v>683</v>
      </c>
      <c r="L264" s="259">
        <v>648</v>
      </c>
      <c r="M264" s="259">
        <v>83.289550000000006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110.5</v>
      </c>
      <c r="D265" s="260">
        <v>110.53333333333335</v>
      </c>
      <c r="E265" s="260">
        <v>109.4666666666667</v>
      </c>
      <c r="F265" s="260">
        <v>108.43333333333335</v>
      </c>
      <c r="G265" s="260">
        <v>107.3666666666667</v>
      </c>
      <c r="H265" s="260">
        <v>111.56666666666669</v>
      </c>
      <c r="I265" s="260">
        <v>112.63333333333333</v>
      </c>
      <c r="J265" s="260">
        <v>113.66666666666669</v>
      </c>
      <c r="K265" s="259">
        <v>111.6</v>
      </c>
      <c r="L265" s="259">
        <v>109.5</v>
      </c>
      <c r="M265" s="259">
        <v>4.9866299999999999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141.4</v>
      </c>
      <c r="D266" s="260">
        <v>141.53333333333333</v>
      </c>
      <c r="E266" s="260">
        <v>139.56666666666666</v>
      </c>
      <c r="F266" s="260">
        <v>137.73333333333332</v>
      </c>
      <c r="G266" s="260">
        <v>135.76666666666665</v>
      </c>
      <c r="H266" s="260">
        <v>143.36666666666667</v>
      </c>
      <c r="I266" s="260">
        <v>145.33333333333331</v>
      </c>
      <c r="J266" s="260">
        <v>147.16666666666669</v>
      </c>
      <c r="K266" s="259">
        <v>143.5</v>
      </c>
      <c r="L266" s="259">
        <v>139.69999999999999</v>
      </c>
      <c r="M266" s="259">
        <v>8.1309900000000006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469.45</v>
      </c>
      <c r="D267" s="260">
        <v>464.91666666666669</v>
      </c>
      <c r="E267" s="260">
        <v>458.83333333333337</v>
      </c>
      <c r="F267" s="260">
        <v>448.2166666666667</v>
      </c>
      <c r="G267" s="260">
        <v>442.13333333333338</v>
      </c>
      <c r="H267" s="260">
        <v>475.53333333333336</v>
      </c>
      <c r="I267" s="260">
        <v>481.61666666666673</v>
      </c>
      <c r="J267" s="260">
        <v>492.23333333333335</v>
      </c>
      <c r="K267" s="259">
        <v>471</v>
      </c>
      <c r="L267" s="259">
        <v>454.3</v>
      </c>
      <c r="M267" s="259">
        <v>55.302340000000001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592.85</v>
      </c>
      <c r="D268" s="260">
        <v>593.65</v>
      </c>
      <c r="E268" s="260">
        <v>586.79999999999995</v>
      </c>
      <c r="F268" s="260">
        <v>580.75</v>
      </c>
      <c r="G268" s="260">
        <v>573.9</v>
      </c>
      <c r="H268" s="260">
        <v>599.69999999999993</v>
      </c>
      <c r="I268" s="260">
        <v>606.55000000000007</v>
      </c>
      <c r="J268" s="260">
        <v>612.59999999999991</v>
      </c>
      <c r="K268" s="259">
        <v>600.5</v>
      </c>
      <c r="L268" s="259">
        <v>587.6</v>
      </c>
      <c r="M268" s="259">
        <v>17.146339999999999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518.5</v>
      </c>
      <c r="D269" s="260">
        <v>525.9666666666667</v>
      </c>
      <c r="E269" s="260">
        <v>507.93333333333339</v>
      </c>
      <c r="F269" s="260">
        <v>497.36666666666667</v>
      </c>
      <c r="G269" s="260">
        <v>479.33333333333337</v>
      </c>
      <c r="H269" s="260">
        <v>536.53333333333342</v>
      </c>
      <c r="I269" s="260">
        <v>554.56666666666672</v>
      </c>
      <c r="J269" s="260">
        <v>565.13333333333344</v>
      </c>
      <c r="K269" s="259">
        <v>544</v>
      </c>
      <c r="L269" s="259">
        <v>515.4</v>
      </c>
      <c r="M269" s="259">
        <v>6.8854300000000004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348.5</v>
      </c>
      <c r="D270" s="260">
        <v>346.61666666666662</v>
      </c>
      <c r="E270" s="260">
        <v>337.23333333333323</v>
      </c>
      <c r="F270" s="260">
        <v>325.96666666666664</v>
      </c>
      <c r="G270" s="260">
        <v>316.58333333333326</v>
      </c>
      <c r="H270" s="260">
        <v>357.88333333333321</v>
      </c>
      <c r="I270" s="260">
        <v>367.26666666666654</v>
      </c>
      <c r="J270" s="260">
        <v>378.53333333333319</v>
      </c>
      <c r="K270" s="259">
        <v>356</v>
      </c>
      <c r="L270" s="259">
        <v>335.35</v>
      </c>
      <c r="M270" s="259">
        <v>4.0781599999999996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600.35</v>
      </c>
      <c r="D271" s="260">
        <v>602.43333333333328</v>
      </c>
      <c r="E271" s="260">
        <v>594.96666666666658</v>
      </c>
      <c r="F271" s="260">
        <v>589.58333333333326</v>
      </c>
      <c r="G271" s="260">
        <v>582.11666666666656</v>
      </c>
      <c r="H271" s="260">
        <v>607.81666666666661</v>
      </c>
      <c r="I271" s="260">
        <v>615.2833333333333</v>
      </c>
      <c r="J271" s="260">
        <v>620.66666666666663</v>
      </c>
      <c r="K271" s="259">
        <v>609.9</v>
      </c>
      <c r="L271" s="259">
        <v>597.04999999999995</v>
      </c>
      <c r="M271" s="259">
        <v>3.2627999999999999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194.05</v>
      </c>
      <c r="D272" s="260">
        <v>193.55000000000004</v>
      </c>
      <c r="E272" s="260">
        <v>192.20000000000007</v>
      </c>
      <c r="F272" s="260">
        <v>190.35000000000002</v>
      </c>
      <c r="G272" s="260">
        <v>189.00000000000006</v>
      </c>
      <c r="H272" s="260">
        <v>195.40000000000009</v>
      </c>
      <c r="I272" s="260">
        <v>196.75000000000006</v>
      </c>
      <c r="J272" s="260">
        <v>198.60000000000011</v>
      </c>
      <c r="K272" s="259">
        <v>194.9</v>
      </c>
      <c r="L272" s="259">
        <v>191.7</v>
      </c>
      <c r="M272" s="259">
        <v>1.41194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538.04999999999995</v>
      </c>
      <c r="D273" s="260">
        <v>538.61666666666667</v>
      </c>
      <c r="E273" s="260">
        <v>533.13333333333333</v>
      </c>
      <c r="F273" s="260">
        <v>528.2166666666667</v>
      </c>
      <c r="G273" s="260">
        <v>522.73333333333335</v>
      </c>
      <c r="H273" s="260">
        <v>543.5333333333333</v>
      </c>
      <c r="I273" s="260">
        <v>549.01666666666665</v>
      </c>
      <c r="J273" s="260">
        <v>553.93333333333328</v>
      </c>
      <c r="K273" s="259">
        <v>544.1</v>
      </c>
      <c r="L273" s="259">
        <v>533.70000000000005</v>
      </c>
      <c r="M273" s="259">
        <v>1.2073100000000001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1641.25</v>
      </c>
      <c r="D274" s="260">
        <v>1639.3</v>
      </c>
      <c r="E274" s="260">
        <v>1616.6499999999999</v>
      </c>
      <c r="F274" s="260">
        <v>1592.05</v>
      </c>
      <c r="G274" s="260">
        <v>1569.3999999999999</v>
      </c>
      <c r="H274" s="260">
        <v>1663.8999999999999</v>
      </c>
      <c r="I274" s="260">
        <v>1686.55</v>
      </c>
      <c r="J274" s="260">
        <v>1711.1499999999999</v>
      </c>
      <c r="K274" s="259">
        <v>1661.95</v>
      </c>
      <c r="L274" s="259">
        <v>1614.7</v>
      </c>
      <c r="M274" s="259">
        <v>3.0724100000000001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222.4</v>
      </c>
      <c r="D275" s="260">
        <v>221.26666666666665</v>
      </c>
      <c r="E275" s="260">
        <v>219.1333333333333</v>
      </c>
      <c r="F275" s="260">
        <v>215.86666666666665</v>
      </c>
      <c r="G275" s="260">
        <v>213.73333333333329</v>
      </c>
      <c r="H275" s="260">
        <v>224.5333333333333</v>
      </c>
      <c r="I275" s="260">
        <v>226.66666666666663</v>
      </c>
      <c r="J275" s="260">
        <v>229.93333333333331</v>
      </c>
      <c r="K275" s="259">
        <v>223.4</v>
      </c>
      <c r="L275" s="259">
        <v>218</v>
      </c>
      <c r="M275" s="259">
        <v>2.11571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733.75</v>
      </c>
      <c r="D276" s="260">
        <v>741.31666666666661</v>
      </c>
      <c r="E276" s="260">
        <v>718.43333333333317</v>
      </c>
      <c r="F276" s="260">
        <v>703.11666666666656</v>
      </c>
      <c r="G276" s="260">
        <v>680.23333333333312</v>
      </c>
      <c r="H276" s="260">
        <v>756.63333333333321</v>
      </c>
      <c r="I276" s="260">
        <v>779.51666666666665</v>
      </c>
      <c r="J276" s="260">
        <v>794.83333333333326</v>
      </c>
      <c r="K276" s="259">
        <v>764.2</v>
      </c>
      <c r="L276" s="259">
        <v>726</v>
      </c>
      <c r="M276" s="259">
        <v>41.517220000000002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409.4</v>
      </c>
      <c r="D277" s="260">
        <v>407.23333333333329</v>
      </c>
      <c r="E277" s="260">
        <v>402.56666666666661</v>
      </c>
      <c r="F277" s="260">
        <v>395.73333333333329</v>
      </c>
      <c r="G277" s="260">
        <v>391.06666666666661</v>
      </c>
      <c r="H277" s="260">
        <v>414.06666666666661</v>
      </c>
      <c r="I277" s="260">
        <v>418.73333333333323</v>
      </c>
      <c r="J277" s="260">
        <v>425.56666666666661</v>
      </c>
      <c r="K277" s="259">
        <v>411.9</v>
      </c>
      <c r="L277" s="259">
        <v>400.4</v>
      </c>
      <c r="M277" s="259">
        <v>7.9535600000000004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1073.3499999999999</v>
      </c>
      <c r="D278" s="260">
        <v>1067.6166666666666</v>
      </c>
      <c r="E278" s="260">
        <v>1050.2333333333331</v>
      </c>
      <c r="F278" s="260">
        <v>1027.1166666666666</v>
      </c>
      <c r="G278" s="260">
        <v>1009.7333333333331</v>
      </c>
      <c r="H278" s="260">
        <v>1090.7333333333331</v>
      </c>
      <c r="I278" s="260">
        <v>1108.1166666666668</v>
      </c>
      <c r="J278" s="260">
        <v>1131.2333333333331</v>
      </c>
      <c r="K278" s="259">
        <v>1085</v>
      </c>
      <c r="L278" s="259">
        <v>1044.5</v>
      </c>
      <c r="M278" s="259">
        <v>1.3777999999999999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461.9</v>
      </c>
      <c r="D279" s="260">
        <v>459.31666666666666</v>
      </c>
      <c r="E279" s="260">
        <v>454.63333333333333</v>
      </c>
      <c r="F279" s="260">
        <v>447.36666666666667</v>
      </c>
      <c r="G279" s="260">
        <v>442.68333333333334</v>
      </c>
      <c r="H279" s="260">
        <v>466.58333333333331</v>
      </c>
      <c r="I279" s="260">
        <v>471.26666666666659</v>
      </c>
      <c r="J279" s="260">
        <v>478.5333333333333</v>
      </c>
      <c r="K279" s="259">
        <v>464</v>
      </c>
      <c r="L279" s="259">
        <v>452.05</v>
      </c>
      <c r="M279" s="259">
        <v>1.0992599999999999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102.8</v>
      </c>
      <c r="D280" s="260">
        <v>102.35000000000001</v>
      </c>
      <c r="E280" s="260">
        <v>100.65000000000002</v>
      </c>
      <c r="F280" s="260">
        <v>98.500000000000014</v>
      </c>
      <c r="G280" s="260">
        <v>96.800000000000026</v>
      </c>
      <c r="H280" s="260">
        <v>104.50000000000001</v>
      </c>
      <c r="I280" s="260">
        <v>106.2</v>
      </c>
      <c r="J280" s="260">
        <v>108.35000000000001</v>
      </c>
      <c r="K280" s="259">
        <v>104.05</v>
      </c>
      <c r="L280" s="259">
        <v>100.2</v>
      </c>
      <c r="M280" s="259">
        <v>43.277610000000003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477.15</v>
      </c>
      <c r="D281" s="260">
        <v>477.71666666666664</v>
      </c>
      <c r="E281" s="260">
        <v>473.48333333333329</v>
      </c>
      <c r="F281" s="260">
        <v>469.81666666666666</v>
      </c>
      <c r="G281" s="260">
        <v>465.58333333333331</v>
      </c>
      <c r="H281" s="260">
        <v>481.38333333333327</v>
      </c>
      <c r="I281" s="260">
        <v>485.61666666666662</v>
      </c>
      <c r="J281" s="260">
        <v>489.28333333333325</v>
      </c>
      <c r="K281" s="259">
        <v>481.95</v>
      </c>
      <c r="L281" s="259">
        <v>474.05</v>
      </c>
      <c r="M281" s="259">
        <v>0.53786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100.3</v>
      </c>
      <c r="D282" s="260">
        <v>98.283333333333346</v>
      </c>
      <c r="E282" s="260">
        <v>95.666666666666686</v>
      </c>
      <c r="F282" s="260">
        <v>91.033333333333346</v>
      </c>
      <c r="G282" s="260">
        <v>88.416666666666686</v>
      </c>
      <c r="H282" s="260">
        <v>102.91666666666669</v>
      </c>
      <c r="I282" s="260">
        <v>105.53333333333333</v>
      </c>
      <c r="J282" s="260">
        <v>110.16666666666669</v>
      </c>
      <c r="K282" s="259">
        <v>100.9</v>
      </c>
      <c r="L282" s="259">
        <v>93.65</v>
      </c>
      <c r="M282" s="259">
        <v>253.58224999999999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418.45</v>
      </c>
      <c r="D283" s="260">
        <v>422.14999999999992</v>
      </c>
      <c r="E283" s="260">
        <v>414.19999999999982</v>
      </c>
      <c r="F283" s="260">
        <v>409.94999999999987</v>
      </c>
      <c r="G283" s="260">
        <v>401.99999999999977</v>
      </c>
      <c r="H283" s="260">
        <v>426.39999999999986</v>
      </c>
      <c r="I283" s="260">
        <v>434.35</v>
      </c>
      <c r="J283" s="260">
        <v>438.59999999999991</v>
      </c>
      <c r="K283" s="259">
        <v>430.1</v>
      </c>
      <c r="L283" s="259">
        <v>417.9</v>
      </c>
      <c r="M283" s="259">
        <v>1.39428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1865</v>
      </c>
      <c r="D284" s="260">
        <v>1867.4833333333333</v>
      </c>
      <c r="E284" s="260">
        <v>1846.9666666666667</v>
      </c>
      <c r="F284" s="260">
        <v>1828.9333333333334</v>
      </c>
      <c r="G284" s="260">
        <v>1808.4166666666667</v>
      </c>
      <c r="H284" s="260">
        <v>1885.5166666666667</v>
      </c>
      <c r="I284" s="260">
        <v>1906.0333333333335</v>
      </c>
      <c r="J284" s="260">
        <v>1924.0666666666666</v>
      </c>
      <c r="K284" s="259">
        <v>1888</v>
      </c>
      <c r="L284" s="259">
        <v>1849.45</v>
      </c>
      <c r="M284" s="259">
        <v>45.934919999999998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1460.75</v>
      </c>
      <c r="D285" s="260">
        <v>1454.3333333333333</v>
      </c>
      <c r="E285" s="260">
        <v>1439.6666666666665</v>
      </c>
      <c r="F285" s="260">
        <v>1418.5833333333333</v>
      </c>
      <c r="G285" s="260">
        <v>1403.9166666666665</v>
      </c>
      <c r="H285" s="260">
        <v>1475.4166666666665</v>
      </c>
      <c r="I285" s="260">
        <v>1490.083333333333</v>
      </c>
      <c r="J285" s="260">
        <v>1511.1666666666665</v>
      </c>
      <c r="K285" s="259">
        <v>1469</v>
      </c>
      <c r="L285" s="259">
        <v>1433.25</v>
      </c>
      <c r="M285" s="259">
        <v>0.25756000000000001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81.25</v>
      </c>
      <c r="D286" s="260">
        <v>80.983333333333334</v>
      </c>
      <c r="E286" s="260">
        <v>80.116666666666674</v>
      </c>
      <c r="F286" s="260">
        <v>78.983333333333334</v>
      </c>
      <c r="G286" s="260">
        <v>78.116666666666674</v>
      </c>
      <c r="H286" s="260">
        <v>82.116666666666674</v>
      </c>
      <c r="I286" s="260">
        <v>82.98333333333332</v>
      </c>
      <c r="J286" s="260">
        <v>84.116666666666674</v>
      </c>
      <c r="K286" s="259">
        <v>81.849999999999994</v>
      </c>
      <c r="L286" s="259">
        <v>79.849999999999994</v>
      </c>
      <c r="M286" s="259">
        <v>63.26482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3515.55</v>
      </c>
      <c r="D287" s="260">
        <v>3530.6</v>
      </c>
      <c r="E287" s="260">
        <v>3478.35</v>
      </c>
      <c r="F287" s="260">
        <v>3441.15</v>
      </c>
      <c r="G287" s="260">
        <v>3388.9</v>
      </c>
      <c r="H287" s="260">
        <v>3567.7999999999997</v>
      </c>
      <c r="I287" s="260">
        <v>3620.0499999999997</v>
      </c>
      <c r="J287" s="260">
        <v>3657.2499999999995</v>
      </c>
      <c r="K287" s="259">
        <v>3582.85</v>
      </c>
      <c r="L287" s="259">
        <v>3493.4</v>
      </c>
      <c r="M287" s="259">
        <v>2.0890200000000001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422</v>
      </c>
      <c r="D288" s="260">
        <v>421.59999999999997</v>
      </c>
      <c r="E288" s="260">
        <v>415.19999999999993</v>
      </c>
      <c r="F288" s="260">
        <v>408.4</v>
      </c>
      <c r="G288" s="260">
        <v>401.99999999999994</v>
      </c>
      <c r="H288" s="260">
        <v>428.39999999999992</v>
      </c>
      <c r="I288" s="260">
        <v>434.7999999999999</v>
      </c>
      <c r="J288" s="260">
        <v>441.59999999999991</v>
      </c>
      <c r="K288" s="259">
        <v>428</v>
      </c>
      <c r="L288" s="259">
        <v>414.8</v>
      </c>
      <c r="M288" s="259">
        <v>28.570740000000001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12551.15</v>
      </c>
      <c r="D289" s="260">
        <v>12564.066666666666</v>
      </c>
      <c r="E289" s="260">
        <v>12428.233333333332</v>
      </c>
      <c r="F289" s="260">
        <v>12305.316666666666</v>
      </c>
      <c r="G289" s="260">
        <v>12169.483333333332</v>
      </c>
      <c r="H289" s="260">
        <v>12686.983333333332</v>
      </c>
      <c r="I289" s="260">
        <v>12822.816666666668</v>
      </c>
      <c r="J289" s="260">
        <v>12945.733333333332</v>
      </c>
      <c r="K289" s="259">
        <v>12699.9</v>
      </c>
      <c r="L289" s="259">
        <v>12441.15</v>
      </c>
      <c r="M289" s="259">
        <v>3.6330000000000001E-2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4676.25</v>
      </c>
      <c r="D290" s="260">
        <v>4709.7166666666672</v>
      </c>
      <c r="E290" s="260">
        <v>4619.5833333333339</v>
      </c>
      <c r="F290" s="260">
        <v>4562.916666666667</v>
      </c>
      <c r="G290" s="260">
        <v>4472.7833333333338</v>
      </c>
      <c r="H290" s="260">
        <v>4766.3833333333341</v>
      </c>
      <c r="I290" s="260">
        <v>4856.5166666666673</v>
      </c>
      <c r="J290" s="260">
        <v>4913.1833333333343</v>
      </c>
      <c r="K290" s="259">
        <v>4799.8500000000004</v>
      </c>
      <c r="L290" s="259">
        <v>4653.05</v>
      </c>
      <c r="M290" s="259">
        <v>3.2785000000000002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1964.05</v>
      </c>
      <c r="D291" s="260">
        <v>1961.9333333333332</v>
      </c>
      <c r="E291" s="260">
        <v>1952.0166666666664</v>
      </c>
      <c r="F291" s="260">
        <v>1939.9833333333333</v>
      </c>
      <c r="G291" s="260">
        <v>1930.0666666666666</v>
      </c>
      <c r="H291" s="260">
        <v>1973.9666666666662</v>
      </c>
      <c r="I291" s="260">
        <v>1983.8833333333328</v>
      </c>
      <c r="J291" s="260">
        <v>1995.9166666666661</v>
      </c>
      <c r="K291" s="259">
        <v>1971.85</v>
      </c>
      <c r="L291" s="259">
        <v>1949.9</v>
      </c>
      <c r="M291" s="259">
        <v>22.453949999999999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389.55</v>
      </c>
      <c r="D292" s="260">
        <v>386.84999999999997</v>
      </c>
      <c r="E292" s="260">
        <v>377.69999999999993</v>
      </c>
      <c r="F292" s="260">
        <v>365.84999999999997</v>
      </c>
      <c r="G292" s="260">
        <v>356.69999999999993</v>
      </c>
      <c r="H292" s="260">
        <v>398.69999999999993</v>
      </c>
      <c r="I292" s="260">
        <v>407.84999999999991</v>
      </c>
      <c r="J292" s="260">
        <v>419.69999999999993</v>
      </c>
      <c r="K292" s="259">
        <v>396</v>
      </c>
      <c r="L292" s="259">
        <v>375</v>
      </c>
      <c r="M292" s="259">
        <v>7.8712999999999997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458.85</v>
      </c>
      <c r="D293" s="260">
        <v>456.31666666666666</v>
      </c>
      <c r="E293" s="260">
        <v>452.63333333333333</v>
      </c>
      <c r="F293" s="260">
        <v>446.41666666666669</v>
      </c>
      <c r="G293" s="260">
        <v>442.73333333333335</v>
      </c>
      <c r="H293" s="260">
        <v>462.5333333333333</v>
      </c>
      <c r="I293" s="260">
        <v>466.21666666666658</v>
      </c>
      <c r="J293" s="260">
        <v>472.43333333333328</v>
      </c>
      <c r="K293" s="259">
        <v>460</v>
      </c>
      <c r="L293" s="259">
        <v>450.1</v>
      </c>
      <c r="M293" s="259">
        <v>17.249269999999999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317.60000000000002</v>
      </c>
      <c r="D294" s="260">
        <v>319.06666666666666</v>
      </c>
      <c r="E294" s="260">
        <v>314.48333333333335</v>
      </c>
      <c r="F294" s="260">
        <v>311.36666666666667</v>
      </c>
      <c r="G294" s="260">
        <v>306.78333333333336</v>
      </c>
      <c r="H294" s="260">
        <v>322.18333333333334</v>
      </c>
      <c r="I294" s="260">
        <v>326.76666666666671</v>
      </c>
      <c r="J294" s="260">
        <v>329.88333333333333</v>
      </c>
      <c r="K294" s="259">
        <v>323.64999999999998</v>
      </c>
      <c r="L294" s="259">
        <v>315.95</v>
      </c>
      <c r="M294" s="259">
        <v>3.8901400000000002</v>
      </c>
      <c r="N294" s="1"/>
      <c r="O294" s="1"/>
    </row>
    <row r="295" spans="1:15" ht="12.75" customHeight="1">
      <c r="A295" s="30">
        <v>285</v>
      </c>
      <c r="B295" s="269" t="s">
        <v>959</v>
      </c>
      <c r="C295" s="259">
        <v>595.54999999999995</v>
      </c>
      <c r="D295" s="260">
        <v>596.11666666666667</v>
      </c>
      <c r="E295" s="260">
        <v>594.43333333333339</v>
      </c>
      <c r="F295" s="260">
        <v>593.31666666666672</v>
      </c>
      <c r="G295" s="260">
        <v>591.63333333333344</v>
      </c>
      <c r="H295" s="260">
        <v>597.23333333333335</v>
      </c>
      <c r="I295" s="260">
        <v>598.91666666666652</v>
      </c>
      <c r="J295" s="260">
        <v>600.0333333333333</v>
      </c>
      <c r="K295" s="259">
        <v>597.79999999999995</v>
      </c>
      <c r="L295" s="259">
        <v>595</v>
      </c>
      <c r="M295" s="259">
        <v>6.5182700000000002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3113.7</v>
      </c>
      <c r="D296" s="260">
        <v>3099.3166666666671</v>
      </c>
      <c r="E296" s="260">
        <v>3074.6333333333341</v>
      </c>
      <c r="F296" s="260">
        <v>3035.5666666666671</v>
      </c>
      <c r="G296" s="260">
        <v>3010.8833333333341</v>
      </c>
      <c r="H296" s="260">
        <v>3138.3833333333341</v>
      </c>
      <c r="I296" s="260">
        <v>3163.0666666666675</v>
      </c>
      <c r="J296" s="260">
        <v>3202.1333333333341</v>
      </c>
      <c r="K296" s="259">
        <v>3124</v>
      </c>
      <c r="L296" s="259">
        <v>3060.25</v>
      </c>
      <c r="M296" s="259">
        <v>0.34770000000000001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703.3</v>
      </c>
      <c r="D297" s="260">
        <v>698.63333333333333</v>
      </c>
      <c r="E297" s="260">
        <v>689.76666666666665</v>
      </c>
      <c r="F297" s="260">
        <v>676.23333333333335</v>
      </c>
      <c r="G297" s="260">
        <v>667.36666666666667</v>
      </c>
      <c r="H297" s="260">
        <v>712.16666666666663</v>
      </c>
      <c r="I297" s="260">
        <v>721.03333333333319</v>
      </c>
      <c r="J297" s="260">
        <v>734.56666666666661</v>
      </c>
      <c r="K297" s="259">
        <v>707.5</v>
      </c>
      <c r="L297" s="259">
        <v>685.1</v>
      </c>
      <c r="M297" s="259">
        <v>10.25154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1741.2</v>
      </c>
      <c r="D298" s="260">
        <v>1743.0333333333335</v>
      </c>
      <c r="E298" s="260">
        <v>1712.0666666666671</v>
      </c>
      <c r="F298" s="260">
        <v>1682.9333333333336</v>
      </c>
      <c r="G298" s="260">
        <v>1651.9666666666672</v>
      </c>
      <c r="H298" s="260">
        <v>1772.166666666667</v>
      </c>
      <c r="I298" s="260">
        <v>1803.1333333333337</v>
      </c>
      <c r="J298" s="260">
        <v>1832.2666666666669</v>
      </c>
      <c r="K298" s="259">
        <v>1774</v>
      </c>
      <c r="L298" s="259">
        <v>1713.9</v>
      </c>
      <c r="M298" s="259">
        <v>2.3645999999999998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35.1</v>
      </c>
      <c r="D299" s="260">
        <v>35.283333333333339</v>
      </c>
      <c r="E299" s="260">
        <v>34.76666666666668</v>
      </c>
      <c r="F299" s="260">
        <v>34.433333333333344</v>
      </c>
      <c r="G299" s="260">
        <v>33.916666666666686</v>
      </c>
      <c r="H299" s="260">
        <v>35.616666666666674</v>
      </c>
      <c r="I299" s="260">
        <v>36.13333333333334</v>
      </c>
      <c r="J299" s="260">
        <v>36.466666666666669</v>
      </c>
      <c r="K299" s="259">
        <v>35.799999999999997</v>
      </c>
      <c r="L299" s="259">
        <v>34.950000000000003</v>
      </c>
      <c r="M299" s="259">
        <v>7.7061200000000003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156.19999999999999</v>
      </c>
      <c r="D300" s="260">
        <v>156.20000000000002</v>
      </c>
      <c r="E300" s="260">
        <v>155.40000000000003</v>
      </c>
      <c r="F300" s="260">
        <v>154.60000000000002</v>
      </c>
      <c r="G300" s="260">
        <v>153.80000000000004</v>
      </c>
      <c r="H300" s="260">
        <v>157.00000000000003</v>
      </c>
      <c r="I300" s="260">
        <v>157.80000000000004</v>
      </c>
      <c r="J300" s="260">
        <v>158.60000000000002</v>
      </c>
      <c r="K300" s="259">
        <v>157</v>
      </c>
      <c r="L300" s="259">
        <v>155.4</v>
      </c>
      <c r="M300" s="259">
        <v>0.89024000000000003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87362.85</v>
      </c>
      <c r="D301" s="260">
        <v>87437.283333333326</v>
      </c>
      <c r="E301" s="260">
        <v>86575.566666666651</v>
      </c>
      <c r="F301" s="260">
        <v>85788.283333333326</v>
      </c>
      <c r="G301" s="260">
        <v>84926.566666666651</v>
      </c>
      <c r="H301" s="260">
        <v>88224.566666666651</v>
      </c>
      <c r="I301" s="260">
        <v>89086.283333333326</v>
      </c>
      <c r="J301" s="260">
        <v>89873.566666666651</v>
      </c>
      <c r="K301" s="259">
        <v>88299</v>
      </c>
      <c r="L301" s="259">
        <v>86650</v>
      </c>
      <c r="M301" s="259">
        <v>0.10885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1615.05</v>
      </c>
      <c r="D302" s="260">
        <v>1618.4833333333336</v>
      </c>
      <c r="E302" s="260">
        <v>1599.9666666666672</v>
      </c>
      <c r="F302" s="260">
        <v>1584.8833333333337</v>
      </c>
      <c r="G302" s="260">
        <v>1566.3666666666672</v>
      </c>
      <c r="H302" s="260">
        <v>1633.5666666666671</v>
      </c>
      <c r="I302" s="260">
        <v>1652.0833333333335</v>
      </c>
      <c r="J302" s="260">
        <v>1667.166666666667</v>
      </c>
      <c r="K302" s="259">
        <v>1637</v>
      </c>
      <c r="L302" s="259">
        <v>1603.4</v>
      </c>
      <c r="M302" s="259">
        <v>0.57289999999999996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1014.65</v>
      </c>
      <c r="D303" s="260">
        <v>1017.65</v>
      </c>
      <c r="E303" s="260">
        <v>1007.55</v>
      </c>
      <c r="F303" s="260">
        <v>1000.4499999999999</v>
      </c>
      <c r="G303" s="260">
        <v>990.34999999999991</v>
      </c>
      <c r="H303" s="260">
        <v>1024.75</v>
      </c>
      <c r="I303" s="260">
        <v>1034.8500000000001</v>
      </c>
      <c r="J303" s="260">
        <v>1041.95</v>
      </c>
      <c r="K303" s="259">
        <v>1027.75</v>
      </c>
      <c r="L303" s="259">
        <v>1010.55</v>
      </c>
      <c r="M303" s="259">
        <v>3.55098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868.95</v>
      </c>
      <c r="D304" s="260">
        <v>860.0333333333333</v>
      </c>
      <c r="E304" s="260">
        <v>845.16666666666663</v>
      </c>
      <c r="F304" s="260">
        <v>821.38333333333333</v>
      </c>
      <c r="G304" s="260">
        <v>806.51666666666665</v>
      </c>
      <c r="H304" s="260">
        <v>883.81666666666661</v>
      </c>
      <c r="I304" s="260">
        <v>898.68333333333339</v>
      </c>
      <c r="J304" s="260">
        <v>922.46666666666658</v>
      </c>
      <c r="K304" s="259">
        <v>874.9</v>
      </c>
      <c r="L304" s="259">
        <v>836.25</v>
      </c>
      <c r="M304" s="259">
        <v>14.807040000000001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207.45</v>
      </c>
      <c r="D305" s="260">
        <v>206.45000000000002</v>
      </c>
      <c r="E305" s="260">
        <v>204.65000000000003</v>
      </c>
      <c r="F305" s="260">
        <v>201.85000000000002</v>
      </c>
      <c r="G305" s="260">
        <v>200.05000000000004</v>
      </c>
      <c r="H305" s="260">
        <v>209.25000000000003</v>
      </c>
      <c r="I305" s="260">
        <v>211.05000000000004</v>
      </c>
      <c r="J305" s="260">
        <v>213.85000000000002</v>
      </c>
      <c r="K305" s="259">
        <v>208.25</v>
      </c>
      <c r="L305" s="259">
        <v>203.65</v>
      </c>
      <c r="M305" s="259">
        <v>21.790690000000001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1294.1500000000001</v>
      </c>
      <c r="D306" s="260">
        <v>1291.0166666666667</v>
      </c>
      <c r="E306" s="260">
        <v>1282.1833333333334</v>
      </c>
      <c r="F306" s="260">
        <v>1270.2166666666667</v>
      </c>
      <c r="G306" s="260">
        <v>1261.3833333333334</v>
      </c>
      <c r="H306" s="260">
        <v>1302.9833333333333</v>
      </c>
      <c r="I306" s="260">
        <v>1311.8166666666668</v>
      </c>
      <c r="J306" s="260">
        <v>1323.7833333333333</v>
      </c>
      <c r="K306" s="259">
        <v>1299.8499999999999</v>
      </c>
      <c r="L306" s="259">
        <v>1279.05</v>
      </c>
      <c r="M306" s="259">
        <v>32.799379999999999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299.89999999999998</v>
      </c>
      <c r="D307" s="260">
        <v>302.2833333333333</v>
      </c>
      <c r="E307" s="260">
        <v>294.86666666666662</v>
      </c>
      <c r="F307" s="260">
        <v>289.83333333333331</v>
      </c>
      <c r="G307" s="260">
        <v>282.41666666666663</v>
      </c>
      <c r="H307" s="260">
        <v>307.31666666666661</v>
      </c>
      <c r="I307" s="260">
        <v>314.73333333333335</v>
      </c>
      <c r="J307" s="260">
        <v>319.76666666666659</v>
      </c>
      <c r="K307" s="259">
        <v>309.7</v>
      </c>
      <c r="L307" s="259">
        <v>297.25</v>
      </c>
      <c r="M307" s="259">
        <v>6.3661399999999997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277.35000000000002</v>
      </c>
      <c r="D308" s="260">
        <v>278.93333333333334</v>
      </c>
      <c r="E308" s="260">
        <v>272.16666666666669</v>
      </c>
      <c r="F308" s="260">
        <v>266.98333333333335</v>
      </c>
      <c r="G308" s="260">
        <v>260.2166666666667</v>
      </c>
      <c r="H308" s="260">
        <v>284.11666666666667</v>
      </c>
      <c r="I308" s="260">
        <v>290.88333333333333</v>
      </c>
      <c r="J308" s="260">
        <v>296.06666666666666</v>
      </c>
      <c r="K308" s="259">
        <v>285.7</v>
      </c>
      <c r="L308" s="259">
        <v>273.75</v>
      </c>
      <c r="M308" s="259">
        <v>3.01295</v>
      </c>
      <c r="N308" s="1"/>
      <c r="O308" s="1"/>
    </row>
    <row r="309" spans="1:15" ht="12.75" customHeight="1">
      <c r="A309" s="30">
        <v>299</v>
      </c>
      <c r="B309" s="269" t="s">
        <v>968</v>
      </c>
      <c r="C309" s="259">
        <v>399.5</v>
      </c>
      <c r="D309" s="260">
        <v>403.25</v>
      </c>
      <c r="E309" s="260">
        <v>386.6</v>
      </c>
      <c r="F309" s="260">
        <v>373.70000000000005</v>
      </c>
      <c r="G309" s="260">
        <v>357.05000000000007</v>
      </c>
      <c r="H309" s="260">
        <v>416.15</v>
      </c>
      <c r="I309" s="260">
        <v>432.79999999999995</v>
      </c>
      <c r="J309" s="260">
        <v>445.69999999999993</v>
      </c>
      <c r="K309" s="259">
        <v>419.9</v>
      </c>
      <c r="L309" s="259">
        <v>390.35</v>
      </c>
      <c r="M309" s="259">
        <v>1.32728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539.6</v>
      </c>
      <c r="D310" s="260">
        <v>539.26666666666665</v>
      </c>
      <c r="E310" s="260">
        <v>533.5333333333333</v>
      </c>
      <c r="F310" s="260">
        <v>527.4666666666667</v>
      </c>
      <c r="G310" s="260">
        <v>521.73333333333335</v>
      </c>
      <c r="H310" s="260">
        <v>545.33333333333326</v>
      </c>
      <c r="I310" s="260">
        <v>551.06666666666661</v>
      </c>
      <c r="J310" s="260">
        <v>557.13333333333321</v>
      </c>
      <c r="K310" s="259">
        <v>545</v>
      </c>
      <c r="L310" s="259">
        <v>533.20000000000005</v>
      </c>
      <c r="M310" s="259">
        <v>0.40085999999999999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105.2</v>
      </c>
      <c r="D311" s="260">
        <v>105.01666666666667</v>
      </c>
      <c r="E311" s="260">
        <v>104.08333333333333</v>
      </c>
      <c r="F311" s="260">
        <v>102.96666666666667</v>
      </c>
      <c r="G311" s="260">
        <v>102.03333333333333</v>
      </c>
      <c r="H311" s="260">
        <v>106.13333333333333</v>
      </c>
      <c r="I311" s="260">
        <v>107.06666666666666</v>
      </c>
      <c r="J311" s="260">
        <v>108.18333333333332</v>
      </c>
      <c r="K311" s="259">
        <v>105.95</v>
      </c>
      <c r="L311" s="259">
        <v>103.9</v>
      </c>
      <c r="M311" s="259">
        <v>39.213259999999998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55.9</v>
      </c>
      <c r="D312" s="260">
        <v>56.083333333333336</v>
      </c>
      <c r="E312" s="260">
        <v>55.166666666666671</v>
      </c>
      <c r="F312" s="260">
        <v>54.433333333333337</v>
      </c>
      <c r="G312" s="260">
        <v>53.516666666666673</v>
      </c>
      <c r="H312" s="260">
        <v>56.81666666666667</v>
      </c>
      <c r="I312" s="260">
        <v>57.733333333333341</v>
      </c>
      <c r="J312" s="260">
        <v>58.466666666666669</v>
      </c>
      <c r="K312" s="259">
        <v>57</v>
      </c>
      <c r="L312" s="259">
        <v>55.35</v>
      </c>
      <c r="M312" s="259">
        <v>37.265070000000001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519.45000000000005</v>
      </c>
      <c r="D313" s="260">
        <v>519.43333333333339</v>
      </c>
      <c r="E313" s="260">
        <v>516.41666666666674</v>
      </c>
      <c r="F313" s="260">
        <v>513.38333333333333</v>
      </c>
      <c r="G313" s="260">
        <v>510.36666666666667</v>
      </c>
      <c r="H313" s="260">
        <v>522.46666666666681</v>
      </c>
      <c r="I313" s="260">
        <v>525.48333333333346</v>
      </c>
      <c r="J313" s="260">
        <v>528.51666666666688</v>
      </c>
      <c r="K313" s="259">
        <v>522.45000000000005</v>
      </c>
      <c r="L313" s="259">
        <v>516.4</v>
      </c>
      <c r="M313" s="259">
        <v>19.327459999999999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9041.9500000000007</v>
      </c>
      <c r="D314" s="260">
        <v>9006.9666666666672</v>
      </c>
      <c r="E314" s="260">
        <v>8936.9833333333336</v>
      </c>
      <c r="F314" s="260">
        <v>8832.0166666666664</v>
      </c>
      <c r="G314" s="260">
        <v>8762.0333333333328</v>
      </c>
      <c r="H314" s="260">
        <v>9111.9333333333343</v>
      </c>
      <c r="I314" s="260">
        <v>9181.9166666666679</v>
      </c>
      <c r="J314" s="260">
        <v>9286.883333333335</v>
      </c>
      <c r="K314" s="259">
        <v>9076.9500000000007</v>
      </c>
      <c r="L314" s="259">
        <v>8902</v>
      </c>
      <c r="M314" s="259">
        <v>8.4910800000000002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1654.75</v>
      </c>
      <c r="D315" s="260">
        <v>1678.25</v>
      </c>
      <c r="E315" s="260">
        <v>1616.5</v>
      </c>
      <c r="F315" s="260">
        <v>1578.25</v>
      </c>
      <c r="G315" s="260">
        <v>1516.5</v>
      </c>
      <c r="H315" s="260">
        <v>1716.5</v>
      </c>
      <c r="I315" s="260">
        <v>1778.25</v>
      </c>
      <c r="J315" s="260">
        <v>1816.5</v>
      </c>
      <c r="K315" s="259">
        <v>1740</v>
      </c>
      <c r="L315" s="259">
        <v>1640</v>
      </c>
      <c r="M315" s="259">
        <v>0.54657999999999995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677.45</v>
      </c>
      <c r="D316" s="260">
        <v>676.25</v>
      </c>
      <c r="E316" s="260">
        <v>669</v>
      </c>
      <c r="F316" s="260">
        <v>660.55</v>
      </c>
      <c r="G316" s="260">
        <v>653.29999999999995</v>
      </c>
      <c r="H316" s="260">
        <v>684.7</v>
      </c>
      <c r="I316" s="260">
        <v>691.95</v>
      </c>
      <c r="J316" s="260">
        <v>700.40000000000009</v>
      </c>
      <c r="K316" s="259">
        <v>683.5</v>
      </c>
      <c r="L316" s="259">
        <v>667.8</v>
      </c>
      <c r="M316" s="259">
        <v>5.8676399999999997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419</v>
      </c>
      <c r="D317" s="260">
        <v>426.41666666666669</v>
      </c>
      <c r="E317" s="260">
        <v>408.83333333333337</v>
      </c>
      <c r="F317" s="260">
        <v>398.66666666666669</v>
      </c>
      <c r="G317" s="260">
        <v>381.08333333333337</v>
      </c>
      <c r="H317" s="260">
        <v>436.58333333333337</v>
      </c>
      <c r="I317" s="260">
        <v>454.16666666666674</v>
      </c>
      <c r="J317" s="260">
        <v>464.33333333333337</v>
      </c>
      <c r="K317" s="259">
        <v>444</v>
      </c>
      <c r="L317" s="259">
        <v>416.25</v>
      </c>
      <c r="M317" s="259">
        <v>48.102649999999997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628.75</v>
      </c>
      <c r="D318" s="260">
        <v>626.33333333333337</v>
      </c>
      <c r="E318" s="260">
        <v>618.91666666666674</v>
      </c>
      <c r="F318" s="260">
        <v>609.08333333333337</v>
      </c>
      <c r="G318" s="260">
        <v>601.66666666666674</v>
      </c>
      <c r="H318" s="260">
        <v>636.16666666666674</v>
      </c>
      <c r="I318" s="260">
        <v>643.58333333333348</v>
      </c>
      <c r="J318" s="260">
        <v>653.41666666666674</v>
      </c>
      <c r="K318" s="259">
        <v>633.75</v>
      </c>
      <c r="L318" s="259">
        <v>616.5</v>
      </c>
      <c r="M318" s="259">
        <v>15.33844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603</v>
      </c>
      <c r="D319" s="260">
        <v>603.35</v>
      </c>
      <c r="E319" s="260">
        <v>596.70000000000005</v>
      </c>
      <c r="F319" s="260">
        <v>590.4</v>
      </c>
      <c r="G319" s="260">
        <v>583.75</v>
      </c>
      <c r="H319" s="260">
        <v>609.65000000000009</v>
      </c>
      <c r="I319" s="260">
        <v>616.29999999999995</v>
      </c>
      <c r="J319" s="260">
        <v>622.60000000000014</v>
      </c>
      <c r="K319" s="259">
        <v>610</v>
      </c>
      <c r="L319" s="259">
        <v>597.04999999999995</v>
      </c>
      <c r="M319" s="259">
        <v>0.16311999999999999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835.6</v>
      </c>
      <c r="D320" s="260">
        <v>844.15</v>
      </c>
      <c r="E320" s="260">
        <v>818.3</v>
      </c>
      <c r="F320" s="260">
        <v>801</v>
      </c>
      <c r="G320" s="260">
        <v>775.15</v>
      </c>
      <c r="H320" s="260">
        <v>861.44999999999993</v>
      </c>
      <c r="I320" s="260">
        <v>887.30000000000007</v>
      </c>
      <c r="J320" s="260">
        <v>904.59999999999991</v>
      </c>
      <c r="K320" s="259">
        <v>870</v>
      </c>
      <c r="L320" s="259">
        <v>826.85</v>
      </c>
      <c r="M320" s="259">
        <v>4.62758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1659</v>
      </c>
      <c r="D321" s="260">
        <v>1658.5166666666667</v>
      </c>
      <c r="E321" s="260">
        <v>1628.9833333333333</v>
      </c>
      <c r="F321" s="260">
        <v>1598.9666666666667</v>
      </c>
      <c r="G321" s="260">
        <v>1569.4333333333334</v>
      </c>
      <c r="H321" s="260">
        <v>1688.5333333333333</v>
      </c>
      <c r="I321" s="260">
        <v>1718.0666666666666</v>
      </c>
      <c r="J321" s="260">
        <v>1748.0833333333333</v>
      </c>
      <c r="K321" s="259">
        <v>1688.05</v>
      </c>
      <c r="L321" s="259">
        <v>1628.5</v>
      </c>
      <c r="M321" s="259">
        <v>1.61456</v>
      </c>
      <c r="N321" s="1"/>
      <c r="O321" s="1"/>
    </row>
    <row r="322" spans="1:15" ht="12.75" customHeight="1">
      <c r="A322" s="30">
        <v>312</v>
      </c>
      <c r="B322" s="269" t="s">
        <v>960</v>
      </c>
      <c r="C322" s="259">
        <v>86.25</v>
      </c>
      <c r="D322" s="260">
        <v>86.283333333333346</v>
      </c>
      <c r="E322" s="260">
        <v>85.466666666666697</v>
      </c>
      <c r="F322" s="260">
        <v>84.683333333333351</v>
      </c>
      <c r="G322" s="260">
        <v>83.866666666666703</v>
      </c>
      <c r="H322" s="260">
        <v>87.066666666666691</v>
      </c>
      <c r="I322" s="260">
        <v>87.883333333333326</v>
      </c>
      <c r="J322" s="260">
        <v>88.666666666666686</v>
      </c>
      <c r="K322" s="259">
        <v>87.1</v>
      </c>
      <c r="L322" s="259">
        <v>85.5</v>
      </c>
      <c r="M322" s="259">
        <v>30.193570000000001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700.95</v>
      </c>
      <c r="D323" s="260">
        <v>702.4666666666667</v>
      </c>
      <c r="E323" s="260">
        <v>697.48333333333335</v>
      </c>
      <c r="F323" s="260">
        <v>694.01666666666665</v>
      </c>
      <c r="G323" s="260">
        <v>689.0333333333333</v>
      </c>
      <c r="H323" s="260">
        <v>705.93333333333339</v>
      </c>
      <c r="I323" s="260">
        <v>710.91666666666674</v>
      </c>
      <c r="J323" s="260">
        <v>714.38333333333344</v>
      </c>
      <c r="K323" s="259">
        <v>707.45</v>
      </c>
      <c r="L323" s="259">
        <v>699</v>
      </c>
      <c r="M323" s="259">
        <v>0.78086999999999995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1969.95</v>
      </c>
      <c r="D324" s="260">
        <v>1995.3999999999999</v>
      </c>
      <c r="E324" s="260">
        <v>1935.5499999999997</v>
      </c>
      <c r="F324" s="260">
        <v>1901.1499999999999</v>
      </c>
      <c r="G324" s="260">
        <v>1841.2999999999997</v>
      </c>
      <c r="H324" s="260">
        <v>2029.7999999999997</v>
      </c>
      <c r="I324" s="260">
        <v>2089.6499999999996</v>
      </c>
      <c r="J324" s="260">
        <v>2124.0499999999997</v>
      </c>
      <c r="K324" s="259">
        <v>2055.25</v>
      </c>
      <c r="L324" s="259">
        <v>1961</v>
      </c>
      <c r="M324" s="259">
        <v>6.9110199999999997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1512.75</v>
      </c>
      <c r="D325" s="260">
        <v>1501.4833333333333</v>
      </c>
      <c r="E325" s="260">
        <v>1481.8666666666668</v>
      </c>
      <c r="F325" s="260">
        <v>1450.9833333333333</v>
      </c>
      <c r="G325" s="260">
        <v>1431.3666666666668</v>
      </c>
      <c r="H325" s="260">
        <v>1532.3666666666668</v>
      </c>
      <c r="I325" s="260">
        <v>1551.9833333333331</v>
      </c>
      <c r="J325" s="260">
        <v>1582.8666666666668</v>
      </c>
      <c r="K325" s="259">
        <v>1521.1</v>
      </c>
      <c r="L325" s="259">
        <v>1470.6</v>
      </c>
      <c r="M325" s="259">
        <v>12.84122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1041.8</v>
      </c>
      <c r="D326" s="260">
        <v>1045.3</v>
      </c>
      <c r="E326" s="260">
        <v>1026.5999999999999</v>
      </c>
      <c r="F326" s="260">
        <v>1011.3999999999999</v>
      </c>
      <c r="G326" s="260">
        <v>992.69999999999982</v>
      </c>
      <c r="H326" s="260">
        <v>1060.5</v>
      </c>
      <c r="I326" s="260">
        <v>1079.2000000000003</v>
      </c>
      <c r="J326" s="260">
        <v>1094.4000000000001</v>
      </c>
      <c r="K326" s="259">
        <v>1064</v>
      </c>
      <c r="L326" s="259">
        <v>1030.0999999999999</v>
      </c>
      <c r="M326" s="259">
        <v>6.1224100000000004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604.1</v>
      </c>
      <c r="D327" s="260">
        <v>601.41666666666663</v>
      </c>
      <c r="E327" s="260">
        <v>597.83333333333326</v>
      </c>
      <c r="F327" s="260">
        <v>591.56666666666661</v>
      </c>
      <c r="G327" s="260">
        <v>587.98333333333323</v>
      </c>
      <c r="H327" s="260">
        <v>607.68333333333328</v>
      </c>
      <c r="I327" s="260">
        <v>611.26666666666654</v>
      </c>
      <c r="J327" s="260">
        <v>617.5333333333333</v>
      </c>
      <c r="K327" s="259">
        <v>605</v>
      </c>
      <c r="L327" s="259">
        <v>595.15</v>
      </c>
      <c r="M327" s="259">
        <v>1.84937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32.85</v>
      </c>
      <c r="D328" s="260">
        <v>33.016666666666673</v>
      </c>
      <c r="E328" s="260">
        <v>32.433333333333344</v>
      </c>
      <c r="F328" s="260">
        <v>32.016666666666673</v>
      </c>
      <c r="G328" s="260">
        <v>31.433333333333344</v>
      </c>
      <c r="H328" s="260">
        <v>33.433333333333344</v>
      </c>
      <c r="I328" s="260">
        <v>34.016666666666673</v>
      </c>
      <c r="J328" s="260">
        <v>34.433333333333344</v>
      </c>
      <c r="K328" s="259">
        <v>33.6</v>
      </c>
      <c r="L328" s="259">
        <v>32.6</v>
      </c>
      <c r="M328" s="259">
        <v>31.856649999999998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73.8</v>
      </c>
      <c r="D329" s="260">
        <v>73.55</v>
      </c>
      <c r="E329" s="260">
        <v>73.099999999999994</v>
      </c>
      <c r="F329" s="260">
        <v>72.399999999999991</v>
      </c>
      <c r="G329" s="260">
        <v>71.949999999999989</v>
      </c>
      <c r="H329" s="260">
        <v>74.25</v>
      </c>
      <c r="I329" s="260">
        <v>74.700000000000017</v>
      </c>
      <c r="J329" s="260">
        <v>75.400000000000006</v>
      </c>
      <c r="K329" s="259">
        <v>74</v>
      </c>
      <c r="L329" s="259">
        <v>72.849999999999994</v>
      </c>
      <c r="M329" s="259">
        <v>16.414429999999999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45.35</v>
      </c>
      <c r="D330" s="260">
        <v>45.666666666666664</v>
      </c>
      <c r="E330" s="260">
        <v>44.43333333333333</v>
      </c>
      <c r="F330" s="260">
        <v>43.516666666666666</v>
      </c>
      <c r="G330" s="260">
        <v>42.283333333333331</v>
      </c>
      <c r="H330" s="260">
        <v>46.583333333333329</v>
      </c>
      <c r="I330" s="260">
        <v>47.816666666666663</v>
      </c>
      <c r="J330" s="260">
        <v>48.733333333333327</v>
      </c>
      <c r="K330" s="259">
        <v>46.9</v>
      </c>
      <c r="L330" s="259">
        <v>44.75</v>
      </c>
      <c r="M330" s="259">
        <v>427.18812000000003</v>
      </c>
      <c r="N330" s="1"/>
      <c r="O330" s="1"/>
    </row>
    <row r="331" spans="1:15" ht="12.75" customHeight="1">
      <c r="A331" s="30">
        <v>321</v>
      </c>
      <c r="B331" s="269" t="s">
        <v>969</v>
      </c>
      <c r="C331" s="259">
        <v>281.3</v>
      </c>
      <c r="D331" s="260">
        <v>282.55</v>
      </c>
      <c r="E331" s="260">
        <v>276.85000000000002</v>
      </c>
      <c r="F331" s="260">
        <v>272.40000000000003</v>
      </c>
      <c r="G331" s="260">
        <v>266.70000000000005</v>
      </c>
      <c r="H331" s="260">
        <v>287</v>
      </c>
      <c r="I331" s="260">
        <v>292.69999999999993</v>
      </c>
      <c r="J331" s="260">
        <v>297.14999999999998</v>
      </c>
      <c r="K331" s="259">
        <v>288.25</v>
      </c>
      <c r="L331" s="259">
        <v>278.10000000000002</v>
      </c>
      <c r="M331" s="259">
        <v>5.0450499999999998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73.95</v>
      </c>
      <c r="D332" s="260">
        <v>74</v>
      </c>
      <c r="E332" s="260">
        <v>72.8</v>
      </c>
      <c r="F332" s="260">
        <v>71.649999999999991</v>
      </c>
      <c r="G332" s="260">
        <v>70.449999999999989</v>
      </c>
      <c r="H332" s="260">
        <v>75.150000000000006</v>
      </c>
      <c r="I332" s="260">
        <v>76.349999999999994</v>
      </c>
      <c r="J332" s="260">
        <v>77.500000000000014</v>
      </c>
      <c r="K332" s="259">
        <v>75.2</v>
      </c>
      <c r="L332" s="259">
        <v>72.849999999999994</v>
      </c>
      <c r="M332" s="259">
        <v>31.58248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248.7</v>
      </c>
      <c r="D333" s="260">
        <v>250.88333333333333</v>
      </c>
      <c r="E333" s="260">
        <v>244.01666666666665</v>
      </c>
      <c r="F333" s="260">
        <v>239.33333333333331</v>
      </c>
      <c r="G333" s="260">
        <v>232.46666666666664</v>
      </c>
      <c r="H333" s="260">
        <v>255.56666666666666</v>
      </c>
      <c r="I333" s="260">
        <v>262.43333333333334</v>
      </c>
      <c r="J333" s="260">
        <v>267.11666666666667</v>
      </c>
      <c r="K333" s="259">
        <v>257.75</v>
      </c>
      <c r="L333" s="259">
        <v>246.2</v>
      </c>
      <c r="M333" s="259">
        <v>6.0880700000000001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170.65</v>
      </c>
      <c r="D334" s="260">
        <v>169.9</v>
      </c>
      <c r="E334" s="260">
        <v>168.3</v>
      </c>
      <c r="F334" s="260">
        <v>165.95000000000002</v>
      </c>
      <c r="G334" s="260">
        <v>164.35000000000002</v>
      </c>
      <c r="H334" s="260">
        <v>172.25</v>
      </c>
      <c r="I334" s="260">
        <v>173.84999999999997</v>
      </c>
      <c r="J334" s="260">
        <v>176.2</v>
      </c>
      <c r="K334" s="259">
        <v>171.5</v>
      </c>
      <c r="L334" s="259">
        <v>167.55</v>
      </c>
      <c r="M334" s="259">
        <v>162.25577000000001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731.15</v>
      </c>
      <c r="D335" s="260">
        <v>723.65</v>
      </c>
      <c r="E335" s="260">
        <v>712.5</v>
      </c>
      <c r="F335" s="260">
        <v>693.85</v>
      </c>
      <c r="G335" s="260">
        <v>682.7</v>
      </c>
      <c r="H335" s="260">
        <v>742.3</v>
      </c>
      <c r="I335" s="260">
        <v>753.44999999999982</v>
      </c>
      <c r="J335" s="260">
        <v>772.09999999999991</v>
      </c>
      <c r="K335" s="259">
        <v>734.8</v>
      </c>
      <c r="L335" s="259">
        <v>705</v>
      </c>
      <c r="M335" s="259">
        <v>1.73952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71.3</v>
      </c>
      <c r="D336" s="260">
        <v>71.483333333333334</v>
      </c>
      <c r="E336" s="260">
        <v>70.816666666666663</v>
      </c>
      <c r="F336" s="260">
        <v>70.333333333333329</v>
      </c>
      <c r="G336" s="260">
        <v>69.666666666666657</v>
      </c>
      <c r="H336" s="260">
        <v>71.966666666666669</v>
      </c>
      <c r="I336" s="260">
        <v>72.633333333333326</v>
      </c>
      <c r="J336" s="260">
        <v>73.116666666666674</v>
      </c>
      <c r="K336" s="259">
        <v>72.150000000000006</v>
      </c>
      <c r="L336" s="259">
        <v>71</v>
      </c>
      <c r="M336" s="259">
        <v>184.76668000000001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4498.2</v>
      </c>
      <c r="D337" s="260">
        <v>4471.4000000000005</v>
      </c>
      <c r="E337" s="260">
        <v>4431.8000000000011</v>
      </c>
      <c r="F337" s="260">
        <v>4365.4000000000005</v>
      </c>
      <c r="G337" s="260">
        <v>4325.8000000000011</v>
      </c>
      <c r="H337" s="260">
        <v>4537.8000000000011</v>
      </c>
      <c r="I337" s="260">
        <v>4577.4000000000015</v>
      </c>
      <c r="J337" s="260">
        <v>4643.8000000000011</v>
      </c>
      <c r="K337" s="259">
        <v>4511</v>
      </c>
      <c r="L337" s="259">
        <v>4405</v>
      </c>
      <c r="M337" s="259">
        <v>1.00892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663.85</v>
      </c>
      <c r="D338" s="260">
        <v>665.68333333333339</v>
      </c>
      <c r="E338" s="260">
        <v>657.41666666666674</v>
      </c>
      <c r="F338" s="260">
        <v>650.98333333333335</v>
      </c>
      <c r="G338" s="260">
        <v>642.7166666666667</v>
      </c>
      <c r="H338" s="260">
        <v>672.11666666666679</v>
      </c>
      <c r="I338" s="260">
        <v>680.38333333333344</v>
      </c>
      <c r="J338" s="260">
        <v>686.81666666666683</v>
      </c>
      <c r="K338" s="259">
        <v>673.95</v>
      </c>
      <c r="L338" s="259">
        <v>659.25</v>
      </c>
      <c r="M338" s="259">
        <v>1.77366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20133.25</v>
      </c>
      <c r="D339" s="260">
        <v>20172.75</v>
      </c>
      <c r="E339" s="260">
        <v>19870.5</v>
      </c>
      <c r="F339" s="260">
        <v>19607.75</v>
      </c>
      <c r="G339" s="260">
        <v>19305.5</v>
      </c>
      <c r="H339" s="260">
        <v>20435.5</v>
      </c>
      <c r="I339" s="260">
        <v>20737.75</v>
      </c>
      <c r="J339" s="260">
        <v>21000.5</v>
      </c>
      <c r="K339" s="259">
        <v>20475</v>
      </c>
      <c r="L339" s="259">
        <v>19910</v>
      </c>
      <c r="M339" s="259">
        <v>1.01474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64.3</v>
      </c>
      <c r="D340" s="260">
        <v>64.633333333333326</v>
      </c>
      <c r="E340" s="260">
        <v>63.616666666666646</v>
      </c>
      <c r="F340" s="260">
        <v>62.933333333333323</v>
      </c>
      <c r="G340" s="260">
        <v>61.916666666666643</v>
      </c>
      <c r="H340" s="260">
        <v>65.316666666666649</v>
      </c>
      <c r="I340" s="260">
        <v>66.333333333333329</v>
      </c>
      <c r="J340" s="260">
        <v>67.016666666666652</v>
      </c>
      <c r="K340" s="259">
        <v>65.650000000000006</v>
      </c>
      <c r="L340" s="259">
        <v>63.95</v>
      </c>
      <c r="M340" s="259">
        <v>3.0569600000000001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268.05</v>
      </c>
      <c r="D341" s="260">
        <v>268.71666666666664</v>
      </c>
      <c r="E341" s="260">
        <v>266.48333333333329</v>
      </c>
      <c r="F341" s="260">
        <v>264.91666666666663</v>
      </c>
      <c r="G341" s="260">
        <v>262.68333333333328</v>
      </c>
      <c r="H341" s="260">
        <v>270.2833333333333</v>
      </c>
      <c r="I341" s="260">
        <v>272.51666666666665</v>
      </c>
      <c r="J341" s="260">
        <v>274.08333333333331</v>
      </c>
      <c r="K341" s="259">
        <v>270.95</v>
      </c>
      <c r="L341" s="259">
        <v>267.14999999999998</v>
      </c>
      <c r="M341" s="259">
        <v>3.9369200000000002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394</v>
      </c>
      <c r="D342" s="260">
        <v>397.75</v>
      </c>
      <c r="E342" s="260">
        <v>386.65</v>
      </c>
      <c r="F342" s="260">
        <v>379.29999999999995</v>
      </c>
      <c r="G342" s="260">
        <v>368.19999999999993</v>
      </c>
      <c r="H342" s="260">
        <v>405.1</v>
      </c>
      <c r="I342" s="260">
        <v>416.20000000000005</v>
      </c>
      <c r="J342" s="260">
        <v>423.55000000000007</v>
      </c>
      <c r="K342" s="259">
        <v>408.85</v>
      </c>
      <c r="L342" s="259">
        <v>390.4</v>
      </c>
      <c r="M342" s="259">
        <v>3.1047899999999999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884.4</v>
      </c>
      <c r="D343" s="260">
        <v>878</v>
      </c>
      <c r="E343" s="260">
        <v>868</v>
      </c>
      <c r="F343" s="260">
        <v>851.6</v>
      </c>
      <c r="G343" s="260">
        <v>841.6</v>
      </c>
      <c r="H343" s="260">
        <v>894.4</v>
      </c>
      <c r="I343" s="260">
        <v>904.4</v>
      </c>
      <c r="J343" s="260">
        <v>920.8</v>
      </c>
      <c r="K343" s="259">
        <v>888</v>
      </c>
      <c r="L343" s="259">
        <v>861.6</v>
      </c>
      <c r="M343" s="259">
        <v>5.1144100000000003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131.80000000000001</v>
      </c>
      <c r="D344" s="260">
        <v>131.43333333333334</v>
      </c>
      <c r="E344" s="260">
        <v>130.66666666666669</v>
      </c>
      <c r="F344" s="260">
        <v>129.53333333333336</v>
      </c>
      <c r="G344" s="260">
        <v>128.76666666666671</v>
      </c>
      <c r="H344" s="260">
        <v>132.56666666666666</v>
      </c>
      <c r="I344" s="260">
        <v>133.33333333333331</v>
      </c>
      <c r="J344" s="260">
        <v>134.46666666666664</v>
      </c>
      <c r="K344" s="259">
        <v>132.19999999999999</v>
      </c>
      <c r="L344" s="259">
        <v>130.30000000000001</v>
      </c>
      <c r="M344" s="259">
        <v>138.65026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187.25</v>
      </c>
      <c r="D345" s="260">
        <v>187.9666666666667</v>
      </c>
      <c r="E345" s="260">
        <v>186.0833333333334</v>
      </c>
      <c r="F345" s="260">
        <v>184.91666666666671</v>
      </c>
      <c r="G345" s="260">
        <v>183.03333333333342</v>
      </c>
      <c r="H345" s="260">
        <v>189.13333333333338</v>
      </c>
      <c r="I345" s="260">
        <v>191.01666666666671</v>
      </c>
      <c r="J345" s="260">
        <v>192.18333333333337</v>
      </c>
      <c r="K345" s="259">
        <v>189.85</v>
      </c>
      <c r="L345" s="259">
        <v>186.8</v>
      </c>
      <c r="M345" s="259">
        <v>5.9928800000000004</v>
      </c>
      <c r="N345" s="1"/>
      <c r="O345" s="1"/>
    </row>
    <row r="346" spans="1:15" ht="12.75" customHeight="1">
      <c r="A346" s="30">
        <v>336</v>
      </c>
      <c r="B346" s="269" t="s">
        <v>970</v>
      </c>
      <c r="C346" s="259">
        <v>564.35</v>
      </c>
      <c r="D346" s="260">
        <v>567</v>
      </c>
      <c r="E346" s="260">
        <v>540</v>
      </c>
      <c r="F346" s="260">
        <v>515.65</v>
      </c>
      <c r="G346" s="260">
        <v>488.65</v>
      </c>
      <c r="H346" s="260">
        <v>591.35</v>
      </c>
      <c r="I346" s="260">
        <v>618.35</v>
      </c>
      <c r="J346" s="260">
        <v>642.70000000000005</v>
      </c>
      <c r="K346" s="259">
        <v>594</v>
      </c>
      <c r="L346" s="259">
        <v>542.65</v>
      </c>
      <c r="M346" s="259">
        <v>2.5478700000000001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649.85</v>
      </c>
      <c r="D347" s="260">
        <v>652.98333333333335</v>
      </c>
      <c r="E347" s="260">
        <v>642.16666666666674</v>
      </c>
      <c r="F347" s="260">
        <v>634.48333333333335</v>
      </c>
      <c r="G347" s="260">
        <v>623.66666666666674</v>
      </c>
      <c r="H347" s="260">
        <v>660.66666666666674</v>
      </c>
      <c r="I347" s="260">
        <v>671.48333333333335</v>
      </c>
      <c r="J347" s="260">
        <v>679.16666666666674</v>
      </c>
      <c r="K347" s="259">
        <v>663.8</v>
      </c>
      <c r="L347" s="259">
        <v>645.29999999999995</v>
      </c>
      <c r="M347" s="259">
        <v>6.6989900000000002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2904.85</v>
      </c>
      <c r="D348" s="260">
        <v>2903.1833333333329</v>
      </c>
      <c r="E348" s="260">
        <v>2884.9166666666661</v>
      </c>
      <c r="F348" s="260">
        <v>2864.9833333333331</v>
      </c>
      <c r="G348" s="260">
        <v>2846.7166666666662</v>
      </c>
      <c r="H348" s="260">
        <v>2923.1166666666659</v>
      </c>
      <c r="I348" s="260">
        <v>2941.3833333333332</v>
      </c>
      <c r="J348" s="260">
        <v>2961.3166666666657</v>
      </c>
      <c r="K348" s="259">
        <v>2921.45</v>
      </c>
      <c r="L348" s="259">
        <v>2883.25</v>
      </c>
      <c r="M348" s="259">
        <v>1.0289699999999999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271.14999999999998</v>
      </c>
      <c r="D349" s="260">
        <v>270.68333333333334</v>
      </c>
      <c r="E349" s="260">
        <v>268.61666666666667</v>
      </c>
      <c r="F349" s="260">
        <v>266.08333333333331</v>
      </c>
      <c r="G349" s="260">
        <v>264.01666666666665</v>
      </c>
      <c r="H349" s="260">
        <v>273.2166666666667</v>
      </c>
      <c r="I349" s="260">
        <v>275.28333333333342</v>
      </c>
      <c r="J349" s="260">
        <v>277.81666666666672</v>
      </c>
      <c r="K349" s="259">
        <v>272.75</v>
      </c>
      <c r="L349" s="259">
        <v>268.14999999999998</v>
      </c>
      <c r="M349" s="259">
        <v>0.92998999999999998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381.6</v>
      </c>
      <c r="D350" s="260">
        <v>384.4666666666667</v>
      </c>
      <c r="E350" s="260">
        <v>377.13333333333338</v>
      </c>
      <c r="F350" s="260">
        <v>372.66666666666669</v>
      </c>
      <c r="G350" s="260">
        <v>365.33333333333337</v>
      </c>
      <c r="H350" s="260">
        <v>388.93333333333339</v>
      </c>
      <c r="I350" s="260">
        <v>396.26666666666665</v>
      </c>
      <c r="J350" s="260">
        <v>400.73333333333341</v>
      </c>
      <c r="K350" s="259">
        <v>391.8</v>
      </c>
      <c r="L350" s="259">
        <v>380</v>
      </c>
      <c r="M350" s="259">
        <v>6.52393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128.9</v>
      </c>
      <c r="D351" s="260">
        <v>131.96666666666667</v>
      </c>
      <c r="E351" s="260">
        <v>125.43333333333334</v>
      </c>
      <c r="F351" s="260">
        <v>121.96666666666667</v>
      </c>
      <c r="G351" s="260">
        <v>115.43333333333334</v>
      </c>
      <c r="H351" s="260">
        <v>135.43333333333334</v>
      </c>
      <c r="I351" s="260">
        <v>141.9666666666667</v>
      </c>
      <c r="J351" s="260">
        <v>145.43333333333334</v>
      </c>
      <c r="K351" s="259">
        <v>138.5</v>
      </c>
      <c r="L351" s="259">
        <v>128.5</v>
      </c>
      <c r="M351" s="259">
        <v>31.752890000000001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3206.3</v>
      </c>
      <c r="D352" s="260">
        <v>3190.5833333333335</v>
      </c>
      <c r="E352" s="260">
        <v>3146.0666666666671</v>
      </c>
      <c r="F352" s="260">
        <v>3085.8333333333335</v>
      </c>
      <c r="G352" s="260">
        <v>3041.3166666666671</v>
      </c>
      <c r="H352" s="260">
        <v>3250.8166666666671</v>
      </c>
      <c r="I352" s="260">
        <v>3295.3333333333335</v>
      </c>
      <c r="J352" s="260">
        <v>3355.5666666666671</v>
      </c>
      <c r="K352" s="259">
        <v>3235.1</v>
      </c>
      <c r="L352" s="259">
        <v>3130.35</v>
      </c>
      <c r="M352" s="259">
        <v>2.9397600000000002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452.9</v>
      </c>
      <c r="D353" s="260">
        <v>448.63333333333338</v>
      </c>
      <c r="E353" s="260">
        <v>437.26666666666677</v>
      </c>
      <c r="F353" s="260">
        <v>421.63333333333338</v>
      </c>
      <c r="G353" s="260">
        <v>410.26666666666677</v>
      </c>
      <c r="H353" s="260">
        <v>464.26666666666677</v>
      </c>
      <c r="I353" s="260">
        <v>475.63333333333344</v>
      </c>
      <c r="J353" s="260">
        <v>491.26666666666677</v>
      </c>
      <c r="K353" s="259">
        <v>460</v>
      </c>
      <c r="L353" s="259">
        <v>433</v>
      </c>
      <c r="M353" s="259">
        <v>18.921279999999999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257.7</v>
      </c>
      <c r="D354" s="260">
        <v>257.91666666666663</v>
      </c>
      <c r="E354" s="260">
        <v>255.43333333333328</v>
      </c>
      <c r="F354" s="260">
        <v>253.16666666666666</v>
      </c>
      <c r="G354" s="260">
        <v>250.68333333333331</v>
      </c>
      <c r="H354" s="260">
        <v>260.18333333333328</v>
      </c>
      <c r="I354" s="260">
        <v>262.66666666666663</v>
      </c>
      <c r="J354" s="260">
        <v>264.93333333333322</v>
      </c>
      <c r="K354" s="259">
        <v>260.39999999999998</v>
      </c>
      <c r="L354" s="259">
        <v>255.65</v>
      </c>
      <c r="M354" s="259">
        <v>2.6978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1737.25</v>
      </c>
      <c r="D355" s="260">
        <v>1731.3500000000001</v>
      </c>
      <c r="E355" s="260">
        <v>1718.1000000000004</v>
      </c>
      <c r="F355" s="260">
        <v>1698.9500000000003</v>
      </c>
      <c r="G355" s="260">
        <v>1685.7000000000005</v>
      </c>
      <c r="H355" s="260">
        <v>1750.5000000000002</v>
      </c>
      <c r="I355" s="260">
        <v>1763.7499999999998</v>
      </c>
      <c r="J355" s="260">
        <v>1782.9</v>
      </c>
      <c r="K355" s="259">
        <v>1744.6</v>
      </c>
      <c r="L355" s="259">
        <v>1712.2</v>
      </c>
      <c r="M355" s="259">
        <v>3.4607700000000001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50870.5</v>
      </c>
      <c r="D356" s="260">
        <v>51323.483333333337</v>
      </c>
      <c r="E356" s="260">
        <v>49947.016666666677</v>
      </c>
      <c r="F356" s="260">
        <v>49023.53333333334</v>
      </c>
      <c r="G356" s="260">
        <v>47647.06666666668</v>
      </c>
      <c r="H356" s="260">
        <v>52246.966666666674</v>
      </c>
      <c r="I356" s="260">
        <v>53623.433333333334</v>
      </c>
      <c r="J356" s="260">
        <v>54546.916666666672</v>
      </c>
      <c r="K356" s="259">
        <v>52699.95</v>
      </c>
      <c r="L356" s="259">
        <v>50400</v>
      </c>
      <c r="M356" s="259">
        <v>0.21078</v>
      </c>
      <c r="N356" s="1"/>
      <c r="O356" s="1"/>
    </row>
    <row r="357" spans="1:15" ht="12.75" customHeight="1">
      <c r="A357" s="30">
        <v>347</v>
      </c>
      <c r="B357" s="269" t="s">
        <v>961</v>
      </c>
      <c r="C357" s="259">
        <v>1442.55</v>
      </c>
      <c r="D357" s="260">
        <v>1441.9166666666667</v>
      </c>
      <c r="E357" s="260">
        <v>1421.8333333333335</v>
      </c>
      <c r="F357" s="260">
        <v>1401.1166666666668</v>
      </c>
      <c r="G357" s="260">
        <v>1381.0333333333335</v>
      </c>
      <c r="H357" s="260">
        <v>1462.6333333333334</v>
      </c>
      <c r="I357" s="260">
        <v>1482.7166666666669</v>
      </c>
      <c r="J357" s="260">
        <v>1503.4333333333334</v>
      </c>
      <c r="K357" s="259">
        <v>1462</v>
      </c>
      <c r="L357" s="259">
        <v>1421.2</v>
      </c>
      <c r="M357" s="259">
        <v>3.96679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3768.95</v>
      </c>
      <c r="D358" s="260">
        <v>3788.9833333333336</v>
      </c>
      <c r="E358" s="260">
        <v>3712.9666666666672</v>
      </c>
      <c r="F358" s="260">
        <v>3656.9833333333336</v>
      </c>
      <c r="G358" s="260">
        <v>3580.9666666666672</v>
      </c>
      <c r="H358" s="260">
        <v>3844.9666666666672</v>
      </c>
      <c r="I358" s="260">
        <v>3920.9833333333336</v>
      </c>
      <c r="J358" s="260">
        <v>3976.9666666666672</v>
      </c>
      <c r="K358" s="259">
        <v>3865</v>
      </c>
      <c r="L358" s="259">
        <v>3733</v>
      </c>
      <c r="M358" s="259">
        <v>2.3967200000000002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202.35</v>
      </c>
      <c r="D359" s="260">
        <v>202.98333333333335</v>
      </c>
      <c r="E359" s="260">
        <v>201.2166666666667</v>
      </c>
      <c r="F359" s="260">
        <v>200.08333333333334</v>
      </c>
      <c r="G359" s="260">
        <v>198.31666666666669</v>
      </c>
      <c r="H359" s="260">
        <v>204.1166666666667</v>
      </c>
      <c r="I359" s="260">
        <v>205.88333333333335</v>
      </c>
      <c r="J359" s="260">
        <v>207.01666666666671</v>
      </c>
      <c r="K359" s="259">
        <v>204.75</v>
      </c>
      <c r="L359" s="259">
        <v>201.85</v>
      </c>
      <c r="M359" s="259">
        <v>24.773759999999999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4379.75</v>
      </c>
      <c r="D360" s="260">
        <v>4364.916666666667</v>
      </c>
      <c r="E360" s="260">
        <v>4339.8333333333339</v>
      </c>
      <c r="F360" s="260">
        <v>4299.916666666667</v>
      </c>
      <c r="G360" s="260">
        <v>4274.8333333333339</v>
      </c>
      <c r="H360" s="260">
        <v>4404.8333333333339</v>
      </c>
      <c r="I360" s="260">
        <v>4429.9166666666679</v>
      </c>
      <c r="J360" s="260">
        <v>4469.8333333333339</v>
      </c>
      <c r="K360" s="259">
        <v>4390</v>
      </c>
      <c r="L360" s="259">
        <v>4325</v>
      </c>
      <c r="M360" s="259">
        <v>5.9369999999999999E-2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1464.75</v>
      </c>
      <c r="D361" s="260">
        <v>1447.5666666666666</v>
      </c>
      <c r="E361" s="260">
        <v>1400.1333333333332</v>
      </c>
      <c r="F361" s="260">
        <v>1335.5166666666667</v>
      </c>
      <c r="G361" s="260">
        <v>1288.0833333333333</v>
      </c>
      <c r="H361" s="260">
        <v>1512.1833333333332</v>
      </c>
      <c r="I361" s="260">
        <v>1559.6166666666666</v>
      </c>
      <c r="J361" s="260">
        <v>1624.2333333333331</v>
      </c>
      <c r="K361" s="259">
        <v>1495</v>
      </c>
      <c r="L361" s="259">
        <v>1382.95</v>
      </c>
      <c r="M361" s="259">
        <v>10.01803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2564.4</v>
      </c>
      <c r="D362" s="260">
        <v>2583.9666666666667</v>
      </c>
      <c r="E362" s="260">
        <v>2525.9333333333334</v>
      </c>
      <c r="F362" s="260">
        <v>2487.4666666666667</v>
      </c>
      <c r="G362" s="260">
        <v>2429.4333333333334</v>
      </c>
      <c r="H362" s="260">
        <v>2622.4333333333334</v>
      </c>
      <c r="I362" s="260">
        <v>2680.4666666666672</v>
      </c>
      <c r="J362" s="260">
        <v>2718.9333333333334</v>
      </c>
      <c r="K362" s="259">
        <v>2642</v>
      </c>
      <c r="L362" s="259">
        <v>2545.5</v>
      </c>
      <c r="M362" s="259">
        <v>6.1170499999999999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938.5</v>
      </c>
      <c r="D363" s="260">
        <v>942.05000000000007</v>
      </c>
      <c r="E363" s="260">
        <v>924.10000000000014</v>
      </c>
      <c r="F363" s="260">
        <v>909.7</v>
      </c>
      <c r="G363" s="260">
        <v>891.75000000000011</v>
      </c>
      <c r="H363" s="260">
        <v>956.45000000000016</v>
      </c>
      <c r="I363" s="260">
        <v>974.4000000000002</v>
      </c>
      <c r="J363" s="260">
        <v>988.80000000000018</v>
      </c>
      <c r="K363" s="259">
        <v>960</v>
      </c>
      <c r="L363" s="259">
        <v>927.65</v>
      </c>
      <c r="M363" s="259">
        <v>0.21798000000000001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2775.15</v>
      </c>
      <c r="D364" s="260">
        <v>2778.7000000000003</v>
      </c>
      <c r="E364" s="260">
        <v>2754.5500000000006</v>
      </c>
      <c r="F364" s="260">
        <v>2733.9500000000003</v>
      </c>
      <c r="G364" s="260">
        <v>2709.8000000000006</v>
      </c>
      <c r="H364" s="260">
        <v>2799.3000000000006</v>
      </c>
      <c r="I364" s="260">
        <v>2823.4500000000003</v>
      </c>
      <c r="J364" s="260">
        <v>2844.0500000000006</v>
      </c>
      <c r="K364" s="259">
        <v>2802.85</v>
      </c>
      <c r="L364" s="259">
        <v>2758.1</v>
      </c>
      <c r="M364" s="259">
        <v>3.6266699999999998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1724.2</v>
      </c>
      <c r="D365" s="260">
        <v>1740.0666666666666</v>
      </c>
      <c r="E365" s="260">
        <v>1705.1333333333332</v>
      </c>
      <c r="F365" s="260">
        <v>1686.0666666666666</v>
      </c>
      <c r="G365" s="260">
        <v>1651.1333333333332</v>
      </c>
      <c r="H365" s="260">
        <v>1759.1333333333332</v>
      </c>
      <c r="I365" s="260">
        <v>1794.0666666666666</v>
      </c>
      <c r="J365" s="260">
        <v>1813.1333333333332</v>
      </c>
      <c r="K365" s="259">
        <v>1775</v>
      </c>
      <c r="L365" s="259">
        <v>1721</v>
      </c>
      <c r="M365" s="259">
        <v>0.88590000000000002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309.89999999999998</v>
      </c>
      <c r="D366" s="260">
        <v>312.5333333333333</v>
      </c>
      <c r="E366" s="260">
        <v>306.06666666666661</v>
      </c>
      <c r="F366" s="260">
        <v>302.23333333333329</v>
      </c>
      <c r="G366" s="260">
        <v>295.76666666666659</v>
      </c>
      <c r="H366" s="260">
        <v>316.36666666666662</v>
      </c>
      <c r="I366" s="260">
        <v>322.83333333333331</v>
      </c>
      <c r="J366" s="260">
        <v>326.66666666666663</v>
      </c>
      <c r="K366" s="259">
        <v>319</v>
      </c>
      <c r="L366" s="259">
        <v>308.7</v>
      </c>
      <c r="M366" s="259">
        <v>27.276199999999999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109.9</v>
      </c>
      <c r="D367" s="260">
        <v>108.91666666666667</v>
      </c>
      <c r="E367" s="260">
        <v>106.88333333333334</v>
      </c>
      <c r="F367" s="260">
        <v>103.86666666666667</v>
      </c>
      <c r="G367" s="260">
        <v>101.83333333333334</v>
      </c>
      <c r="H367" s="260">
        <v>111.93333333333334</v>
      </c>
      <c r="I367" s="260">
        <v>113.96666666666667</v>
      </c>
      <c r="J367" s="260">
        <v>116.98333333333333</v>
      </c>
      <c r="K367" s="259">
        <v>110.95</v>
      </c>
      <c r="L367" s="259">
        <v>105.9</v>
      </c>
      <c r="M367" s="259">
        <v>137.38386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223.9</v>
      </c>
      <c r="D368" s="260">
        <v>222.03333333333333</v>
      </c>
      <c r="E368" s="260">
        <v>219.21666666666667</v>
      </c>
      <c r="F368" s="260">
        <v>214.53333333333333</v>
      </c>
      <c r="G368" s="260">
        <v>211.71666666666667</v>
      </c>
      <c r="H368" s="260">
        <v>226.71666666666667</v>
      </c>
      <c r="I368" s="260">
        <v>229.53333333333333</v>
      </c>
      <c r="J368" s="260">
        <v>234.21666666666667</v>
      </c>
      <c r="K368" s="259">
        <v>224.85</v>
      </c>
      <c r="L368" s="259">
        <v>217.35</v>
      </c>
      <c r="M368" s="259">
        <v>182.23867000000001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415.75</v>
      </c>
      <c r="D369" s="260">
        <v>416.51666666666665</v>
      </c>
      <c r="E369" s="260">
        <v>412.7833333333333</v>
      </c>
      <c r="F369" s="260">
        <v>409.81666666666666</v>
      </c>
      <c r="G369" s="260">
        <v>406.08333333333331</v>
      </c>
      <c r="H369" s="260">
        <v>419.48333333333329</v>
      </c>
      <c r="I369" s="260">
        <v>423.21666666666664</v>
      </c>
      <c r="J369" s="260">
        <v>426.18333333333328</v>
      </c>
      <c r="K369" s="259">
        <v>420.25</v>
      </c>
      <c r="L369" s="259">
        <v>413.55</v>
      </c>
      <c r="M369" s="259">
        <v>5.94245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449.9</v>
      </c>
      <c r="D370" s="260">
        <v>448.89999999999992</v>
      </c>
      <c r="E370" s="260">
        <v>443.09999999999985</v>
      </c>
      <c r="F370" s="260">
        <v>436.29999999999995</v>
      </c>
      <c r="G370" s="260">
        <v>430.49999999999989</v>
      </c>
      <c r="H370" s="260">
        <v>455.69999999999982</v>
      </c>
      <c r="I370" s="260">
        <v>461.49999999999989</v>
      </c>
      <c r="J370" s="260">
        <v>468.29999999999978</v>
      </c>
      <c r="K370" s="259">
        <v>454.7</v>
      </c>
      <c r="L370" s="259">
        <v>442.1</v>
      </c>
      <c r="M370" s="259">
        <v>1.66289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527.6</v>
      </c>
      <c r="D371" s="260">
        <v>536.06666666666672</v>
      </c>
      <c r="E371" s="260">
        <v>515.23333333333346</v>
      </c>
      <c r="F371" s="260">
        <v>502.86666666666679</v>
      </c>
      <c r="G371" s="260">
        <v>482.03333333333353</v>
      </c>
      <c r="H371" s="260">
        <v>548.43333333333339</v>
      </c>
      <c r="I371" s="260">
        <v>569.26666666666665</v>
      </c>
      <c r="J371" s="260">
        <v>581.63333333333333</v>
      </c>
      <c r="K371" s="259">
        <v>556.9</v>
      </c>
      <c r="L371" s="259">
        <v>523.70000000000005</v>
      </c>
      <c r="M371" s="259">
        <v>3.2341099999999998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125.85</v>
      </c>
      <c r="D372" s="260">
        <v>125.93333333333334</v>
      </c>
      <c r="E372" s="260">
        <v>123.91666666666667</v>
      </c>
      <c r="F372" s="260">
        <v>121.98333333333333</v>
      </c>
      <c r="G372" s="260">
        <v>119.96666666666667</v>
      </c>
      <c r="H372" s="260">
        <v>127.86666666666667</v>
      </c>
      <c r="I372" s="260">
        <v>129.88333333333333</v>
      </c>
      <c r="J372" s="260">
        <v>131.81666666666666</v>
      </c>
      <c r="K372" s="259">
        <v>127.95</v>
      </c>
      <c r="L372" s="259">
        <v>124</v>
      </c>
      <c r="M372" s="259">
        <v>1.75691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1348.45</v>
      </c>
      <c r="D373" s="260">
        <v>1359.6</v>
      </c>
      <c r="E373" s="260">
        <v>1330.1999999999998</v>
      </c>
      <c r="F373" s="260">
        <v>1311.9499999999998</v>
      </c>
      <c r="G373" s="260">
        <v>1282.5499999999997</v>
      </c>
      <c r="H373" s="260">
        <v>1377.85</v>
      </c>
      <c r="I373" s="260">
        <v>1407.25</v>
      </c>
      <c r="J373" s="260">
        <v>1425.5</v>
      </c>
      <c r="K373" s="259">
        <v>1389</v>
      </c>
      <c r="L373" s="259">
        <v>1341.35</v>
      </c>
      <c r="M373" s="259">
        <v>5.4330000000000003E-2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4025.7</v>
      </c>
      <c r="D374" s="260">
        <v>4018.1</v>
      </c>
      <c r="E374" s="260">
        <v>3978.7</v>
      </c>
      <c r="F374" s="260">
        <v>3931.7</v>
      </c>
      <c r="G374" s="260">
        <v>3892.2999999999997</v>
      </c>
      <c r="H374" s="260">
        <v>4065.1</v>
      </c>
      <c r="I374" s="260">
        <v>4104.5</v>
      </c>
      <c r="J374" s="260">
        <v>4151.5</v>
      </c>
      <c r="K374" s="259">
        <v>4057.5</v>
      </c>
      <c r="L374" s="259">
        <v>3971.1</v>
      </c>
      <c r="M374" s="259">
        <v>6.4119999999999996E-2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14140.25</v>
      </c>
      <c r="D375" s="260">
        <v>14142.15</v>
      </c>
      <c r="E375" s="260">
        <v>14006.3</v>
      </c>
      <c r="F375" s="260">
        <v>13872.35</v>
      </c>
      <c r="G375" s="260">
        <v>13736.5</v>
      </c>
      <c r="H375" s="260">
        <v>14276.099999999999</v>
      </c>
      <c r="I375" s="260">
        <v>14411.95</v>
      </c>
      <c r="J375" s="260">
        <v>14545.899999999998</v>
      </c>
      <c r="K375" s="259">
        <v>14278</v>
      </c>
      <c r="L375" s="259">
        <v>14008.2</v>
      </c>
      <c r="M375" s="259">
        <v>0.11432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43</v>
      </c>
      <c r="D376" s="260">
        <v>43.04999999999999</v>
      </c>
      <c r="E376" s="260">
        <v>42.499999999999979</v>
      </c>
      <c r="F376" s="260">
        <v>41.999999999999986</v>
      </c>
      <c r="G376" s="260">
        <v>41.449999999999974</v>
      </c>
      <c r="H376" s="260">
        <v>43.549999999999983</v>
      </c>
      <c r="I376" s="260">
        <v>44.099999999999994</v>
      </c>
      <c r="J376" s="260">
        <v>44.599999999999987</v>
      </c>
      <c r="K376" s="259">
        <v>43.6</v>
      </c>
      <c r="L376" s="259">
        <v>42.55</v>
      </c>
      <c r="M376" s="259">
        <v>963.48563999999999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559.85</v>
      </c>
      <c r="D377" s="260">
        <v>565.71666666666658</v>
      </c>
      <c r="E377" s="260">
        <v>551.93333333333317</v>
      </c>
      <c r="F377" s="260">
        <v>544.01666666666654</v>
      </c>
      <c r="G377" s="260">
        <v>530.23333333333312</v>
      </c>
      <c r="H377" s="260">
        <v>573.63333333333321</v>
      </c>
      <c r="I377" s="260">
        <v>587.41666666666674</v>
      </c>
      <c r="J377" s="260">
        <v>595.33333333333326</v>
      </c>
      <c r="K377" s="259">
        <v>579.5</v>
      </c>
      <c r="L377" s="259">
        <v>557.79999999999995</v>
      </c>
      <c r="M377" s="259">
        <v>1.3061199999999999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136.35</v>
      </c>
      <c r="D378" s="260">
        <v>132.48333333333332</v>
      </c>
      <c r="E378" s="260">
        <v>127.26666666666665</v>
      </c>
      <c r="F378" s="260">
        <v>118.18333333333334</v>
      </c>
      <c r="G378" s="260">
        <v>112.96666666666667</v>
      </c>
      <c r="H378" s="260">
        <v>141.56666666666663</v>
      </c>
      <c r="I378" s="260">
        <v>146.78333333333327</v>
      </c>
      <c r="J378" s="260">
        <v>155.86666666666662</v>
      </c>
      <c r="K378" s="259">
        <v>137.69999999999999</v>
      </c>
      <c r="L378" s="259">
        <v>123.4</v>
      </c>
      <c r="M378" s="259">
        <v>764.96046000000001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96.5</v>
      </c>
      <c r="D379" s="260">
        <v>95.933333333333337</v>
      </c>
      <c r="E379" s="260">
        <v>94.866666666666674</v>
      </c>
      <c r="F379" s="260">
        <v>93.233333333333334</v>
      </c>
      <c r="G379" s="260">
        <v>92.166666666666671</v>
      </c>
      <c r="H379" s="260">
        <v>97.566666666666677</v>
      </c>
      <c r="I379" s="260">
        <v>98.63333333333334</v>
      </c>
      <c r="J379" s="260">
        <v>100.26666666666668</v>
      </c>
      <c r="K379" s="259">
        <v>97</v>
      </c>
      <c r="L379" s="259">
        <v>94.3</v>
      </c>
      <c r="M379" s="259">
        <v>178.93755999999999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708.15</v>
      </c>
      <c r="D380" s="260">
        <v>711.9</v>
      </c>
      <c r="E380" s="260">
        <v>697.8</v>
      </c>
      <c r="F380" s="260">
        <v>687.44999999999993</v>
      </c>
      <c r="G380" s="260">
        <v>673.34999999999991</v>
      </c>
      <c r="H380" s="260">
        <v>722.25</v>
      </c>
      <c r="I380" s="260">
        <v>736.35000000000014</v>
      </c>
      <c r="J380" s="260">
        <v>746.7</v>
      </c>
      <c r="K380" s="259">
        <v>726</v>
      </c>
      <c r="L380" s="259">
        <v>701.55</v>
      </c>
      <c r="M380" s="259">
        <v>1.8365499999999999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361.7</v>
      </c>
      <c r="D381" s="260">
        <v>367.88333333333338</v>
      </c>
      <c r="E381" s="260">
        <v>352.81666666666678</v>
      </c>
      <c r="F381" s="260">
        <v>343.93333333333339</v>
      </c>
      <c r="G381" s="260">
        <v>328.86666666666679</v>
      </c>
      <c r="H381" s="260">
        <v>376.76666666666677</v>
      </c>
      <c r="I381" s="260">
        <v>391.83333333333337</v>
      </c>
      <c r="J381" s="260">
        <v>400.71666666666675</v>
      </c>
      <c r="K381" s="259">
        <v>382.95</v>
      </c>
      <c r="L381" s="259">
        <v>359</v>
      </c>
      <c r="M381" s="259">
        <v>11.07151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1055.7</v>
      </c>
      <c r="D382" s="260">
        <v>1060.2666666666667</v>
      </c>
      <c r="E382" s="260">
        <v>1041.9333333333334</v>
      </c>
      <c r="F382" s="260">
        <v>1028.1666666666667</v>
      </c>
      <c r="G382" s="260">
        <v>1009.8333333333335</v>
      </c>
      <c r="H382" s="260">
        <v>1074.0333333333333</v>
      </c>
      <c r="I382" s="260">
        <v>1092.3666666666668</v>
      </c>
      <c r="J382" s="260">
        <v>1106.1333333333332</v>
      </c>
      <c r="K382" s="259">
        <v>1078.5999999999999</v>
      </c>
      <c r="L382" s="259">
        <v>1046.5</v>
      </c>
      <c r="M382" s="259">
        <v>0.78044000000000002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41.25</v>
      </c>
      <c r="D383" s="260">
        <v>40.733333333333327</v>
      </c>
      <c r="E383" s="260">
        <v>39.416666666666657</v>
      </c>
      <c r="F383" s="260">
        <v>37.583333333333329</v>
      </c>
      <c r="G383" s="260">
        <v>36.266666666666659</v>
      </c>
      <c r="H383" s="260">
        <v>42.566666666666656</v>
      </c>
      <c r="I383" s="260">
        <v>43.883333333333333</v>
      </c>
      <c r="J383" s="260">
        <v>45.716666666666654</v>
      </c>
      <c r="K383" s="259">
        <v>42.05</v>
      </c>
      <c r="L383" s="259">
        <v>38.9</v>
      </c>
      <c r="M383" s="259">
        <v>274.30574000000001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165.75</v>
      </c>
      <c r="D384" s="260">
        <v>165.20000000000002</v>
      </c>
      <c r="E384" s="260">
        <v>163.80000000000004</v>
      </c>
      <c r="F384" s="260">
        <v>161.85000000000002</v>
      </c>
      <c r="G384" s="260">
        <v>160.45000000000005</v>
      </c>
      <c r="H384" s="260">
        <v>167.15000000000003</v>
      </c>
      <c r="I384" s="260">
        <v>168.55</v>
      </c>
      <c r="J384" s="260">
        <v>170.50000000000003</v>
      </c>
      <c r="K384" s="259">
        <v>166.6</v>
      </c>
      <c r="L384" s="259">
        <v>163.25</v>
      </c>
      <c r="M384" s="259">
        <v>9.1758500000000005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654.70000000000005</v>
      </c>
      <c r="D385" s="260">
        <v>654.79999999999995</v>
      </c>
      <c r="E385" s="260">
        <v>645.19999999999993</v>
      </c>
      <c r="F385" s="260">
        <v>635.69999999999993</v>
      </c>
      <c r="G385" s="260">
        <v>626.09999999999991</v>
      </c>
      <c r="H385" s="260">
        <v>664.3</v>
      </c>
      <c r="I385" s="260">
        <v>673.89999999999986</v>
      </c>
      <c r="J385" s="260">
        <v>683.4</v>
      </c>
      <c r="K385" s="259">
        <v>664.4</v>
      </c>
      <c r="L385" s="259">
        <v>645.29999999999995</v>
      </c>
      <c r="M385" s="259">
        <v>1.94448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227</v>
      </c>
      <c r="D386" s="260">
        <v>228.79999999999998</v>
      </c>
      <c r="E386" s="260">
        <v>224.19999999999996</v>
      </c>
      <c r="F386" s="260">
        <v>221.39999999999998</v>
      </c>
      <c r="G386" s="260">
        <v>216.79999999999995</v>
      </c>
      <c r="H386" s="260">
        <v>231.59999999999997</v>
      </c>
      <c r="I386" s="260">
        <v>236.2</v>
      </c>
      <c r="J386" s="260">
        <v>238.99999999999997</v>
      </c>
      <c r="K386" s="259">
        <v>233.4</v>
      </c>
      <c r="L386" s="259">
        <v>226</v>
      </c>
      <c r="M386" s="259">
        <v>2.30924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103.6</v>
      </c>
      <c r="D387" s="260">
        <v>103.66666666666667</v>
      </c>
      <c r="E387" s="260">
        <v>102.33333333333334</v>
      </c>
      <c r="F387" s="260">
        <v>101.06666666666668</v>
      </c>
      <c r="G387" s="260">
        <v>99.733333333333348</v>
      </c>
      <c r="H387" s="260">
        <v>104.93333333333334</v>
      </c>
      <c r="I387" s="260">
        <v>106.26666666666668</v>
      </c>
      <c r="J387" s="260">
        <v>107.53333333333333</v>
      </c>
      <c r="K387" s="259">
        <v>105</v>
      </c>
      <c r="L387" s="259">
        <v>102.4</v>
      </c>
      <c r="M387" s="259">
        <v>40.135559999999998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2063.0500000000002</v>
      </c>
      <c r="D388" s="260">
        <v>2062.7666666666669</v>
      </c>
      <c r="E388" s="260">
        <v>2040.2833333333338</v>
      </c>
      <c r="F388" s="260">
        <v>2017.5166666666669</v>
      </c>
      <c r="G388" s="260">
        <v>1995.0333333333338</v>
      </c>
      <c r="H388" s="260">
        <v>2085.5333333333338</v>
      </c>
      <c r="I388" s="260">
        <v>2108.0166666666664</v>
      </c>
      <c r="J388" s="260">
        <v>2130.7833333333338</v>
      </c>
      <c r="K388" s="259">
        <v>2085.25</v>
      </c>
      <c r="L388" s="259">
        <v>2040</v>
      </c>
      <c r="M388" s="259">
        <v>0.17768999999999999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48.65</v>
      </c>
      <c r="D389" s="260">
        <v>48.85</v>
      </c>
      <c r="E389" s="260">
        <v>47.95</v>
      </c>
      <c r="F389" s="260">
        <v>47.25</v>
      </c>
      <c r="G389" s="260">
        <v>46.35</v>
      </c>
      <c r="H389" s="260">
        <v>49.550000000000004</v>
      </c>
      <c r="I389" s="260">
        <v>50.449999999999996</v>
      </c>
      <c r="J389" s="260">
        <v>51.150000000000006</v>
      </c>
      <c r="K389" s="259">
        <v>49.75</v>
      </c>
      <c r="L389" s="259">
        <v>48.15</v>
      </c>
      <c r="M389" s="259">
        <v>7.1603500000000002</v>
      </c>
      <c r="N389" s="1"/>
      <c r="O389" s="1"/>
    </row>
    <row r="390" spans="1:15" ht="12.75" customHeight="1">
      <c r="A390" s="30">
        <v>380</v>
      </c>
      <c r="B390" s="269" t="s">
        <v>971</v>
      </c>
      <c r="C390" s="259">
        <v>1126.5</v>
      </c>
      <c r="D390" s="260">
        <v>1112.8</v>
      </c>
      <c r="E390" s="260">
        <v>1085.6999999999998</v>
      </c>
      <c r="F390" s="260">
        <v>1044.8999999999999</v>
      </c>
      <c r="G390" s="260">
        <v>1017.7999999999997</v>
      </c>
      <c r="H390" s="260">
        <v>1153.5999999999999</v>
      </c>
      <c r="I390" s="260">
        <v>1180.6999999999998</v>
      </c>
      <c r="J390" s="260">
        <v>1221.5</v>
      </c>
      <c r="K390" s="259">
        <v>1139.9000000000001</v>
      </c>
      <c r="L390" s="259">
        <v>1072</v>
      </c>
      <c r="M390" s="259">
        <v>3.4516800000000001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135.85</v>
      </c>
      <c r="D391" s="260">
        <v>137.1</v>
      </c>
      <c r="E391" s="260">
        <v>134.25</v>
      </c>
      <c r="F391" s="260">
        <v>132.65</v>
      </c>
      <c r="G391" s="260">
        <v>129.80000000000001</v>
      </c>
      <c r="H391" s="260">
        <v>138.69999999999999</v>
      </c>
      <c r="I391" s="260">
        <v>141.54999999999995</v>
      </c>
      <c r="J391" s="260">
        <v>143.14999999999998</v>
      </c>
      <c r="K391" s="259">
        <v>139.94999999999999</v>
      </c>
      <c r="L391" s="259">
        <v>135.5</v>
      </c>
      <c r="M391" s="259">
        <v>13.86016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969.45</v>
      </c>
      <c r="D392" s="260">
        <v>974.16666666666663</v>
      </c>
      <c r="E392" s="260">
        <v>963.2833333333333</v>
      </c>
      <c r="F392" s="260">
        <v>957.11666666666667</v>
      </c>
      <c r="G392" s="260">
        <v>946.23333333333335</v>
      </c>
      <c r="H392" s="260">
        <v>980.33333333333326</v>
      </c>
      <c r="I392" s="260">
        <v>991.2166666666667</v>
      </c>
      <c r="J392" s="260">
        <v>997.38333333333321</v>
      </c>
      <c r="K392" s="259">
        <v>985.05</v>
      </c>
      <c r="L392" s="259">
        <v>968</v>
      </c>
      <c r="M392" s="259">
        <v>0.82616000000000001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2451.15</v>
      </c>
      <c r="D393" s="260">
        <v>2450.8000000000002</v>
      </c>
      <c r="E393" s="260">
        <v>2433.1500000000005</v>
      </c>
      <c r="F393" s="260">
        <v>2415.1500000000005</v>
      </c>
      <c r="G393" s="260">
        <v>2397.5000000000009</v>
      </c>
      <c r="H393" s="260">
        <v>2468.8000000000002</v>
      </c>
      <c r="I393" s="260">
        <v>2486.4499999999998</v>
      </c>
      <c r="J393" s="260">
        <v>2504.4499999999998</v>
      </c>
      <c r="K393" s="259">
        <v>2468.4499999999998</v>
      </c>
      <c r="L393" s="259">
        <v>2432.8000000000002</v>
      </c>
      <c r="M393" s="259">
        <v>57.747750000000003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121.1</v>
      </c>
      <c r="D394" s="260">
        <v>121.05</v>
      </c>
      <c r="E394" s="260">
        <v>119.6</v>
      </c>
      <c r="F394" s="260">
        <v>118.1</v>
      </c>
      <c r="G394" s="260">
        <v>116.64999999999999</v>
      </c>
      <c r="H394" s="260">
        <v>122.55</v>
      </c>
      <c r="I394" s="260">
        <v>124.00000000000001</v>
      </c>
      <c r="J394" s="260">
        <v>125.5</v>
      </c>
      <c r="K394" s="259">
        <v>122.5</v>
      </c>
      <c r="L394" s="259">
        <v>119.55</v>
      </c>
      <c r="M394" s="259">
        <v>4.4347099999999999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900.9</v>
      </c>
      <c r="D395" s="260">
        <v>902.63333333333333</v>
      </c>
      <c r="E395" s="260">
        <v>893.26666666666665</v>
      </c>
      <c r="F395" s="260">
        <v>885.63333333333333</v>
      </c>
      <c r="G395" s="260">
        <v>876.26666666666665</v>
      </c>
      <c r="H395" s="260">
        <v>910.26666666666665</v>
      </c>
      <c r="I395" s="260">
        <v>919.63333333333321</v>
      </c>
      <c r="J395" s="260">
        <v>927.26666666666665</v>
      </c>
      <c r="K395" s="259">
        <v>912</v>
      </c>
      <c r="L395" s="259">
        <v>895</v>
      </c>
      <c r="M395" s="259">
        <v>0.11448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1319.45</v>
      </c>
      <c r="D396" s="260">
        <v>1325.8666666666666</v>
      </c>
      <c r="E396" s="260">
        <v>1306.7333333333331</v>
      </c>
      <c r="F396" s="260">
        <v>1294.0166666666667</v>
      </c>
      <c r="G396" s="260">
        <v>1274.8833333333332</v>
      </c>
      <c r="H396" s="260">
        <v>1338.583333333333</v>
      </c>
      <c r="I396" s="260">
        <v>1357.7166666666667</v>
      </c>
      <c r="J396" s="260">
        <v>1370.4333333333329</v>
      </c>
      <c r="K396" s="259">
        <v>1345</v>
      </c>
      <c r="L396" s="259">
        <v>1313.15</v>
      </c>
      <c r="M396" s="259">
        <v>0.87148000000000003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858.15</v>
      </c>
      <c r="D397" s="260">
        <v>857.5333333333333</v>
      </c>
      <c r="E397" s="260">
        <v>848.61666666666656</v>
      </c>
      <c r="F397" s="260">
        <v>839.08333333333326</v>
      </c>
      <c r="G397" s="260">
        <v>830.16666666666652</v>
      </c>
      <c r="H397" s="260">
        <v>867.06666666666661</v>
      </c>
      <c r="I397" s="260">
        <v>875.98333333333335</v>
      </c>
      <c r="J397" s="260">
        <v>885.51666666666665</v>
      </c>
      <c r="K397" s="259">
        <v>866.45</v>
      </c>
      <c r="L397" s="259">
        <v>848</v>
      </c>
      <c r="M397" s="259">
        <v>17.216149999999999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1252.9000000000001</v>
      </c>
      <c r="D398" s="260">
        <v>1253.4833333333333</v>
      </c>
      <c r="E398" s="260">
        <v>1242.9666666666667</v>
      </c>
      <c r="F398" s="260">
        <v>1233.0333333333333</v>
      </c>
      <c r="G398" s="260">
        <v>1222.5166666666667</v>
      </c>
      <c r="H398" s="260">
        <v>1263.4166666666667</v>
      </c>
      <c r="I398" s="260">
        <v>1273.9333333333336</v>
      </c>
      <c r="J398" s="260">
        <v>1283.8666666666668</v>
      </c>
      <c r="K398" s="259">
        <v>1264</v>
      </c>
      <c r="L398" s="259">
        <v>1243.55</v>
      </c>
      <c r="M398" s="259">
        <v>15.129490000000001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415.6</v>
      </c>
      <c r="D399" s="260">
        <v>416.95</v>
      </c>
      <c r="E399" s="260">
        <v>410.65</v>
      </c>
      <c r="F399" s="260">
        <v>405.7</v>
      </c>
      <c r="G399" s="260">
        <v>399.4</v>
      </c>
      <c r="H399" s="260">
        <v>421.9</v>
      </c>
      <c r="I399" s="260">
        <v>428.20000000000005</v>
      </c>
      <c r="J399" s="260">
        <v>433.15</v>
      </c>
      <c r="K399" s="259">
        <v>423.25</v>
      </c>
      <c r="L399" s="259">
        <v>412</v>
      </c>
      <c r="M399" s="259">
        <v>0.26228000000000001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36.25</v>
      </c>
      <c r="D400" s="260">
        <v>35.18333333333333</v>
      </c>
      <c r="E400" s="260">
        <v>33.816666666666663</v>
      </c>
      <c r="F400" s="260">
        <v>31.383333333333333</v>
      </c>
      <c r="G400" s="260">
        <v>30.016666666666666</v>
      </c>
      <c r="H400" s="260">
        <v>37.61666666666666</v>
      </c>
      <c r="I400" s="260">
        <v>38.98333333333332</v>
      </c>
      <c r="J400" s="260">
        <v>41.416666666666657</v>
      </c>
      <c r="K400" s="259">
        <v>36.549999999999997</v>
      </c>
      <c r="L400" s="259">
        <v>32.75</v>
      </c>
      <c r="M400" s="259">
        <v>298.20799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4444.8</v>
      </c>
      <c r="D401" s="260">
        <v>4436.7166666666672</v>
      </c>
      <c r="E401" s="260">
        <v>4332.0833333333339</v>
      </c>
      <c r="F401" s="260">
        <v>4219.3666666666668</v>
      </c>
      <c r="G401" s="260">
        <v>4114.7333333333336</v>
      </c>
      <c r="H401" s="260">
        <v>4549.4333333333343</v>
      </c>
      <c r="I401" s="260">
        <v>4654.0666666666675</v>
      </c>
      <c r="J401" s="260">
        <v>4766.7833333333347</v>
      </c>
      <c r="K401" s="259">
        <v>4541.3500000000004</v>
      </c>
      <c r="L401" s="259">
        <v>4324</v>
      </c>
      <c r="M401" s="259">
        <v>9.9570000000000006E-2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2499.4499999999998</v>
      </c>
      <c r="D402" s="260">
        <v>2505.6166666666663</v>
      </c>
      <c r="E402" s="260">
        <v>2477.7833333333328</v>
      </c>
      <c r="F402" s="260">
        <v>2456.1166666666663</v>
      </c>
      <c r="G402" s="260">
        <v>2428.2833333333328</v>
      </c>
      <c r="H402" s="260">
        <v>2527.2833333333328</v>
      </c>
      <c r="I402" s="260">
        <v>2555.1166666666659</v>
      </c>
      <c r="J402" s="260">
        <v>2576.7833333333328</v>
      </c>
      <c r="K402" s="259">
        <v>2533.4499999999998</v>
      </c>
      <c r="L402" s="259">
        <v>2483.9499999999998</v>
      </c>
      <c r="M402" s="259">
        <v>5.3086799999999998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63.75</v>
      </c>
      <c r="D403" s="260">
        <v>63.333333333333336</v>
      </c>
      <c r="E403" s="260">
        <v>62.666666666666671</v>
      </c>
      <c r="F403" s="260">
        <v>61.583333333333336</v>
      </c>
      <c r="G403" s="260">
        <v>60.916666666666671</v>
      </c>
      <c r="H403" s="260">
        <v>64.416666666666671</v>
      </c>
      <c r="I403" s="260">
        <v>65.083333333333343</v>
      </c>
      <c r="J403" s="260">
        <v>66.166666666666671</v>
      </c>
      <c r="K403" s="259">
        <v>64</v>
      </c>
      <c r="L403" s="259">
        <v>62.25</v>
      </c>
      <c r="M403" s="259">
        <v>177.32344000000001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5596.25</v>
      </c>
      <c r="D404" s="260">
        <v>5588.083333333333</v>
      </c>
      <c r="E404" s="260">
        <v>5558.1666666666661</v>
      </c>
      <c r="F404" s="260">
        <v>5520.083333333333</v>
      </c>
      <c r="G404" s="260">
        <v>5490.1666666666661</v>
      </c>
      <c r="H404" s="260">
        <v>5626.1666666666661</v>
      </c>
      <c r="I404" s="260">
        <v>5656.0833333333321</v>
      </c>
      <c r="J404" s="260">
        <v>5694.1666666666661</v>
      </c>
      <c r="K404" s="259">
        <v>5618</v>
      </c>
      <c r="L404" s="259">
        <v>5550</v>
      </c>
      <c r="M404" s="259">
        <v>0.24109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1479.05</v>
      </c>
      <c r="D405" s="260">
        <v>1475.8500000000001</v>
      </c>
      <c r="E405" s="260">
        <v>1461.7000000000003</v>
      </c>
      <c r="F405" s="260">
        <v>1444.3500000000001</v>
      </c>
      <c r="G405" s="260">
        <v>1430.2000000000003</v>
      </c>
      <c r="H405" s="260">
        <v>1493.2000000000003</v>
      </c>
      <c r="I405" s="260">
        <v>1507.3500000000004</v>
      </c>
      <c r="J405" s="260">
        <v>1524.7000000000003</v>
      </c>
      <c r="K405" s="259">
        <v>1490</v>
      </c>
      <c r="L405" s="259">
        <v>1458.5</v>
      </c>
      <c r="M405" s="259">
        <v>1.62557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382.4</v>
      </c>
      <c r="D406" s="260">
        <v>381.13333333333327</v>
      </c>
      <c r="E406" s="260">
        <v>377.81666666666655</v>
      </c>
      <c r="F406" s="260">
        <v>373.23333333333329</v>
      </c>
      <c r="G406" s="260">
        <v>369.91666666666657</v>
      </c>
      <c r="H406" s="260">
        <v>385.71666666666653</v>
      </c>
      <c r="I406" s="260">
        <v>389.03333333333325</v>
      </c>
      <c r="J406" s="260">
        <v>393.6166666666665</v>
      </c>
      <c r="K406" s="259">
        <v>384.45</v>
      </c>
      <c r="L406" s="259">
        <v>376.55</v>
      </c>
      <c r="M406" s="259">
        <v>0.47957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2866</v>
      </c>
      <c r="D407" s="260">
        <v>2900.25</v>
      </c>
      <c r="E407" s="260">
        <v>2816.85</v>
      </c>
      <c r="F407" s="260">
        <v>2767.7</v>
      </c>
      <c r="G407" s="260">
        <v>2684.2999999999997</v>
      </c>
      <c r="H407" s="260">
        <v>2949.4</v>
      </c>
      <c r="I407" s="260">
        <v>3032.7999999999997</v>
      </c>
      <c r="J407" s="260">
        <v>3081.9500000000003</v>
      </c>
      <c r="K407" s="259">
        <v>2983.65</v>
      </c>
      <c r="L407" s="259">
        <v>2851.1</v>
      </c>
      <c r="M407" s="259">
        <v>1.54802</v>
      </c>
      <c r="N407" s="1"/>
      <c r="O407" s="1"/>
    </row>
    <row r="408" spans="1:15" ht="12.75" customHeight="1">
      <c r="A408" s="30">
        <v>398</v>
      </c>
      <c r="B408" s="269" t="s">
        <v>972</v>
      </c>
      <c r="C408" s="259">
        <v>399.15</v>
      </c>
      <c r="D408" s="260">
        <v>405.5</v>
      </c>
      <c r="E408" s="260">
        <v>389</v>
      </c>
      <c r="F408" s="260">
        <v>378.85</v>
      </c>
      <c r="G408" s="260">
        <v>362.35</v>
      </c>
      <c r="H408" s="260">
        <v>415.65</v>
      </c>
      <c r="I408" s="260">
        <v>432.15</v>
      </c>
      <c r="J408" s="260">
        <v>442.29999999999995</v>
      </c>
      <c r="K408" s="259">
        <v>422</v>
      </c>
      <c r="L408" s="259">
        <v>395.35</v>
      </c>
      <c r="M408" s="259">
        <v>2.5367700000000002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2722.55</v>
      </c>
      <c r="D409" s="260">
        <v>2722.25</v>
      </c>
      <c r="E409" s="260">
        <v>2685.5</v>
      </c>
      <c r="F409" s="260">
        <v>2648.45</v>
      </c>
      <c r="G409" s="260">
        <v>2611.6999999999998</v>
      </c>
      <c r="H409" s="260">
        <v>2759.3</v>
      </c>
      <c r="I409" s="260">
        <v>2796.05</v>
      </c>
      <c r="J409" s="260">
        <v>2833.1000000000004</v>
      </c>
      <c r="K409" s="259">
        <v>2759</v>
      </c>
      <c r="L409" s="259">
        <v>2685.2</v>
      </c>
      <c r="M409" s="259">
        <v>9.8640000000000005E-2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317.35000000000002</v>
      </c>
      <c r="D410" s="260">
        <v>319.58333333333331</v>
      </c>
      <c r="E410" s="260">
        <v>313.96666666666664</v>
      </c>
      <c r="F410" s="260">
        <v>310.58333333333331</v>
      </c>
      <c r="G410" s="260">
        <v>304.96666666666664</v>
      </c>
      <c r="H410" s="260">
        <v>322.96666666666664</v>
      </c>
      <c r="I410" s="260">
        <v>328.58333333333331</v>
      </c>
      <c r="J410" s="260">
        <v>331.96666666666664</v>
      </c>
      <c r="K410" s="259">
        <v>325.2</v>
      </c>
      <c r="L410" s="259">
        <v>316.2</v>
      </c>
      <c r="M410" s="259">
        <v>1.0346500000000001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126.9</v>
      </c>
      <c r="D411" s="260">
        <v>126.35000000000001</v>
      </c>
      <c r="E411" s="260">
        <v>123.35000000000002</v>
      </c>
      <c r="F411" s="260">
        <v>119.80000000000001</v>
      </c>
      <c r="G411" s="260">
        <v>116.80000000000003</v>
      </c>
      <c r="H411" s="260">
        <v>129.90000000000003</v>
      </c>
      <c r="I411" s="260">
        <v>132.89999999999998</v>
      </c>
      <c r="J411" s="260">
        <v>136.45000000000002</v>
      </c>
      <c r="K411" s="259">
        <v>129.35</v>
      </c>
      <c r="L411" s="259">
        <v>122.8</v>
      </c>
      <c r="M411" s="259">
        <v>40.629930000000002</v>
      </c>
      <c r="N411" s="1"/>
      <c r="O411" s="1"/>
    </row>
    <row r="412" spans="1:15" ht="12.75" customHeight="1">
      <c r="A412" s="30">
        <v>402</v>
      </c>
      <c r="B412" s="269" t="s">
        <v>973</v>
      </c>
      <c r="C412" s="259">
        <v>727.6</v>
      </c>
      <c r="D412" s="260">
        <v>717.61666666666679</v>
      </c>
      <c r="E412" s="260">
        <v>702.93333333333362</v>
      </c>
      <c r="F412" s="260">
        <v>678.26666666666688</v>
      </c>
      <c r="G412" s="260">
        <v>663.58333333333371</v>
      </c>
      <c r="H412" s="260">
        <v>742.28333333333353</v>
      </c>
      <c r="I412" s="260">
        <v>756.9666666666667</v>
      </c>
      <c r="J412" s="260">
        <v>781.63333333333344</v>
      </c>
      <c r="K412" s="259">
        <v>732.3</v>
      </c>
      <c r="L412" s="259">
        <v>692.95</v>
      </c>
      <c r="M412" s="259">
        <v>1.7359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21512.2</v>
      </c>
      <c r="D413" s="260">
        <v>21432.766666666666</v>
      </c>
      <c r="E413" s="260">
        <v>21280.533333333333</v>
      </c>
      <c r="F413" s="260">
        <v>21048.866666666665</v>
      </c>
      <c r="G413" s="260">
        <v>20896.633333333331</v>
      </c>
      <c r="H413" s="260">
        <v>21664.433333333334</v>
      </c>
      <c r="I413" s="260">
        <v>21816.666666666664</v>
      </c>
      <c r="J413" s="260">
        <v>22048.333333333336</v>
      </c>
      <c r="K413" s="259">
        <v>21585</v>
      </c>
      <c r="L413" s="259">
        <v>21201.1</v>
      </c>
      <c r="M413" s="259">
        <v>0.52522999999999997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58.5</v>
      </c>
      <c r="D414" s="260">
        <v>58.183333333333337</v>
      </c>
      <c r="E414" s="260">
        <v>57.466666666666676</v>
      </c>
      <c r="F414" s="260">
        <v>56.433333333333337</v>
      </c>
      <c r="G414" s="260">
        <v>55.716666666666676</v>
      </c>
      <c r="H414" s="260">
        <v>59.216666666666676</v>
      </c>
      <c r="I414" s="260">
        <v>59.933333333333344</v>
      </c>
      <c r="J414" s="260">
        <v>60.966666666666676</v>
      </c>
      <c r="K414" s="259">
        <v>58.9</v>
      </c>
      <c r="L414" s="259">
        <v>57.15</v>
      </c>
      <c r="M414" s="259">
        <v>98.553269999999998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1246.9000000000001</v>
      </c>
      <c r="D415" s="260">
        <v>1237.2166666666669</v>
      </c>
      <c r="E415" s="260">
        <v>1220.7333333333338</v>
      </c>
      <c r="F415" s="260">
        <v>1194.5666666666668</v>
      </c>
      <c r="G415" s="260">
        <v>1178.0833333333337</v>
      </c>
      <c r="H415" s="260">
        <v>1263.3833333333339</v>
      </c>
      <c r="I415" s="260">
        <v>1279.866666666667</v>
      </c>
      <c r="J415" s="260">
        <v>1306.033333333334</v>
      </c>
      <c r="K415" s="259">
        <v>1253.7</v>
      </c>
      <c r="L415" s="259">
        <v>1211.05</v>
      </c>
      <c r="M415" s="259">
        <v>9.0870700000000006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291.64999999999998</v>
      </c>
      <c r="D416" s="260">
        <v>292.86666666666667</v>
      </c>
      <c r="E416" s="260">
        <v>288.63333333333333</v>
      </c>
      <c r="F416" s="260">
        <v>285.61666666666667</v>
      </c>
      <c r="G416" s="260">
        <v>281.38333333333333</v>
      </c>
      <c r="H416" s="260">
        <v>295.88333333333333</v>
      </c>
      <c r="I416" s="260">
        <v>300.11666666666667</v>
      </c>
      <c r="J416" s="260">
        <v>303.13333333333333</v>
      </c>
      <c r="K416" s="259">
        <v>297.10000000000002</v>
      </c>
      <c r="L416" s="259">
        <v>289.85000000000002</v>
      </c>
      <c r="M416" s="259">
        <v>0.95372000000000001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2879.75</v>
      </c>
      <c r="D417" s="260">
        <v>2868.0666666666671</v>
      </c>
      <c r="E417" s="260">
        <v>2844.1333333333341</v>
      </c>
      <c r="F417" s="260">
        <v>2808.5166666666669</v>
      </c>
      <c r="G417" s="260">
        <v>2784.5833333333339</v>
      </c>
      <c r="H417" s="260">
        <v>2903.6833333333343</v>
      </c>
      <c r="I417" s="260">
        <v>2927.6166666666677</v>
      </c>
      <c r="J417" s="260">
        <v>2963.2333333333345</v>
      </c>
      <c r="K417" s="259">
        <v>2892</v>
      </c>
      <c r="L417" s="259">
        <v>2832.45</v>
      </c>
      <c r="M417" s="259">
        <v>2.5864799999999999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622.5</v>
      </c>
      <c r="D418" s="260">
        <v>624.83333333333337</v>
      </c>
      <c r="E418" s="260">
        <v>618.66666666666674</v>
      </c>
      <c r="F418" s="260">
        <v>614.83333333333337</v>
      </c>
      <c r="G418" s="260">
        <v>608.66666666666674</v>
      </c>
      <c r="H418" s="260">
        <v>628.66666666666674</v>
      </c>
      <c r="I418" s="260">
        <v>634.83333333333348</v>
      </c>
      <c r="J418" s="260">
        <v>638.66666666666674</v>
      </c>
      <c r="K418" s="259">
        <v>631</v>
      </c>
      <c r="L418" s="259">
        <v>621</v>
      </c>
      <c r="M418" s="259">
        <v>1.1406000000000001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3905.95</v>
      </c>
      <c r="D419" s="260">
        <v>3903.4666666666667</v>
      </c>
      <c r="E419" s="260">
        <v>3864.9833333333336</v>
      </c>
      <c r="F419" s="260">
        <v>3824.0166666666669</v>
      </c>
      <c r="G419" s="260">
        <v>3785.5333333333338</v>
      </c>
      <c r="H419" s="260">
        <v>3944.4333333333334</v>
      </c>
      <c r="I419" s="260">
        <v>3982.9166666666661</v>
      </c>
      <c r="J419" s="260">
        <v>4023.8833333333332</v>
      </c>
      <c r="K419" s="259">
        <v>3941.95</v>
      </c>
      <c r="L419" s="259">
        <v>3862.5</v>
      </c>
      <c r="M419" s="259">
        <v>0.22101000000000001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478.75</v>
      </c>
      <c r="D420" s="260">
        <v>481.11666666666662</v>
      </c>
      <c r="E420" s="260">
        <v>474.63333333333321</v>
      </c>
      <c r="F420" s="260">
        <v>470.51666666666659</v>
      </c>
      <c r="G420" s="260">
        <v>464.03333333333319</v>
      </c>
      <c r="H420" s="260">
        <v>485.23333333333323</v>
      </c>
      <c r="I420" s="260">
        <v>491.7166666666667</v>
      </c>
      <c r="J420" s="260">
        <v>495.83333333333326</v>
      </c>
      <c r="K420" s="259">
        <v>487.6</v>
      </c>
      <c r="L420" s="259">
        <v>477</v>
      </c>
      <c r="M420" s="259">
        <v>4.7431799999999997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520.25</v>
      </c>
      <c r="D421" s="260">
        <v>518.41666666666663</v>
      </c>
      <c r="E421" s="260">
        <v>513.88333333333321</v>
      </c>
      <c r="F421" s="260">
        <v>507.51666666666654</v>
      </c>
      <c r="G421" s="260">
        <v>502.98333333333312</v>
      </c>
      <c r="H421" s="260">
        <v>524.7833333333333</v>
      </c>
      <c r="I421" s="260">
        <v>529.31666666666683</v>
      </c>
      <c r="J421" s="260">
        <v>535.68333333333339</v>
      </c>
      <c r="K421" s="259">
        <v>522.95000000000005</v>
      </c>
      <c r="L421" s="259">
        <v>512.04999999999995</v>
      </c>
      <c r="M421" s="259">
        <v>1.55993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717.55</v>
      </c>
      <c r="D422" s="260">
        <v>716.66666666666663</v>
      </c>
      <c r="E422" s="260">
        <v>712.7833333333333</v>
      </c>
      <c r="F422" s="260">
        <v>708.01666666666665</v>
      </c>
      <c r="G422" s="260">
        <v>704.13333333333333</v>
      </c>
      <c r="H422" s="260">
        <v>721.43333333333328</v>
      </c>
      <c r="I422" s="260">
        <v>725.31666666666672</v>
      </c>
      <c r="J422" s="260">
        <v>730.08333333333326</v>
      </c>
      <c r="K422" s="259">
        <v>720.55</v>
      </c>
      <c r="L422" s="259">
        <v>711.9</v>
      </c>
      <c r="M422" s="259">
        <v>0.75592999999999999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579.65</v>
      </c>
      <c r="D423" s="260">
        <v>580.75</v>
      </c>
      <c r="E423" s="260">
        <v>576.5</v>
      </c>
      <c r="F423" s="260">
        <v>573.35</v>
      </c>
      <c r="G423" s="260">
        <v>569.1</v>
      </c>
      <c r="H423" s="260">
        <v>583.9</v>
      </c>
      <c r="I423" s="260">
        <v>588.15</v>
      </c>
      <c r="J423" s="260">
        <v>591.29999999999995</v>
      </c>
      <c r="K423" s="259">
        <v>585</v>
      </c>
      <c r="L423" s="259">
        <v>577.6</v>
      </c>
      <c r="M423" s="259">
        <v>136.13533000000001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82.55</v>
      </c>
      <c r="D424" s="260">
        <v>81.849999999999994</v>
      </c>
      <c r="E424" s="260">
        <v>80.799999999999983</v>
      </c>
      <c r="F424" s="260">
        <v>79.049999999999983</v>
      </c>
      <c r="G424" s="260">
        <v>77.999999999999972</v>
      </c>
      <c r="H424" s="260">
        <v>83.6</v>
      </c>
      <c r="I424" s="260">
        <v>84.65</v>
      </c>
      <c r="J424" s="260">
        <v>86.4</v>
      </c>
      <c r="K424" s="259">
        <v>82.9</v>
      </c>
      <c r="L424" s="259">
        <v>80.099999999999994</v>
      </c>
      <c r="M424" s="259">
        <v>316.14891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294.3</v>
      </c>
      <c r="D425" s="260">
        <v>295.4666666666667</v>
      </c>
      <c r="E425" s="260">
        <v>292.38333333333338</v>
      </c>
      <c r="F425" s="260">
        <v>290.4666666666667</v>
      </c>
      <c r="G425" s="260">
        <v>287.38333333333338</v>
      </c>
      <c r="H425" s="260">
        <v>297.38333333333338</v>
      </c>
      <c r="I425" s="260">
        <v>300.46666666666664</v>
      </c>
      <c r="J425" s="260">
        <v>302.38333333333338</v>
      </c>
      <c r="K425" s="259">
        <v>298.55</v>
      </c>
      <c r="L425" s="259">
        <v>293.55</v>
      </c>
      <c r="M425" s="259">
        <v>0.73724000000000001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168.4</v>
      </c>
      <c r="D426" s="260">
        <v>168.36666666666667</v>
      </c>
      <c r="E426" s="260">
        <v>165.03333333333336</v>
      </c>
      <c r="F426" s="260">
        <v>161.66666666666669</v>
      </c>
      <c r="G426" s="260">
        <v>158.33333333333337</v>
      </c>
      <c r="H426" s="260">
        <v>171.73333333333335</v>
      </c>
      <c r="I426" s="260">
        <v>175.06666666666666</v>
      </c>
      <c r="J426" s="260">
        <v>178.43333333333334</v>
      </c>
      <c r="K426" s="259">
        <v>171.7</v>
      </c>
      <c r="L426" s="259">
        <v>165</v>
      </c>
      <c r="M426" s="259">
        <v>8.5251300000000008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408.55</v>
      </c>
      <c r="D427" s="260">
        <v>406.2166666666667</v>
      </c>
      <c r="E427" s="260">
        <v>402.98333333333341</v>
      </c>
      <c r="F427" s="260">
        <v>397.41666666666669</v>
      </c>
      <c r="G427" s="260">
        <v>394.18333333333339</v>
      </c>
      <c r="H427" s="260">
        <v>411.78333333333342</v>
      </c>
      <c r="I427" s="260">
        <v>415.01666666666677</v>
      </c>
      <c r="J427" s="260">
        <v>420.58333333333343</v>
      </c>
      <c r="K427" s="259">
        <v>409.45</v>
      </c>
      <c r="L427" s="259">
        <v>400.65</v>
      </c>
      <c r="M427" s="259">
        <v>0.40792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507</v>
      </c>
      <c r="D428" s="260">
        <v>507</v>
      </c>
      <c r="E428" s="260">
        <v>473.20000000000005</v>
      </c>
      <c r="F428" s="260">
        <v>439.40000000000003</v>
      </c>
      <c r="G428" s="260">
        <v>405.60000000000008</v>
      </c>
      <c r="H428" s="260">
        <v>540.79999999999995</v>
      </c>
      <c r="I428" s="260">
        <v>574.59999999999991</v>
      </c>
      <c r="J428" s="260">
        <v>608.4</v>
      </c>
      <c r="K428" s="259">
        <v>540.79999999999995</v>
      </c>
      <c r="L428" s="259">
        <v>473.2</v>
      </c>
      <c r="M428" s="259">
        <v>15.34089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239.05</v>
      </c>
      <c r="D429" s="260">
        <v>237.93333333333331</v>
      </c>
      <c r="E429" s="260">
        <v>233.11666666666662</v>
      </c>
      <c r="F429" s="260">
        <v>227.18333333333331</v>
      </c>
      <c r="G429" s="260">
        <v>222.36666666666662</v>
      </c>
      <c r="H429" s="260">
        <v>243.86666666666662</v>
      </c>
      <c r="I429" s="260">
        <v>248.68333333333328</v>
      </c>
      <c r="J429" s="260">
        <v>254.61666666666662</v>
      </c>
      <c r="K429" s="259">
        <v>242.75</v>
      </c>
      <c r="L429" s="259">
        <v>232</v>
      </c>
      <c r="M429" s="259">
        <v>11.30668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1011.65</v>
      </c>
      <c r="D430" s="260">
        <v>1005.85</v>
      </c>
      <c r="E430" s="260">
        <v>998.30000000000007</v>
      </c>
      <c r="F430" s="260">
        <v>984.95</v>
      </c>
      <c r="G430" s="260">
        <v>977.40000000000009</v>
      </c>
      <c r="H430" s="260">
        <v>1019.2</v>
      </c>
      <c r="I430" s="260">
        <v>1026.75</v>
      </c>
      <c r="J430" s="260">
        <v>1040.0999999999999</v>
      </c>
      <c r="K430" s="259">
        <v>1013.4</v>
      </c>
      <c r="L430" s="259">
        <v>992.5</v>
      </c>
      <c r="M430" s="259">
        <v>43.79157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528.20000000000005</v>
      </c>
      <c r="D431" s="260">
        <v>525.19999999999993</v>
      </c>
      <c r="E431" s="260">
        <v>520.99999999999989</v>
      </c>
      <c r="F431" s="260">
        <v>513.79999999999995</v>
      </c>
      <c r="G431" s="260">
        <v>509.59999999999991</v>
      </c>
      <c r="H431" s="260">
        <v>532.39999999999986</v>
      </c>
      <c r="I431" s="260">
        <v>536.59999999999991</v>
      </c>
      <c r="J431" s="260">
        <v>543.79999999999984</v>
      </c>
      <c r="K431" s="259">
        <v>529.4</v>
      </c>
      <c r="L431" s="259">
        <v>518</v>
      </c>
      <c r="M431" s="259">
        <v>7.8742999999999999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2371.0500000000002</v>
      </c>
      <c r="D432" s="260">
        <v>2355.3833333333332</v>
      </c>
      <c r="E432" s="260">
        <v>2325.7666666666664</v>
      </c>
      <c r="F432" s="260">
        <v>2280.4833333333331</v>
      </c>
      <c r="G432" s="260">
        <v>2250.8666666666663</v>
      </c>
      <c r="H432" s="260">
        <v>2400.6666666666665</v>
      </c>
      <c r="I432" s="260">
        <v>2430.2833333333333</v>
      </c>
      <c r="J432" s="260">
        <v>2475.5666666666666</v>
      </c>
      <c r="K432" s="259">
        <v>2385</v>
      </c>
      <c r="L432" s="259">
        <v>2310.1</v>
      </c>
      <c r="M432" s="259">
        <v>0.14074999999999999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906.35</v>
      </c>
      <c r="D433" s="260">
        <v>902.44999999999993</v>
      </c>
      <c r="E433" s="260">
        <v>895.89999999999986</v>
      </c>
      <c r="F433" s="260">
        <v>885.44999999999993</v>
      </c>
      <c r="G433" s="260">
        <v>878.89999999999986</v>
      </c>
      <c r="H433" s="260">
        <v>912.89999999999986</v>
      </c>
      <c r="I433" s="260">
        <v>919.44999999999982</v>
      </c>
      <c r="J433" s="260">
        <v>929.89999999999986</v>
      </c>
      <c r="K433" s="259">
        <v>909</v>
      </c>
      <c r="L433" s="259">
        <v>892</v>
      </c>
      <c r="M433" s="259">
        <v>0.81921999999999995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378.7</v>
      </c>
      <c r="D434" s="260">
        <v>375.56666666666661</v>
      </c>
      <c r="E434" s="260">
        <v>366.73333333333323</v>
      </c>
      <c r="F434" s="260">
        <v>354.76666666666665</v>
      </c>
      <c r="G434" s="260">
        <v>345.93333333333328</v>
      </c>
      <c r="H434" s="260">
        <v>387.53333333333319</v>
      </c>
      <c r="I434" s="260">
        <v>396.36666666666656</v>
      </c>
      <c r="J434" s="260">
        <v>408.33333333333314</v>
      </c>
      <c r="K434" s="259">
        <v>384.4</v>
      </c>
      <c r="L434" s="259">
        <v>363.6</v>
      </c>
      <c r="M434" s="259">
        <v>4.0996199999999998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323.55</v>
      </c>
      <c r="D435" s="260">
        <v>323.43333333333334</v>
      </c>
      <c r="E435" s="260">
        <v>319.36666666666667</v>
      </c>
      <c r="F435" s="260">
        <v>315.18333333333334</v>
      </c>
      <c r="G435" s="260">
        <v>311.11666666666667</v>
      </c>
      <c r="H435" s="260">
        <v>327.61666666666667</v>
      </c>
      <c r="I435" s="260">
        <v>331.68333333333339</v>
      </c>
      <c r="J435" s="260">
        <v>335.86666666666667</v>
      </c>
      <c r="K435" s="259">
        <v>327.5</v>
      </c>
      <c r="L435" s="259">
        <v>319.25</v>
      </c>
      <c r="M435" s="259">
        <v>0.55533999999999994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2091.15</v>
      </c>
      <c r="D436" s="260">
        <v>2078.3166666666671</v>
      </c>
      <c r="E436" s="260">
        <v>2057.8333333333339</v>
      </c>
      <c r="F436" s="260">
        <v>2024.5166666666669</v>
      </c>
      <c r="G436" s="260">
        <v>2004.0333333333338</v>
      </c>
      <c r="H436" s="260">
        <v>2111.6333333333341</v>
      </c>
      <c r="I436" s="260">
        <v>2132.1166666666668</v>
      </c>
      <c r="J436" s="260">
        <v>2165.4333333333343</v>
      </c>
      <c r="K436" s="259">
        <v>2098.8000000000002</v>
      </c>
      <c r="L436" s="259">
        <v>2045</v>
      </c>
      <c r="M436" s="259">
        <v>0.49409999999999998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411.65</v>
      </c>
      <c r="D437" s="260">
        <v>412.2833333333333</v>
      </c>
      <c r="E437" s="260">
        <v>406.56666666666661</v>
      </c>
      <c r="F437" s="260">
        <v>401.48333333333329</v>
      </c>
      <c r="G437" s="260">
        <v>395.76666666666659</v>
      </c>
      <c r="H437" s="260">
        <v>417.36666666666662</v>
      </c>
      <c r="I437" s="260">
        <v>423.08333333333331</v>
      </c>
      <c r="J437" s="260">
        <v>428.16666666666663</v>
      </c>
      <c r="K437" s="259">
        <v>418</v>
      </c>
      <c r="L437" s="259">
        <v>407.2</v>
      </c>
      <c r="M437" s="259">
        <v>1.6227400000000001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8.15</v>
      </c>
      <c r="D438" s="260">
        <v>8.25</v>
      </c>
      <c r="E438" s="260">
        <v>7.9</v>
      </c>
      <c r="F438" s="260">
        <v>7.65</v>
      </c>
      <c r="G438" s="260">
        <v>7.3000000000000007</v>
      </c>
      <c r="H438" s="260">
        <v>8.5</v>
      </c>
      <c r="I438" s="260">
        <v>8.8500000000000014</v>
      </c>
      <c r="J438" s="260">
        <v>9.1</v>
      </c>
      <c r="K438" s="259">
        <v>8.6</v>
      </c>
      <c r="L438" s="259">
        <v>8</v>
      </c>
      <c r="M438" s="259">
        <v>841.84771000000001</v>
      </c>
      <c r="N438" s="1"/>
      <c r="O438" s="1"/>
    </row>
    <row r="439" spans="1:15" ht="12.75" customHeight="1">
      <c r="A439" s="30">
        <v>429</v>
      </c>
      <c r="B439" s="269" t="s">
        <v>974</v>
      </c>
      <c r="C439" s="259">
        <v>208.15</v>
      </c>
      <c r="D439" s="260">
        <v>208.4</v>
      </c>
      <c r="E439" s="260">
        <v>206.25</v>
      </c>
      <c r="F439" s="260">
        <v>204.35</v>
      </c>
      <c r="G439" s="260">
        <v>202.2</v>
      </c>
      <c r="H439" s="260">
        <v>210.3</v>
      </c>
      <c r="I439" s="260">
        <v>212.45000000000005</v>
      </c>
      <c r="J439" s="260">
        <v>214.35000000000002</v>
      </c>
      <c r="K439" s="259">
        <v>210.55</v>
      </c>
      <c r="L439" s="259">
        <v>206.5</v>
      </c>
      <c r="M439" s="259">
        <v>0.44647999999999999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844.3</v>
      </c>
      <c r="D440" s="260">
        <v>848.51666666666677</v>
      </c>
      <c r="E440" s="260">
        <v>837.03333333333353</v>
      </c>
      <c r="F440" s="260">
        <v>829.76666666666677</v>
      </c>
      <c r="G440" s="260">
        <v>818.28333333333353</v>
      </c>
      <c r="H440" s="260">
        <v>855.78333333333353</v>
      </c>
      <c r="I440" s="260">
        <v>867.26666666666688</v>
      </c>
      <c r="J440" s="260">
        <v>874.53333333333353</v>
      </c>
      <c r="K440" s="259">
        <v>860</v>
      </c>
      <c r="L440" s="259">
        <v>841.25</v>
      </c>
      <c r="M440" s="259">
        <v>0.13023999999999999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594.9</v>
      </c>
      <c r="D441" s="260">
        <v>592.68333333333328</v>
      </c>
      <c r="E441" s="260">
        <v>587.06666666666661</v>
      </c>
      <c r="F441" s="260">
        <v>579.23333333333335</v>
      </c>
      <c r="G441" s="260">
        <v>573.61666666666667</v>
      </c>
      <c r="H441" s="260">
        <v>600.51666666666654</v>
      </c>
      <c r="I441" s="260">
        <v>606.1333333333331</v>
      </c>
      <c r="J441" s="260">
        <v>613.96666666666647</v>
      </c>
      <c r="K441" s="259">
        <v>598.29999999999995</v>
      </c>
      <c r="L441" s="259">
        <v>584.85</v>
      </c>
      <c r="M441" s="259">
        <v>3.7387899999999998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1895.85</v>
      </c>
      <c r="D442" s="260">
        <v>1893.8833333333332</v>
      </c>
      <c r="E442" s="260">
        <v>1884.1666666666665</v>
      </c>
      <c r="F442" s="260">
        <v>1872.4833333333333</v>
      </c>
      <c r="G442" s="260">
        <v>1862.7666666666667</v>
      </c>
      <c r="H442" s="260">
        <v>1905.5666666666664</v>
      </c>
      <c r="I442" s="260">
        <v>1915.2833333333331</v>
      </c>
      <c r="J442" s="260">
        <v>1926.9666666666662</v>
      </c>
      <c r="K442" s="259">
        <v>1903.6</v>
      </c>
      <c r="L442" s="259">
        <v>1882.2</v>
      </c>
      <c r="M442" s="259">
        <v>9.3799999999999994E-2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615.75</v>
      </c>
      <c r="D443" s="260">
        <v>621.56666666666672</v>
      </c>
      <c r="E443" s="260">
        <v>606.18333333333339</v>
      </c>
      <c r="F443" s="260">
        <v>596.61666666666667</v>
      </c>
      <c r="G443" s="260">
        <v>581.23333333333335</v>
      </c>
      <c r="H443" s="260">
        <v>631.13333333333344</v>
      </c>
      <c r="I443" s="260">
        <v>646.51666666666688</v>
      </c>
      <c r="J443" s="260">
        <v>656.08333333333348</v>
      </c>
      <c r="K443" s="259">
        <v>636.95000000000005</v>
      </c>
      <c r="L443" s="259">
        <v>612</v>
      </c>
      <c r="M443" s="259">
        <v>0.16797999999999999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936.15</v>
      </c>
      <c r="D444" s="260">
        <v>940.94999999999993</v>
      </c>
      <c r="E444" s="260">
        <v>922.19999999999982</v>
      </c>
      <c r="F444" s="260">
        <v>908.24999999999989</v>
      </c>
      <c r="G444" s="260">
        <v>889.49999999999977</v>
      </c>
      <c r="H444" s="260">
        <v>954.89999999999986</v>
      </c>
      <c r="I444" s="260">
        <v>973.65000000000009</v>
      </c>
      <c r="J444" s="260">
        <v>987.59999999999991</v>
      </c>
      <c r="K444" s="259">
        <v>959.7</v>
      </c>
      <c r="L444" s="259">
        <v>927</v>
      </c>
      <c r="M444" s="259">
        <v>0.34021000000000001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35.1</v>
      </c>
      <c r="D445" s="260">
        <v>35.199999999999996</v>
      </c>
      <c r="E445" s="260">
        <v>34.899999999999991</v>
      </c>
      <c r="F445" s="260">
        <v>34.699999999999996</v>
      </c>
      <c r="G445" s="260">
        <v>34.399999999999991</v>
      </c>
      <c r="H445" s="260">
        <v>35.399999999999991</v>
      </c>
      <c r="I445" s="260">
        <v>35.699999999999989</v>
      </c>
      <c r="J445" s="260">
        <v>35.899999999999991</v>
      </c>
      <c r="K445" s="259">
        <v>35.5</v>
      </c>
      <c r="L445" s="259">
        <v>35</v>
      </c>
      <c r="M445" s="259">
        <v>29.48508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1124.55</v>
      </c>
      <c r="D446" s="260">
        <v>1136.1833333333334</v>
      </c>
      <c r="E446" s="260">
        <v>1107.3666666666668</v>
      </c>
      <c r="F446" s="260">
        <v>1090.1833333333334</v>
      </c>
      <c r="G446" s="260">
        <v>1061.3666666666668</v>
      </c>
      <c r="H446" s="260">
        <v>1153.3666666666668</v>
      </c>
      <c r="I446" s="260">
        <v>1182.1833333333334</v>
      </c>
      <c r="J446" s="260">
        <v>1199.3666666666668</v>
      </c>
      <c r="K446" s="259">
        <v>1165</v>
      </c>
      <c r="L446" s="259">
        <v>1119</v>
      </c>
      <c r="M446" s="259">
        <v>12.69462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744.75</v>
      </c>
      <c r="D447" s="260">
        <v>747.61666666666667</v>
      </c>
      <c r="E447" s="260">
        <v>737.23333333333335</v>
      </c>
      <c r="F447" s="260">
        <v>729.7166666666667</v>
      </c>
      <c r="G447" s="260">
        <v>719.33333333333337</v>
      </c>
      <c r="H447" s="260">
        <v>755.13333333333333</v>
      </c>
      <c r="I447" s="260">
        <v>765.51666666666677</v>
      </c>
      <c r="J447" s="260">
        <v>773.0333333333333</v>
      </c>
      <c r="K447" s="259">
        <v>758</v>
      </c>
      <c r="L447" s="259">
        <v>740.1</v>
      </c>
      <c r="M447" s="259">
        <v>2.5162800000000001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1188.1500000000001</v>
      </c>
      <c r="D448" s="260">
        <v>1187.0166666666667</v>
      </c>
      <c r="E448" s="260">
        <v>1174.1333333333332</v>
      </c>
      <c r="F448" s="260">
        <v>1160.1166666666666</v>
      </c>
      <c r="G448" s="260">
        <v>1147.2333333333331</v>
      </c>
      <c r="H448" s="260">
        <v>1201.0333333333333</v>
      </c>
      <c r="I448" s="260">
        <v>1213.916666666667</v>
      </c>
      <c r="J448" s="260">
        <v>1227.9333333333334</v>
      </c>
      <c r="K448" s="259">
        <v>1199.9000000000001</v>
      </c>
      <c r="L448" s="259">
        <v>1173</v>
      </c>
      <c r="M448" s="259">
        <v>20.080729999999999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217</v>
      </c>
      <c r="D449" s="260">
        <v>217.46666666666667</v>
      </c>
      <c r="E449" s="260">
        <v>215.28333333333333</v>
      </c>
      <c r="F449" s="260">
        <v>213.56666666666666</v>
      </c>
      <c r="G449" s="260">
        <v>211.38333333333333</v>
      </c>
      <c r="H449" s="260">
        <v>219.18333333333334</v>
      </c>
      <c r="I449" s="260">
        <v>221.36666666666667</v>
      </c>
      <c r="J449" s="260">
        <v>223.08333333333334</v>
      </c>
      <c r="K449" s="259">
        <v>219.65</v>
      </c>
      <c r="L449" s="259">
        <v>215.75</v>
      </c>
      <c r="M449" s="259">
        <v>5.4774500000000002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1225.3499999999999</v>
      </c>
      <c r="D450" s="260">
        <v>1229.3333333333333</v>
      </c>
      <c r="E450" s="260">
        <v>1210.6666666666665</v>
      </c>
      <c r="F450" s="260">
        <v>1195.9833333333333</v>
      </c>
      <c r="G450" s="260">
        <v>1177.3166666666666</v>
      </c>
      <c r="H450" s="260">
        <v>1244.0166666666664</v>
      </c>
      <c r="I450" s="260">
        <v>1262.6833333333329</v>
      </c>
      <c r="J450" s="260">
        <v>1277.3666666666663</v>
      </c>
      <c r="K450" s="259">
        <v>1248</v>
      </c>
      <c r="L450" s="259">
        <v>1214.6500000000001</v>
      </c>
      <c r="M450" s="259">
        <v>3.0815700000000001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3157.4</v>
      </c>
      <c r="D451" s="260">
        <v>3155.25</v>
      </c>
      <c r="E451" s="260">
        <v>3136.5</v>
      </c>
      <c r="F451" s="260">
        <v>3115.6</v>
      </c>
      <c r="G451" s="260">
        <v>3096.85</v>
      </c>
      <c r="H451" s="260">
        <v>3176.15</v>
      </c>
      <c r="I451" s="260">
        <v>3194.9</v>
      </c>
      <c r="J451" s="260">
        <v>3215.8</v>
      </c>
      <c r="K451" s="259">
        <v>3174</v>
      </c>
      <c r="L451" s="259">
        <v>3134.35</v>
      </c>
      <c r="M451" s="259">
        <v>24.384209999999999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770.05</v>
      </c>
      <c r="D452" s="260">
        <v>769.7166666666667</v>
      </c>
      <c r="E452" s="260">
        <v>759.93333333333339</v>
      </c>
      <c r="F452" s="260">
        <v>749.81666666666672</v>
      </c>
      <c r="G452" s="260">
        <v>740.03333333333342</v>
      </c>
      <c r="H452" s="260">
        <v>779.83333333333337</v>
      </c>
      <c r="I452" s="260">
        <v>789.61666666666667</v>
      </c>
      <c r="J452" s="260">
        <v>799.73333333333335</v>
      </c>
      <c r="K452" s="259">
        <v>779.5</v>
      </c>
      <c r="L452" s="259">
        <v>759.6</v>
      </c>
      <c r="M452" s="259">
        <v>16.92389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7023.1</v>
      </c>
      <c r="D453" s="260">
        <v>7090.3666666666659</v>
      </c>
      <c r="E453" s="260">
        <v>6932.7333333333318</v>
      </c>
      <c r="F453" s="260">
        <v>6842.3666666666659</v>
      </c>
      <c r="G453" s="260">
        <v>6684.7333333333318</v>
      </c>
      <c r="H453" s="260">
        <v>7180.7333333333318</v>
      </c>
      <c r="I453" s="260">
        <v>7338.366666666665</v>
      </c>
      <c r="J453" s="260">
        <v>7428.7333333333318</v>
      </c>
      <c r="K453" s="259">
        <v>7248</v>
      </c>
      <c r="L453" s="259">
        <v>7000</v>
      </c>
      <c r="M453" s="259">
        <v>3.6004299999999998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2369.6999999999998</v>
      </c>
      <c r="D454" s="260">
        <v>2389.25</v>
      </c>
      <c r="E454" s="260">
        <v>2340.4499999999998</v>
      </c>
      <c r="F454" s="260">
        <v>2311.1999999999998</v>
      </c>
      <c r="G454" s="260">
        <v>2262.3999999999996</v>
      </c>
      <c r="H454" s="260">
        <v>2418.5</v>
      </c>
      <c r="I454" s="260">
        <v>2467.3000000000002</v>
      </c>
      <c r="J454" s="260">
        <v>2496.5500000000002</v>
      </c>
      <c r="K454" s="259">
        <v>2438.0500000000002</v>
      </c>
      <c r="L454" s="259">
        <v>2360</v>
      </c>
      <c r="M454" s="259">
        <v>0.4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236.05</v>
      </c>
      <c r="D455" s="260">
        <v>231.61666666666667</v>
      </c>
      <c r="E455" s="260">
        <v>223.23333333333335</v>
      </c>
      <c r="F455" s="260">
        <v>210.41666666666669</v>
      </c>
      <c r="G455" s="260">
        <v>202.03333333333336</v>
      </c>
      <c r="H455" s="260">
        <v>244.43333333333334</v>
      </c>
      <c r="I455" s="260">
        <v>252.81666666666666</v>
      </c>
      <c r="J455" s="260">
        <v>265.63333333333333</v>
      </c>
      <c r="K455" s="259">
        <v>240</v>
      </c>
      <c r="L455" s="259">
        <v>218.8</v>
      </c>
      <c r="M455" s="259">
        <v>148.84992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407.7</v>
      </c>
      <c r="D456" s="260">
        <v>407.8</v>
      </c>
      <c r="E456" s="260">
        <v>403.90000000000003</v>
      </c>
      <c r="F456" s="260">
        <v>400.1</v>
      </c>
      <c r="G456" s="260">
        <v>396.20000000000005</v>
      </c>
      <c r="H456" s="260">
        <v>411.6</v>
      </c>
      <c r="I456" s="260">
        <v>415.5</v>
      </c>
      <c r="J456" s="260">
        <v>419.3</v>
      </c>
      <c r="K456" s="259">
        <v>411.7</v>
      </c>
      <c r="L456" s="259">
        <v>404</v>
      </c>
      <c r="M456" s="259">
        <v>146.14841000000001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225.85</v>
      </c>
      <c r="D457" s="260">
        <v>224.61666666666667</v>
      </c>
      <c r="E457" s="260">
        <v>222.33333333333334</v>
      </c>
      <c r="F457" s="260">
        <v>218.81666666666666</v>
      </c>
      <c r="G457" s="260">
        <v>216.53333333333333</v>
      </c>
      <c r="H457" s="260">
        <v>228.13333333333335</v>
      </c>
      <c r="I457" s="260">
        <v>230.41666666666666</v>
      </c>
      <c r="J457" s="260">
        <v>233.93333333333337</v>
      </c>
      <c r="K457" s="259">
        <v>226.9</v>
      </c>
      <c r="L457" s="259">
        <v>221.1</v>
      </c>
      <c r="M457" s="259">
        <v>127.83887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104.2</v>
      </c>
      <c r="D458" s="260">
        <v>103.63333333333334</v>
      </c>
      <c r="E458" s="260">
        <v>102.61666666666667</v>
      </c>
      <c r="F458" s="260">
        <v>101.03333333333333</v>
      </c>
      <c r="G458" s="260">
        <v>100.01666666666667</v>
      </c>
      <c r="H458" s="260">
        <v>105.21666666666668</v>
      </c>
      <c r="I458" s="260">
        <v>106.23333333333336</v>
      </c>
      <c r="J458" s="260">
        <v>107.81666666666669</v>
      </c>
      <c r="K458" s="259">
        <v>104.65</v>
      </c>
      <c r="L458" s="259">
        <v>102.05</v>
      </c>
      <c r="M458" s="259">
        <v>743.49009000000001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103.05</v>
      </c>
      <c r="D459" s="260">
        <v>103.45</v>
      </c>
      <c r="E459" s="260">
        <v>102.60000000000001</v>
      </c>
      <c r="F459" s="260">
        <v>102.15</v>
      </c>
      <c r="G459" s="260">
        <v>101.30000000000001</v>
      </c>
      <c r="H459" s="260">
        <v>103.9</v>
      </c>
      <c r="I459" s="260">
        <v>104.75</v>
      </c>
      <c r="J459" s="260">
        <v>105.2</v>
      </c>
      <c r="K459" s="259">
        <v>104.3</v>
      </c>
      <c r="L459" s="259">
        <v>103</v>
      </c>
      <c r="M459" s="259">
        <v>5.1994499999999997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2801.1</v>
      </c>
      <c r="D460" s="260">
        <v>2820.1666666666665</v>
      </c>
      <c r="E460" s="260">
        <v>2752.9333333333329</v>
      </c>
      <c r="F460" s="260">
        <v>2704.7666666666664</v>
      </c>
      <c r="G460" s="260">
        <v>2637.5333333333328</v>
      </c>
      <c r="H460" s="260">
        <v>2868.333333333333</v>
      </c>
      <c r="I460" s="260">
        <v>2935.5666666666666</v>
      </c>
      <c r="J460" s="260">
        <v>2983.7333333333331</v>
      </c>
      <c r="K460" s="259">
        <v>2887.4</v>
      </c>
      <c r="L460" s="259">
        <v>2772</v>
      </c>
      <c r="M460" s="259">
        <v>0.26085000000000003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1075.8499999999999</v>
      </c>
      <c r="D461" s="260">
        <v>1080.3333333333333</v>
      </c>
      <c r="E461" s="260">
        <v>1062.6666666666665</v>
      </c>
      <c r="F461" s="260">
        <v>1049.4833333333333</v>
      </c>
      <c r="G461" s="260">
        <v>1031.8166666666666</v>
      </c>
      <c r="H461" s="260">
        <v>1093.5166666666664</v>
      </c>
      <c r="I461" s="260">
        <v>1111.1833333333329</v>
      </c>
      <c r="J461" s="260">
        <v>1124.3666666666663</v>
      </c>
      <c r="K461" s="259">
        <v>1098</v>
      </c>
      <c r="L461" s="259">
        <v>1067.1500000000001</v>
      </c>
      <c r="M461" s="259">
        <v>23.428180000000001</v>
      </c>
      <c r="N461" s="1"/>
      <c r="O461" s="1"/>
    </row>
    <row r="462" spans="1:15" ht="12.75" customHeight="1">
      <c r="A462" s="30">
        <v>452</v>
      </c>
      <c r="B462" s="269" t="s">
        <v>975</v>
      </c>
      <c r="C462" s="259">
        <v>688.35</v>
      </c>
      <c r="D462" s="260">
        <v>681.55000000000007</v>
      </c>
      <c r="E462" s="260">
        <v>669.30000000000018</v>
      </c>
      <c r="F462" s="260">
        <v>650.25000000000011</v>
      </c>
      <c r="G462" s="260">
        <v>638.00000000000023</v>
      </c>
      <c r="H462" s="260">
        <v>700.60000000000014</v>
      </c>
      <c r="I462" s="260">
        <v>712.84999999999991</v>
      </c>
      <c r="J462" s="260">
        <v>731.90000000000009</v>
      </c>
      <c r="K462" s="259">
        <v>693.8</v>
      </c>
      <c r="L462" s="259">
        <v>662.5</v>
      </c>
      <c r="M462" s="259">
        <v>5.62887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87.3</v>
      </c>
      <c r="D463" s="260">
        <v>87.066666666666663</v>
      </c>
      <c r="E463" s="260">
        <v>86.283333333333331</v>
      </c>
      <c r="F463" s="260">
        <v>85.266666666666666</v>
      </c>
      <c r="G463" s="260">
        <v>84.483333333333334</v>
      </c>
      <c r="H463" s="260">
        <v>88.083333333333329</v>
      </c>
      <c r="I463" s="260">
        <v>88.86666666666666</v>
      </c>
      <c r="J463" s="260">
        <v>89.883333333333326</v>
      </c>
      <c r="K463" s="259">
        <v>87.85</v>
      </c>
      <c r="L463" s="259">
        <v>86.05</v>
      </c>
      <c r="M463" s="259">
        <v>1.9357899999999999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703.9</v>
      </c>
      <c r="D464" s="260">
        <v>705.78333333333342</v>
      </c>
      <c r="E464" s="260">
        <v>698.81666666666683</v>
      </c>
      <c r="F464" s="260">
        <v>693.73333333333346</v>
      </c>
      <c r="G464" s="260">
        <v>686.76666666666688</v>
      </c>
      <c r="H464" s="260">
        <v>710.86666666666679</v>
      </c>
      <c r="I464" s="260">
        <v>717.83333333333326</v>
      </c>
      <c r="J464" s="260">
        <v>722.91666666666674</v>
      </c>
      <c r="K464" s="259">
        <v>712.75</v>
      </c>
      <c r="L464" s="259">
        <v>700.7</v>
      </c>
      <c r="M464" s="259">
        <v>2.38001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2096.5500000000002</v>
      </c>
      <c r="D465" s="260">
        <v>2101.7166666666667</v>
      </c>
      <c r="E465" s="260">
        <v>2060.4833333333336</v>
      </c>
      <c r="F465" s="260">
        <v>2024.416666666667</v>
      </c>
      <c r="G465" s="260">
        <v>1983.1833333333338</v>
      </c>
      <c r="H465" s="260">
        <v>2137.7833333333333</v>
      </c>
      <c r="I465" s="260">
        <v>2179.016666666666</v>
      </c>
      <c r="J465" s="260">
        <v>2215.083333333333</v>
      </c>
      <c r="K465" s="259">
        <v>2142.9499999999998</v>
      </c>
      <c r="L465" s="259">
        <v>2065.65</v>
      </c>
      <c r="M465" s="259">
        <v>0.35977999999999999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634.85</v>
      </c>
      <c r="D466" s="260">
        <v>639.11666666666667</v>
      </c>
      <c r="E466" s="260">
        <v>628.43333333333339</v>
      </c>
      <c r="F466" s="260">
        <v>622.01666666666677</v>
      </c>
      <c r="G466" s="260">
        <v>611.33333333333348</v>
      </c>
      <c r="H466" s="260">
        <v>645.5333333333333</v>
      </c>
      <c r="I466" s="260">
        <v>656.21666666666647</v>
      </c>
      <c r="J466" s="260">
        <v>662.63333333333321</v>
      </c>
      <c r="K466" s="259">
        <v>649.79999999999995</v>
      </c>
      <c r="L466" s="259">
        <v>632.70000000000005</v>
      </c>
      <c r="M466" s="259">
        <v>0.32756000000000002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2973.5</v>
      </c>
      <c r="D467" s="260">
        <v>3002.1666666666665</v>
      </c>
      <c r="E467" s="260">
        <v>2932.333333333333</v>
      </c>
      <c r="F467" s="260">
        <v>2891.1666666666665</v>
      </c>
      <c r="G467" s="260">
        <v>2821.333333333333</v>
      </c>
      <c r="H467" s="260">
        <v>3043.333333333333</v>
      </c>
      <c r="I467" s="260">
        <v>3113.1666666666661</v>
      </c>
      <c r="J467" s="260">
        <v>3154.333333333333</v>
      </c>
      <c r="K467" s="259">
        <v>3072</v>
      </c>
      <c r="L467" s="259">
        <v>2961</v>
      </c>
      <c r="M467" s="259">
        <v>0.26157999999999998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2703.8</v>
      </c>
      <c r="D468" s="260">
        <v>2716.2666666666669</v>
      </c>
      <c r="E468" s="260">
        <v>2667.5333333333338</v>
      </c>
      <c r="F468" s="260">
        <v>2631.2666666666669</v>
      </c>
      <c r="G468" s="260">
        <v>2582.5333333333338</v>
      </c>
      <c r="H468" s="260">
        <v>2752.5333333333338</v>
      </c>
      <c r="I468" s="260">
        <v>2801.2666666666664</v>
      </c>
      <c r="J468" s="260">
        <v>2837.5333333333338</v>
      </c>
      <c r="K468" s="259">
        <v>2765</v>
      </c>
      <c r="L468" s="259">
        <v>2680</v>
      </c>
      <c r="M468" s="259">
        <v>21.177910000000001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1599.65</v>
      </c>
      <c r="D469" s="260">
        <v>1591.7</v>
      </c>
      <c r="E469" s="260">
        <v>1571.95</v>
      </c>
      <c r="F469" s="260">
        <v>1544.25</v>
      </c>
      <c r="G469" s="260">
        <v>1524.5</v>
      </c>
      <c r="H469" s="260">
        <v>1619.4</v>
      </c>
      <c r="I469" s="260">
        <v>1639.15</v>
      </c>
      <c r="J469" s="260">
        <v>1666.8500000000001</v>
      </c>
      <c r="K469" s="259">
        <v>1611.45</v>
      </c>
      <c r="L469" s="259">
        <v>1564</v>
      </c>
      <c r="M469" s="259">
        <v>3.4887999999999999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506.3</v>
      </c>
      <c r="D470" s="260">
        <v>507.14999999999992</v>
      </c>
      <c r="E470" s="260">
        <v>499.29999999999984</v>
      </c>
      <c r="F470" s="260">
        <v>492.2999999999999</v>
      </c>
      <c r="G470" s="260">
        <v>484.44999999999982</v>
      </c>
      <c r="H470" s="260">
        <v>514.14999999999986</v>
      </c>
      <c r="I470" s="260">
        <v>521.99999999999989</v>
      </c>
      <c r="J470" s="260">
        <v>528.99999999999989</v>
      </c>
      <c r="K470" s="259">
        <v>515</v>
      </c>
      <c r="L470" s="259">
        <v>500.15</v>
      </c>
      <c r="M470" s="259">
        <v>3.5094400000000001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733.85</v>
      </c>
      <c r="D471" s="260">
        <v>734.94999999999993</v>
      </c>
      <c r="E471" s="260">
        <v>719.99999999999989</v>
      </c>
      <c r="F471" s="260">
        <v>706.15</v>
      </c>
      <c r="G471" s="260">
        <v>691.19999999999993</v>
      </c>
      <c r="H471" s="260">
        <v>748.79999999999984</v>
      </c>
      <c r="I471" s="260">
        <v>763.74999999999989</v>
      </c>
      <c r="J471" s="260">
        <v>777.5999999999998</v>
      </c>
      <c r="K471" s="259">
        <v>749.9</v>
      </c>
      <c r="L471" s="259">
        <v>721.1</v>
      </c>
      <c r="M471" s="259">
        <v>1.35032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1463.1</v>
      </c>
      <c r="D472" s="260">
        <v>1455.55</v>
      </c>
      <c r="E472" s="260">
        <v>1440.55</v>
      </c>
      <c r="F472" s="260">
        <v>1418</v>
      </c>
      <c r="G472" s="260">
        <v>1403</v>
      </c>
      <c r="H472" s="260">
        <v>1478.1</v>
      </c>
      <c r="I472" s="260">
        <v>1493.1</v>
      </c>
      <c r="J472" s="260">
        <v>1515.6499999999999</v>
      </c>
      <c r="K472" s="259">
        <v>1470.55</v>
      </c>
      <c r="L472" s="259">
        <v>1433</v>
      </c>
      <c r="M472" s="259">
        <v>4.4159699999999997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35.85</v>
      </c>
      <c r="D473" s="260">
        <v>35.966666666666669</v>
      </c>
      <c r="E473" s="260">
        <v>35.583333333333336</v>
      </c>
      <c r="F473" s="260">
        <v>35.31666666666667</v>
      </c>
      <c r="G473" s="260">
        <v>34.933333333333337</v>
      </c>
      <c r="H473" s="260">
        <v>36.233333333333334</v>
      </c>
      <c r="I473" s="260">
        <v>36.61666666666666</v>
      </c>
      <c r="J473" s="260">
        <v>36.883333333333333</v>
      </c>
      <c r="K473" s="259">
        <v>36.35</v>
      </c>
      <c r="L473" s="259">
        <v>35.700000000000003</v>
      </c>
      <c r="M473" s="259">
        <v>45.425649999999997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269.25</v>
      </c>
      <c r="D474" s="260">
        <v>270.3</v>
      </c>
      <c r="E474" s="260">
        <v>266.8</v>
      </c>
      <c r="F474" s="260">
        <v>264.35000000000002</v>
      </c>
      <c r="G474" s="260">
        <v>260.85000000000002</v>
      </c>
      <c r="H474" s="260">
        <v>272.75</v>
      </c>
      <c r="I474" s="260">
        <v>276.25</v>
      </c>
      <c r="J474" s="260">
        <v>278.7</v>
      </c>
      <c r="K474" s="259">
        <v>273.8</v>
      </c>
      <c r="L474" s="259">
        <v>267.85000000000002</v>
      </c>
      <c r="M474" s="259">
        <v>1.8415699999999999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300.3</v>
      </c>
      <c r="D475" s="260">
        <v>296.66666666666669</v>
      </c>
      <c r="E475" s="260">
        <v>290.53333333333336</v>
      </c>
      <c r="F475" s="260">
        <v>280.76666666666665</v>
      </c>
      <c r="G475" s="260">
        <v>274.63333333333333</v>
      </c>
      <c r="H475" s="260">
        <v>306.43333333333339</v>
      </c>
      <c r="I475" s="260">
        <v>312.56666666666672</v>
      </c>
      <c r="J475" s="260">
        <v>322.33333333333343</v>
      </c>
      <c r="K475" s="259">
        <v>302.8</v>
      </c>
      <c r="L475" s="259">
        <v>286.89999999999998</v>
      </c>
      <c r="M475" s="259">
        <v>17.485029999999998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2737.4</v>
      </c>
      <c r="D476" s="260">
        <v>2775.0333333333333</v>
      </c>
      <c r="E476" s="260">
        <v>2687.3666666666668</v>
      </c>
      <c r="F476" s="260">
        <v>2637.3333333333335</v>
      </c>
      <c r="G476" s="260">
        <v>2549.666666666667</v>
      </c>
      <c r="H476" s="260">
        <v>2825.0666666666666</v>
      </c>
      <c r="I476" s="260">
        <v>2912.7333333333336</v>
      </c>
      <c r="J476" s="260">
        <v>2962.7666666666664</v>
      </c>
      <c r="K476" s="259">
        <v>2862.7</v>
      </c>
      <c r="L476" s="259">
        <v>2725</v>
      </c>
      <c r="M476" s="259">
        <v>4.86496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731.85</v>
      </c>
      <c r="D477" s="260">
        <v>730.2166666666667</v>
      </c>
      <c r="E477" s="260">
        <v>722.58333333333337</v>
      </c>
      <c r="F477" s="260">
        <v>713.31666666666672</v>
      </c>
      <c r="G477" s="260">
        <v>705.68333333333339</v>
      </c>
      <c r="H477" s="260">
        <v>739.48333333333335</v>
      </c>
      <c r="I477" s="260">
        <v>747.11666666666656</v>
      </c>
      <c r="J477" s="260">
        <v>756.38333333333333</v>
      </c>
      <c r="K477" s="259">
        <v>737.85</v>
      </c>
      <c r="L477" s="259">
        <v>720.95</v>
      </c>
      <c r="M477" s="259">
        <v>0.76319000000000004</v>
      </c>
      <c r="N477" s="1"/>
      <c r="O477" s="1"/>
    </row>
    <row r="478" spans="1:15" ht="12.75" customHeight="1">
      <c r="A478" s="30">
        <v>468</v>
      </c>
      <c r="B478" s="269" t="s">
        <v>976</v>
      </c>
      <c r="C478" s="259">
        <v>542.4</v>
      </c>
      <c r="D478" s="260">
        <v>535.83333333333337</v>
      </c>
      <c r="E478" s="260">
        <v>526.56666666666672</v>
      </c>
      <c r="F478" s="260">
        <v>510.73333333333335</v>
      </c>
      <c r="G478" s="260">
        <v>501.4666666666667</v>
      </c>
      <c r="H478" s="260">
        <v>551.66666666666674</v>
      </c>
      <c r="I478" s="260">
        <v>560.93333333333339</v>
      </c>
      <c r="J478" s="260">
        <v>576.76666666666677</v>
      </c>
      <c r="K478" s="259">
        <v>545.1</v>
      </c>
      <c r="L478" s="259">
        <v>520</v>
      </c>
      <c r="M478" s="259">
        <v>5.2713299999999998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706.45</v>
      </c>
      <c r="D479" s="260">
        <v>703.75</v>
      </c>
      <c r="E479" s="260">
        <v>698.5</v>
      </c>
      <c r="F479" s="260">
        <v>690.55</v>
      </c>
      <c r="G479" s="260">
        <v>685.3</v>
      </c>
      <c r="H479" s="260">
        <v>711.7</v>
      </c>
      <c r="I479" s="260">
        <v>716.95</v>
      </c>
      <c r="J479" s="260">
        <v>724.90000000000009</v>
      </c>
      <c r="K479" s="259">
        <v>709</v>
      </c>
      <c r="L479" s="259">
        <v>695.8</v>
      </c>
      <c r="M479" s="259">
        <v>25.484639999999999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728.7</v>
      </c>
      <c r="D480" s="260">
        <v>734.5</v>
      </c>
      <c r="E480" s="260">
        <v>720.2</v>
      </c>
      <c r="F480" s="260">
        <v>711.7</v>
      </c>
      <c r="G480" s="260">
        <v>697.40000000000009</v>
      </c>
      <c r="H480" s="260">
        <v>743</v>
      </c>
      <c r="I480" s="260">
        <v>757.3</v>
      </c>
      <c r="J480" s="260">
        <v>765.8</v>
      </c>
      <c r="K480" s="259">
        <v>748.8</v>
      </c>
      <c r="L480" s="259">
        <v>726</v>
      </c>
      <c r="M480" s="259">
        <v>0.72306000000000004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6436.8</v>
      </c>
      <c r="D481" s="260">
        <v>6427.5999999999995</v>
      </c>
      <c r="E481" s="260">
        <v>6381.1999999999989</v>
      </c>
      <c r="F481" s="260">
        <v>6325.5999999999995</v>
      </c>
      <c r="G481" s="260">
        <v>6279.1999999999989</v>
      </c>
      <c r="H481" s="260">
        <v>6483.1999999999989</v>
      </c>
      <c r="I481" s="260">
        <v>6529.5999999999985</v>
      </c>
      <c r="J481" s="260">
        <v>6585.1999999999989</v>
      </c>
      <c r="K481" s="259">
        <v>6474</v>
      </c>
      <c r="L481" s="259">
        <v>6372</v>
      </c>
      <c r="M481" s="259">
        <v>2.48556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52.9</v>
      </c>
      <c r="D482" s="260">
        <v>52.583333333333336</v>
      </c>
      <c r="E482" s="260">
        <v>51.81666666666667</v>
      </c>
      <c r="F482" s="260">
        <v>50.733333333333334</v>
      </c>
      <c r="G482" s="260">
        <v>49.966666666666669</v>
      </c>
      <c r="H482" s="260">
        <v>53.666666666666671</v>
      </c>
      <c r="I482" s="260">
        <v>54.433333333333337</v>
      </c>
      <c r="J482" s="260">
        <v>55.516666666666673</v>
      </c>
      <c r="K482" s="259">
        <v>53.35</v>
      </c>
      <c r="L482" s="259">
        <v>51.5</v>
      </c>
      <c r="M482" s="259">
        <v>234.68602000000001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1645.45</v>
      </c>
      <c r="D483" s="260">
        <v>1633.8999999999999</v>
      </c>
      <c r="E483" s="260">
        <v>1612.8499999999997</v>
      </c>
      <c r="F483" s="260">
        <v>1580.2499999999998</v>
      </c>
      <c r="G483" s="260">
        <v>1559.1999999999996</v>
      </c>
      <c r="H483" s="260">
        <v>1666.4999999999998</v>
      </c>
      <c r="I483" s="260">
        <v>1687.55</v>
      </c>
      <c r="J483" s="260">
        <v>1720.1499999999999</v>
      </c>
      <c r="K483" s="259">
        <v>1654.95</v>
      </c>
      <c r="L483" s="259">
        <v>1601.3</v>
      </c>
      <c r="M483" s="259">
        <v>3.1079400000000001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873.65</v>
      </c>
      <c r="D484" s="275">
        <v>870.55000000000007</v>
      </c>
      <c r="E484" s="275">
        <v>863.60000000000014</v>
      </c>
      <c r="F484" s="275">
        <v>853.55000000000007</v>
      </c>
      <c r="G484" s="275">
        <v>846.60000000000014</v>
      </c>
      <c r="H484" s="275">
        <v>880.60000000000014</v>
      </c>
      <c r="I484" s="275">
        <v>887.55000000000018</v>
      </c>
      <c r="J484" s="274">
        <v>897.60000000000014</v>
      </c>
      <c r="K484" s="274">
        <v>877.5</v>
      </c>
      <c r="L484" s="274">
        <v>860.5</v>
      </c>
      <c r="M484" s="230">
        <v>16.6813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253.1</v>
      </c>
      <c r="D485" s="275">
        <v>251.56666666666669</v>
      </c>
      <c r="E485" s="275">
        <v>244.63333333333338</v>
      </c>
      <c r="F485" s="275">
        <v>236.16666666666669</v>
      </c>
      <c r="G485" s="275">
        <v>229.23333333333338</v>
      </c>
      <c r="H485" s="275">
        <v>260.03333333333342</v>
      </c>
      <c r="I485" s="275">
        <v>266.9666666666667</v>
      </c>
      <c r="J485" s="274">
        <v>275.43333333333339</v>
      </c>
      <c r="K485" s="274">
        <v>258.5</v>
      </c>
      <c r="L485" s="274">
        <v>243.1</v>
      </c>
      <c r="M485" s="230">
        <v>10.94736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2971.9</v>
      </c>
      <c r="D486" s="260">
        <v>2969.2999999999997</v>
      </c>
      <c r="E486" s="260">
        <v>2932.5999999999995</v>
      </c>
      <c r="F486" s="260">
        <v>2893.2999999999997</v>
      </c>
      <c r="G486" s="260">
        <v>2856.5999999999995</v>
      </c>
      <c r="H486" s="260">
        <v>3008.5999999999995</v>
      </c>
      <c r="I486" s="260">
        <v>3045.2999999999993</v>
      </c>
      <c r="J486" s="260">
        <v>3084.5999999999995</v>
      </c>
      <c r="K486" s="259">
        <v>3006</v>
      </c>
      <c r="L486" s="259">
        <v>2930</v>
      </c>
      <c r="M486" s="259">
        <v>0.12461999999999999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706.7</v>
      </c>
      <c r="D487" s="275">
        <v>708.43333333333339</v>
      </c>
      <c r="E487" s="275">
        <v>699.36666666666679</v>
      </c>
      <c r="F487" s="275">
        <v>692.03333333333342</v>
      </c>
      <c r="G487" s="275">
        <v>682.96666666666681</v>
      </c>
      <c r="H487" s="275">
        <v>715.76666666666677</v>
      </c>
      <c r="I487" s="275">
        <v>724.83333333333337</v>
      </c>
      <c r="J487" s="274">
        <v>732.16666666666674</v>
      </c>
      <c r="K487" s="274">
        <v>717.5</v>
      </c>
      <c r="L487" s="274">
        <v>701.1</v>
      </c>
      <c r="M487" s="230">
        <v>1.7976300000000001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342.05</v>
      </c>
      <c r="D488" s="260">
        <v>343.68333333333334</v>
      </c>
      <c r="E488" s="260">
        <v>338.36666666666667</v>
      </c>
      <c r="F488" s="260">
        <v>334.68333333333334</v>
      </c>
      <c r="G488" s="260">
        <v>329.36666666666667</v>
      </c>
      <c r="H488" s="260">
        <v>347.36666666666667</v>
      </c>
      <c r="I488" s="260">
        <v>352.68333333333339</v>
      </c>
      <c r="J488" s="260">
        <v>356.36666666666667</v>
      </c>
      <c r="K488" s="259">
        <v>349</v>
      </c>
      <c r="L488" s="259">
        <v>340</v>
      </c>
      <c r="M488" s="259">
        <v>1.12127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337.9</v>
      </c>
      <c r="D489" s="275">
        <v>341.9666666666667</v>
      </c>
      <c r="E489" s="260">
        <v>331.93333333333339</v>
      </c>
      <c r="F489" s="260">
        <v>325.9666666666667</v>
      </c>
      <c r="G489" s="260">
        <v>315.93333333333339</v>
      </c>
      <c r="H489" s="260">
        <v>347.93333333333339</v>
      </c>
      <c r="I489" s="260">
        <v>357.9666666666667</v>
      </c>
      <c r="J489" s="260">
        <v>363.93333333333339</v>
      </c>
      <c r="K489" s="259">
        <v>352</v>
      </c>
      <c r="L489" s="259">
        <v>336</v>
      </c>
      <c r="M489" s="259">
        <v>3.09307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311.60000000000002</v>
      </c>
      <c r="D490" s="260">
        <v>312.2166666666667</v>
      </c>
      <c r="E490" s="260">
        <v>308.93333333333339</v>
      </c>
      <c r="F490" s="260">
        <v>306.26666666666671</v>
      </c>
      <c r="G490" s="260">
        <v>302.98333333333341</v>
      </c>
      <c r="H490" s="260">
        <v>314.88333333333338</v>
      </c>
      <c r="I490" s="260">
        <v>318.16666666666669</v>
      </c>
      <c r="J490" s="260">
        <v>320.83333333333337</v>
      </c>
      <c r="K490" s="259">
        <v>315.5</v>
      </c>
      <c r="L490" s="259">
        <v>309.55</v>
      </c>
      <c r="M490" s="259">
        <v>0.96057999999999999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1052.3</v>
      </c>
      <c r="D491" s="275">
        <v>1049.2166666666667</v>
      </c>
      <c r="E491" s="260">
        <v>1030.7333333333333</v>
      </c>
      <c r="F491" s="260">
        <v>1009.1666666666667</v>
      </c>
      <c r="G491" s="260">
        <v>990.68333333333339</v>
      </c>
      <c r="H491" s="260">
        <v>1070.7833333333333</v>
      </c>
      <c r="I491" s="260">
        <v>1089.2666666666669</v>
      </c>
      <c r="J491" s="260">
        <v>1110.8333333333333</v>
      </c>
      <c r="K491" s="259">
        <v>1067.7</v>
      </c>
      <c r="L491" s="259">
        <v>1027.6500000000001</v>
      </c>
      <c r="M491" s="259">
        <v>28.630890000000001</v>
      </c>
      <c r="N491" s="1"/>
      <c r="O491" s="1"/>
    </row>
    <row r="492" spans="1:15" ht="12.75" customHeight="1">
      <c r="A492" s="30">
        <v>482</v>
      </c>
      <c r="B492" s="230" t="s">
        <v>977</v>
      </c>
      <c r="C492" s="259">
        <v>1428.2</v>
      </c>
      <c r="D492" s="260">
        <v>1441.0666666666666</v>
      </c>
      <c r="E492" s="260">
        <v>1404.1333333333332</v>
      </c>
      <c r="F492" s="260">
        <v>1380.0666666666666</v>
      </c>
      <c r="G492" s="260">
        <v>1343.1333333333332</v>
      </c>
      <c r="H492" s="260">
        <v>1465.1333333333332</v>
      </c>
      <c r="I492" s="260">
        <v>1502.0666666666666</v>
      </c>
      <c r="J492" s="260">
        <v>1526.1333333333332</v>
      </c>
      <c r="K492" s="259">
        <v>1478</v>
      </c>
      <c r="L492" s="259">
        <v>1417</v>
      </c>
      <c r="M492" s="259">
        <v>0.61312999999999995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288.35000000000002</v>
      </c>
      <c r="D493" s="275">
        <v>288.25</v>
      </c>
      <c r="E493" s="260">
        <v>284.10000000000002</v>
      </c>
      <c r="F493" s="260">
        <v>279.85000000000002</v>
      </c>
      <c r="G493" s="260">
        <v>275.70000000000005</v>
      </c>
      <c r="H493" s="260">
        <v>292.5</v>
      </c>
      <c r="I493" s="260">
        <v>296.64999999999998</v>
      </c>
      <c r="J493" s="260">
        <v>300.89999999999998</v>
      </c>
      <c r="K493" s="259">
        <v>292.39999999999998</v>
      </c>
      <c r="L493" s="259">
        <v>284</v>
      </c>
      <c r="M493" s="259">
        <v>143.36599000000001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467.2</v>
      </c>
      <c r="D494" s="260">
        <v>469.5</v>
      </c>
      <c r="E494" s="260">
        <v>459</v>
      </c>
      <c r="F494" s="260">
        <v>450.8</v>
      </c>
      <c r="G494" s="260">
        <v>440.3</v>
      </c>
      <c r="H494" s="260">
        <v>477.7</v>
      </c>
      <c r="I494" s="260">
        <v>488.2</v>
      </c>
      <c r="J494" s="260">
        <v>496.4</v>
      </c>
      <c r="K494" s="259">
        <v>480</v>
      </c>
      <c r="L494" s="259">
        <v>461.3</v>
      </c>
      <c r="M494" s="259">
        <v>1.1276600000000001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1949.4</v>
      </c>
      <c r="D495" s="275">
        <v>1961.05</v>
      </c>
      <c r="E495" s="260">
        <v>1923.35</v>
      </c>
      <c r="F495" s="260">
        <v>1897.3</v>
      </c>
      <c r="G495" s="260">
        <v>1859.6</v>
      </c>
      <c r="H495" s="260">
        <v>1987.1</v>
      </c>
      <c r="I495" s="260">
        <v>2024.8000000000002</v>
      </c>
      <c r="J495" s="260">
        <v>2050.85</v>
      </c>
      <c r="K495" s="259">
        <v>1998.75</v>
      </c>
      <c r="L495" s="259">
        <v>1935</v>
      </c>
      <c r="M495" s="259">
        <v>0.32136999999999999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8.6</v>
      </c>
      <c r="D496" s="275">
        <v>8.6333333333333346</v>
      </c>
      <c r="E496" s="260">
        <v>8.5166666666666693</v>
      </c>
      <c r="F496" s="260">
        <v>8.4333333333333353</v>
      </c>
      <c r="G496" s="260">
        <v>8.31666666666667</v>
      </c>
      <c r="H496" s="260">
        <v>8.7166666666666686</v>
      </c>
      <c r="I496" s="260">
        <v>8.8333333333333321</v>
      </c>
      <c r="J496" s="260">
        <v>8.9166666666666679</v>
      </c>
      <c r="K496" s="259">
        <v>8.75</v>
      </c>
      <c r="L496" s="259">
        <v>8.5500000000000007</v>
      </c>
      <c r="M496" s="259">
        <v>567.15467000000001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874.25</v>
      </c>
      <c r="D497" s="275">
        <v>872.76666666666677</v>
      </c>
      <c r="E497" s="260">
        <v>869.58333333333348</v>
      </c>
      <c r="F497" s="260">
        <v>864.91666666666674</v>
      </c>
      <c r="G497" s="260">
        <v>861.73333333333346</v>
      </c>
      <c r="H497" s="260">
        <v>877.43333333333351</v>
      </c>
      <c r="I497" s="260">
        <v>880.61666666666667</v>
      </c>
      <c r="J497" s="260">
        <v>885.28333333333353</v>
      </c>
      <c r="K497" s="259">
        <v>875.95</v>
      </c>
      <c r="L497" s="259">
        <v>868.1</v>
      </c>
      <c r="M497" s="259">
        <v>4.4247500000000004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224.15</v>
      </c>
      <c r="D498" s="275">
        <v>225.48333333333335</v>
      </c>
      <c r="E498" s="260">
        <v>221.56666666666669</v>
      </c>
      <c r="F498" s="260">
        <v>218.98333333333335</v>
      </c>
      <c r="G498" s="260">
        <v>215.06666666666669</v>
      </c>
      <c r="H498" s="260">
        <v>228.06666666666669</v>
      </c>
      <c r="I498" s="260">
        <v>231.98333333333332</v>
      </c>
      <c r="J498" s="260">
        <v>234.56666666666669</v>
      </c>
      <c r="K498" s="259">
        <v>229.4</v>
      </c>
      <c r="L498" s="259">
        <v>222.9</v>
      </c>
      <c r="M498" s="259">
        <v>9.8552999999999997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78.5</v>
      </c>
      <c r="D499" s="275">
        <v>78.583333333333329</v>
      </c>
      <c r="E499" s="260">
        <v>77.916666666666657</v>
      </c>
      <c r="F499" s="260">
        <v>77.333333333333329</v>
      </c>
      <c r="G499" s="260">
        <v>76.666666666666657</v>
      </c>
      <c r="H499" s="260">
        <v>79.166666666666657</v>
      </c>
      <c r="I499" s="260">
        <v>79.833333333333314</v>
      </c>
      <c r="J499" s="260">
        <v>80.416666666666657</v>
      </c>
      <c r="K499" s="259">
        <v>79.25</v>
      </c>
      <c r="L499" s="259">
        <v>78</v>
      </c>
      <c r="M499" s="259">
        <v>5.9984700000000002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724.8</v>
      </c>
      <c r="D500" s="275">
        <v>731.1</v>
      </c>
      <c r="E500" s="260">
        <v>700.25</v>
      </c>
      <c r="F500" s="260">
        <v>675.69999999999993</v>
      </c>
      <c r="G500" s="260">
        <v>644.84999999999991</v>
      </c>
      <c r="H500" s="260">
        <v>755.65000000000009</v>
      </c>
      <c r="I500" s="260">
        <v>786.50000000000023</v>
      </c>
      <c r="J500" s="260">
        <v>811.05000000000018</v>
      </c>
      <c r="K500" s="259">
        <v>761.95</v>
      </c>
      <c r="L500" s="259">
        <v>706.55</v>
      </c>
      <c r="M500" s="259">
        <v>1.11541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1582.25</v>
      </c>
      <c r="D501" s="275">
        <v>1577.2333333333333</v>
      </c>
      <c r="E501" s="260">
        <v>1567.5166666666667</v>
      </c>
      <c r="F501" s="260">
        <v>1552.7833333333333</v>
      </c>
      <c r="G501" s="260">
        <v>1543.0666666666666</v>
      </c>
      <c r="H501" s="260">
        <v>1591.9666666666667</v>
      </c>
      <c r="I501" s="260">
        <v>1601.6833333333334</v>
      </c>
      <c r="J501" s="260">
        <v>1616.4166666666667</v>
      </c>
      <c r="K501" s="259">
        <v>1586.95</v>
      </c>
      <c r="L501" s="259">
        <v>1562.5</v>
      </c>
      <c r="M501" s="259">
        <v>0.55862000000000001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382.65</v>
      </c>
      <c r="D502" s="275">
        <v>383.56666666666661</v>
      </c>
      <c r="E502" s="260">
        <v>380.18333333333322</v>
      </c>
      <c r="F502" s="260">
        <v>377.71666666666664</v>
      </c>
      <c r="G502" s="260">
        <v>374.33333333333326</v>
      </c>
      <c r="H502" s="260">
        <v>386.03333333333319</v>
      </c>
      <c r="I502" s="260">
        <v>389.41666666666663</v>
      </c>
      <c r="J502" s="260">
        <v>391.88333333333316</v>
      </c>
      <c r="K502" s="259">
        <v>386.95</v>
      </c>
      <c r="L502" s="259">
        <v>381.1</v>
      </c>
      <c r="M502" s="259">
        <v>58.615589999999997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239.55</v>
      </c>
      <c r="D503" s="275">
        <v>239.26666666666668</v>
      </c>
      <c r="E503" s="260">
        <v>237.63333333333335</v>
      </c>
      <c r="F503" s="260">
        <v>235.71666666666667</v>
      </c>
      <c r="G503" s="260">
        <v>234.08333333333334</v>
      </c>
      <c r="H503" s="260">
        <v>241.18333333333337</v>
      </c>
      <c r="I503" s="260">
        <v>242.81666666666669</v>
      </c>
      <c r="J503" s="260">
        <v>244.73333333333338</v>
      </c>
      <c r="K503" s="259">
        <v>240.9</v>
      </c>
      <c r="L503" s="259">
        <v>237.35</v>
      </c>
      <c r="M503" s="259">
        <v>2.1388199999999999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15.75</v>
      </c>
      <c r="D504" s="275">
        <v>15.75</v>
      </c>
      <c r="E504" s="260">
        <v>15.5</v>
      </c>
      <c r="F504" s="260">
        <v>15.25</v>
      </c>
      <c r="G504" s="260">
        <v>15</v>
      </c>
      <c r="H504" s="260">
        <v>16</v>
      </c>
      <c r="I504" s="260">
        <v>16.25</v>
      </c>
      <c r="J504" s="260">
        <v>16.5</v>
      </c>
      <c r="K504" s="259">
        <v>16</v>
      </c>
      <c r="L504" s="259">
        <v>15.5</v>
      </c>
      <c r="M504" s="259">
        <v>1113.51181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10056.65</v>
      </c>
      <c r="D505" s="275">
        <v>10052.549999999999</v>
      </c>
      <c r="E505" s="260">
        <v>9935.1499999999978</v>
      </c>
      <c r="F505" s="260">
        <v>9813.6499999999978</v>
      </c>
      <c r="G505" s="260">
        <v>9696.2499999999964</v>
      </c>
      <c r="H505" s="260">
        <v>10174.049999999999</v>
      </c>
      <c r="I505" s="260">
        <v>10291.450000000001</v>
      </c>
      <c r="J505" s="260">
        <v>10412.950000000001</v>
      </c>
      <c r="K505" s="259">
        <v>10169.950000000001</v>
      </c>
      <c r="L505" s="259">
        <v>9931.0499999999993</v>
      </c>
      <c r="M505" s="259">
        <v>2.1250000000000002E-2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265.89999999999998</v>
      </c>
      <c r="D506" s="260">
        <v>265.36666666666667</v>
      </c>
      <c r="E506" s="260">
        <v>263.88333333333333</v>
      </c>
      <c r="F506" s="260">
        <v>261.86666666666667</v>
      </c>
      <c r="G506" s="260">
        <v>260.38333333333333</v>
      </c>
      <c r="H506" s="260">
        <v>267.38333333333333</v>
      </c>
      <c r="I506" s="260">
        <v>268.86666666666667</v>
      </c>
      <c r="J506" s="259">
        <v>270.88333333333333</v>
      </c>
      <c r="K506" s="259">
        <v>266.85000000000002</v>
      </c>
      <c r="L506" s="259">
        <v>263.35000000000002</v>
      </c>
      <c r="M506" s="230">
        <v>73.78389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214.05</v>
      </c>
      <c r="D507" s="260">
        <v>214.15</v>
      </c>
      <c r="E507" s="260">
        <v>211.9</v>
      </c>
      <c r="F507" s="260">
        <v>209.75</v>
      </c>
      <c r="G507" s="260">
        <v>207.5</v>
      </c>
      <c r="H507" s="260">
        <v>216.3</v>
      </c>
      <c r="I507" s="260">
        <v>218.55</v>
      </c>
      <c r="J507" s="259">
        <v>220.70000000000002</v>
      </c>
      <c r="K507" s="259">
        <v>216.4</v>
      </c>
      <c r="L507" s="259">
        <v>212</v>
      </c>
      <c r="M507" s="230">
        <v>6.0921200000000004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65.099999999999994</v>
      </c>
      <c r="D508" s="275">
        <v>64.75</v>
      </c>
      <c r="E508" s="260">
        <v>63.849999999999994</v>
      </c>
      <c r="F508" s="260">
        <v>62.599999999999994</v>
      </c>
      <c r="G508" s="260">
        <v>61.699999999999989</v>
      </c>
      <c r="H508" s="260">
        <v>66</v>
      </c>
      <c r="I508" s="260">
        <v>66.900000000000006</v>
      </c>
      <c r="J508" s="260">
        <v>68.150000000000006</v>
      </c>
      <c r="K508" s="259">
        <v>65.650000000000006</v>
      </c>
      <c r="L508" s="259">
        <v>63.5</v>
      </c>
      <c r="M508" s="259">
        <v>648.53359999999998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433.6</v>
      </c>
      <c r="D509" s="275">
        <v>428.36666666666662</v>
      </c>
      <c r="E509" s="260">
        <v>421.83333333333326</v>
      </c>
      <c r="F509" s="260">
        <v>410.06666666666666</v>
      </c>
      <c r="G509" s="260">
        <v>403.5333333333333</v>
      </c>
      <c r="H509" s="260">
        <v>440.13333333333321</v>
      </c>
      <c r="I509" s="260">
        <v>446.66666666666663</v>
      </c>
      <c r="J509" s="260">
        <v>458.43333333333317</v>
      </c>
      <c r="K509" s="259">
        <v>434.9</v>
      </c>
      <c r="L509" s="259">
        <v>416.6</v>
      </c>
      <c r="M509" s="259">
        <v>27.440729999999999</v>
      </c>
      <c r="N509" s="1"/>
      <c r="O509" s="1"/>
    </row>
    <row r="510" spans="1:15" ht="12.75" customHeight="1">
      <c r="A510" s="341">
        <v>500</v>
      </c>
      <c r="B510" s="230" t="s">
        <v>514</v>
      </c>
      <c r="C510" s="275">
        <v>1727.6</v>
      </c>
      <c r="D510" s="260">
        <v>1734.2</v>
      </c>
      <c r="E510" s="260">
        <v>1714.4</v>
      </c>
      <c r="F510" s="260">
        <v>1701.2</v>
      </c>
      <c r="G510" s="260">
        <v>1681.4</v>
      </c>
      <c r="H510" s="260">
        <v>1747.4</v>
      </c>
      <c r="I510" s="260">
        <v>1767.1999999999998</v>
      </c>
      <c r="J510" s="259">
        <v>1780.4</v>
      </c>
      <c r="K510" s="259">
        <v>1754</v>
      </c>
      <c r="L510" s="259">
        <v>1721</v>
      </c>
      <c r="M510" s="230">
        <v>0.14002999999999999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1285.1500000000001</v>
      </c>
      <c r="D511" s="275">
        <v>1290.5666666666666</v>
      </c>
      <c r="E511" s="260">
        <v>1270.5833333333333</v>
      </c>
      <c r="F511" s="260">
        <v>1256.0166666666667</v>
      </c>
      <c r="G511" s="260">
        <v>1236.0333333333333</v>
      </c>
      <c r="H511" s="260">
        <v>1305.1333333333332</v>
      </c>
      <c r="I511" s="260">
        <v>1325.1166666666668</v>
      </c>
      <c r="J511" s="260">
        <v>1339.6833333333332</v>
      </c>
      <c r="K511" s="259">
        <v>1310.55</v>
      </c>
      <c r="L511" s="259">
        <v>1276</v>
      </c>
      <c r="M511" s="259">
        <v>0.36252000000000001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3"/>
      <c r="B5" s="414"/>
      <c r="C5" s="413"/>
      <c r="D5" s="41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5" t="s">
        <v>517</v>
      </c>
      <c r="C7" s="414"/>
      <c r="D7" s="7">
        <f>Main!B10</f>
        <v>44862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44861</v>
      </c>
      <c r="B10" s="29">
        <v>540615</v>
      </c>
      <c r="C10" s="28" t="s">
        <v>1038</v>
      </c>
      <c r="D10" s="28" t="s">
        <v>1039</v>
      </c>
      <c r="E10" s="28" t="s">
        <v>527</v>
      </c>
      <c r="F10" s="85">
        <v>2000000</v>
      </c>
      <c r="G10" s="29">
        <v>1.62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44861</v>
      </c>
      <c r="B11" s="29">
        <v>540615</v>
      </c>
      <c r="C11" s="28" t="s">
        <v>1038</v>
      </c>
      <c r="D11" s="28" t="s">
        <v>1073</v>
      </c>
      <c r="E11" s="28" t="s">
        <v>527</v>
      </c>
      <c r="F11" s="85">
        <v>2150000</v>
      </c>
      <c r="G11" s="29">
        <v>1.63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44861</v>
      </c>
      <c r="B12" s="29">
        <v>540615</v>
      </c>
      <c r="C12" s="28" t="s">
        <v>1038</v>
      </c>
      <c r="D12" s="28" t="s">
        <v>1074</v>
      </c>
      <c r="E12" s="28" t="s">
        <v>527</v>
      </c>
      <c r="F12" s="85">
        <v>330904</v>
      </c>
      <c r="G12" s="29">
        <v>1.63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44861</v>
      </c>
      <c r="B13" s="29">
        <v>540615</v>
      </c>
      <c r="C13" s="28" t="s">
        <v>1038</v>
      </c>
      <c r="D13" s="28" t="s">
        <v>1074</v>
      </c>
      <c r="E13" s="28" t="s">
        <v>526</v>
      </c>
      <c r="F13" s="85">
        <v>1483790</v>
      </c>
      <c r="G13" s="29">
        <v>1.63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44861</v>
      </c>
      <c r="B14" s="29">
        <v>540615</v>
      </c>
      <c r="C14" s="28" t="s">
        <v>1038</v>
      </c>
      <c r="D14" s="28" t="s">
        <v>1075</v>
      </c>
      <c r="E14" s="28" t="s">
        <v>527</v>
      </c>
      <c r="F14" s="85">
        <v>887240</v>
      </c>
      <c r="G14" s="29">
        <v>1.63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44861</v>
      </c>
      <c r="B15" s="29">
        <v>540615</v>
      </c>
      <c r="C15" s="28" t="s">
        <v>1038</v>
      </c>
      <c r="D15" s="28" t="s">
        <v>1075</v>
      </c>
      <c r="E15" s="28" t="s">
        <v>526</v>
      </c>
      <c r="F15" s="85">
        <v>1730820</v>
      </c>
      <c r="G15" s="29">
        <v>1.62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44861</v>
      </c>
      <c r="B16" s="29">
        <v>538351</v>
      </c>
      <c r="C16" s="28" t="s">
        <v>1076</v>
      </c>
      <c r="D16" s="28" t="s">
        <v>1077</v>
      </c>
      <c r="E16" s="28" t="s">
        <v>526</v>
      </c>
      <c r="F16" s="85">
        <v>180314</v>
      </c>
      <c r="G16" s="29">
        <v>12.92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44861</v>
      </c>
      <c r="B17" s="29">
        <v>538351</v>
      </c>
      <c r="C17" s="28" t="s">
        <v>1076</v>
      </c>
      <c r="D17" s="28" t="s">
        <v>1077</v>
      </c>
      <c r="E17" s="28" t="s">
        <v>527</v>
      </c>
      <c r="F17" s="85">
        <v>192450</v>
      </c>
      <c r="G17" s="29">
        <v>13.14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44861</v>
      </c>
      <c r="B18" s="29">
        <v>538351</v>
      </c>
      <c r="C18" s="28" t="s">
        <v>1076</v>
      </c>
      <c r="D18" s="28" t="s">
        <v>1044</v>
      </c>
      <c r="E18" s="28" t="s">
        <v>526</v>
      </c>
      <c r="F18" s="85">
        <v>140883</v>
      </c>
      <c r="G18" s="29">
        <v>12.93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44861</v>
      </c>
      <c r="B19" s="29">
        <v>538351</v>
      </c>
      <c r="C19" s="28" t="s">
        <v>1076</v>
      </c>
      <c r="D19" s="28" t="s">
        <v>1044</v>
      </c>
      <c r="E19" s="28" t="s">
        <v>527</v>
      </c>
      <c r="F19" s="85">
        <v>140883</v>
      </c>
      <c r="G19" s="29">
        <v>13.35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44861</v>
      </c>
      <c r="B20" s="29">
        <v>538351</v>
      </c>
      <c r="C20" s="28" t="s">
        <v>1076</v>
      </c>
      <c r="D20" s="28" t="s">
        <v>1078</v>
      </c>
      <c r="E20" s="28" t="s">
        <v>527</v>
      </c>
      <c r="F20" s="85">
        <v>105044</v>
      </c>
      <c r="G20" s="29">
        <v>13.15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44861</v>
      </c>
      <c r="B21" s="29">
        <v>538351</v>
      </c>
      <c r="C21" s="28" t="s">
        <v>1076</v>
      </c>
      <c r="D21" s="28" t="s">
        <v>1078</v>
      </c>
      <c r="E21" s="28" t="s">
        <v>526</v>
      </c>
      <c r="F21" s="85">
        <v>47212</v>
      </c>
      <c r="G21" s="29">
        <v>12.71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44861</v>
      </c>
      <c r="B22" s="29">
        <v>543618</v>
      </c>
      <c r="C22" s="28" t="s">
        <v>1040</v>
      </c>
      <c r="D22" s="28" t="s">
        <v>1079</v>
      </c>
      <c r="E22" s="28" t="s">
        <v>526</v>
      </c>
      <c r="F22" s="85">
        <v>54000</v>
      </c>
      <c r="G22" s="29">
        <v>105.86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44861</v>
      </c>
      <c r="B23" s="29">
        <v>542866</v>
      </c>
      <c r="C23" s="28" t="s">
        <v>1041</v>
      </c>
      <c r="D23" s="28" t="s">
        <v>1080</v>
      </c>
      <c r="E23" s="28" t="s">
        <v>527</v>
      </c>
      <c r="F23" s="85">
        <v>25000</v>
      </c>
      <c r="G23" s="29">
        <v>39.65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44861</v>
      </c>
      <c r="B24" s="29">
        <v>543606</v>
      </c>
      <c r="C24" s="28" t="s">
        <v>986</v>
      </c>
      <c r="D24" s="28" t="s">
        <v>1081</v>
      </c>
      <c r="E24" s="28" t="s">
        <v>526</v>
      </c>
      <c r="F24" s="85">
        <v>32000</v>
      </c>
      <c r="G24" s="29">
        <v>34.5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44861</v>
      </c>
      <c r="B25" s="29">
        <v>543606</v>
      </c>
      <c r="C25" s="28" t="s">
        <v>986</v>
      </c>
      <c r="D25" s="28" t="s">
        <v>1082</v>
      </c>
      <c r="E25" s="28" t="s">
        <v>526</v>
      </c>
      <c r="F25" s="85">
        <v>40000</v>
      </c>
      <c r="G25" s="29">
        <v>35.159999999999997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44861</v>
      </c>
      <c r="B26" s="29">
        <v>543606</v>
      </c>
      <c r="C26" s="28" t="s">
        <v>986</v>
      </c>
      <c r="D26" s="28" t="s">
        <v>1082</v>
      </c>
      <c r="E26" s="28" t="s">
        <v>527</v>
      </c>
      <c r="F26" s="85">
        <v>40000</v>
      </c>
      <c r="G26" s="29">
        <v>36.18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44861</v>
      </c>
      <c r="B27" s="29">
        <v>543606</v>
      </c>
      <c r="C27" s="28" t="s">
        <v>986</v>
      </c>
      <c r="D27" s="28" t="s">
        <v>1083</v>
      </c>
      <c r="E27" s="28" t="s">
        <v>527</v>
      </c>
      <c r="F27" s="85">
        <v>48000</v>
      </c>
      <c r="G27" s="29">
        <v>33.72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44861</v>
      </c>
      <c r="B28" s="29">
        <v>543606</v>
      </c>
      <c r="C28" s="28" t="s">
        <v>986</v>
      </c>
      <c r="D28" s="28" t="s">
        <v>1083</v>
      </c>
      <c r="E28" s="28" t="s">
        <v>526</v>
      </c>
      <c r="F28" s="85">
        <v>8000</v>
      </c>
      <c r="G28" s="29">
        <v>34.5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44861</v>
      </c>
      <c r="B29" s="29">
        <v>531737</v>
      </c>
      <c r="C29" s="28" t="s">
        <v>1084</v>
      </c>
      <c r="D29" s="28" t="s">
        <v>1085</v>
      </c>
      <c r="E29" s="28" t="s">
        <v>527</v>
      </c>
      <c r="F29" s="85">
        <v>350000</v>
      </c>
      <c r="G29" s="29">
        <v>2.08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44861</v>
      </c>
      <c r="B30" s="29">
        <v>513337</v>
      </c>
      <c r="C30" s="28" t="s">
        <v>1086</v>
      </c>
      <c r="D30" s="28" t="s">
        <v>1087</v>
      </c>
      <c r="E30" s="28" t="s">
        <v>527</v>
      </c>
      <c r="F30" s="85">
        <v>4000</v>
      </c>
      <c r="G30" s="29">
        <v>60.96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44861</v>
      </c>
      <c r="B31" s="29">
        <v>543620</v>
      </c>
      <c r="C31" s="28" t="s">
        <v>1043</v>
      </c>
      <c r="D31" s="28" t="s">
        <v>1088</v>
      </c>
      <c r="E31" s="28" t="s">
        <v>527</v>
      </c>
      <c r="F31" s="85">
        <v>159000</v>
      </c>
      <c r="G31" s="29">
        <v>122.78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44861</v>
      </c>
      <c r="B32" s="29">
        <v>543620</v>
      </c>
      <c r="C32" s="28" t="s">
        <v>1043</v>
      </c>
      <c r="D32" s="28" t="s">
        <v>1088</v>
      </c>
      <c r="E32" s="28" t="s">
        <v>526</v>
      </c>
      <c r="F32" s="85">
        <v>159000</v>
      </c>
      <c r="G32" s="29">
        <v>122.39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44861</v>
      </c>
      <c r="B33" s="29">
        <v>541973</v>
      </c>
      <c r="C33" s="28" t="s">
        <v>1089</v>
      </c>
      <c r="D33" s="28" t="s">
        <v>1090</v>
      </c>
      <c r="E33" s="28" t="s">
        <v>527</v>
      </c>
      <c r="F33" s="85">
        <v>43500</v>
      </c>
      <c r="G33" s="29">
        <v>39.5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44861</v>
      </c>
      <c r="B34" s="29">
        <v>541973</v>
      </c>
      <c r="C34" s="28" t="s">
        <v>1089</v>
      </c>
      <c r="D34" s="28" t="s">
        <v>1090</v>
      </c>
      <c r="E34" s="28" t="s">
        <v>526</v>
      </c>
      <c r="F34" s="85">
        <v>43500</v>
      </c>
      <c r="G34" s="29">
        <v>32.25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44861</v>
      </c>
      <c r="B35" s="29">
        <v>541973</v>
      </c>
      <c r="C35" s="28" t="s">
        <v>1089</v>
      </c>
      <c r="D35" s="28" t="s">
        <v>1091</v>
      </c>
      <c r="E35" s="28" t="s">
        <v>527</v>
      </c>
      <c r="F35" s="85">
        <v>43500</v>
      </c>
      <c r="G35" s="29">
        <v>39.76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44861</v>
      </c>
      <c r="B36" s="29">
        <v>541973</v>
      </c>
      <c r="C36" s="28" t="s">
        <v>1089</v>
      </c>
      <c r="D36" s="28" t="s">
        <v>1091</v>
      </c>
      <c r="E36" s="28" t="s">
        <v>526</v>
      </c>
      <c r="F36" s="85">
        <v>43500</v>
      </c>
      <c r="G36" s="29">
        <v>39.5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44861</v>
      </c>
      <c r="B37" s="29">
        <v>541973</v>
      </c>
      <c r="C37" s="28" t="s">
        <v>1089</v>
      </c>
      <c r="D37" s="28" t="s">
        <v>1092</v>
      </c>
      <c r="E37" s="28" t="s">
        <v>527</v>
      </c>
      <c r="F37" s="85">
        <v>45000</v>
      </c>
      <c r="G37" s="29">
        <v>32.270000000000003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44861</v>
      </c>
      <c r="B38" s="29">
        <v>541973</v>
      </c>
      <c r="C38" s="28" t="s">
        <v>1089</v>
      </c>
      <c r="D38" s="28" t="s">
        <v>1092</v>
      </c>
      <c r="E38" s="28" t="s">
        <v>526</v>
      </c>
      <c r="F38" s="85">
        <v>39000</v>
      </c>
      <c r="G38" s="29">
        <v>39.549999999999997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44861</v>
      </c>
      <c r="B39" s="29">
        <v>543613</v>
      </c>
      <c r="C39" s="28" t="s">
        <v>1093</v>
      </c>
      <c r="D39" s="28" t="s">
        <v>1094</v>
      </c>
      <c r="E39" s="28" t="s">
        <v>527</v>
      </c>
      <c r="F39" s="85">
        <v>24000</v>
      </c>
      <c r="G39" s="29">
        <v>32.03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44861</v>
      </c>
      <c r="B40" s="29">
        <v>543613</v>
      </c>
      <c r="C40" s="28" t="s">
        <v>1093</v>
      </c>
      <c r="D40" s="28" t="s">
        <v>1095</v>
      </c>
      <c r="E40" s="28" t="s">
        <v>527</v>
      </c>
      <c r="F40" s="85">
        <v>24000</v>
      </c>
      <c r="G40" s="29">
        <v>32.01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44861</v>
      </c>
      <c r="B41" s="29">
        <v>543613</v>
      </c>
      <c r="C41" s="28" t="s">
        <v>1093</v>
      </c>
      <c r="D41" s="28" t="s">
        <v>1095</v>
      </c>
      <c r="E41" s="28" t="s">
        <v>526</v>
      </c>
      <c r="F41" s="85">
        <v>64000</v>
      </c>
      <c r="G41" s="29">
        <v>30.99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44861</v>
      </c>
      <c r="B42" s="29">
        <v>517467</v>
      </c>
      <c r="C42" s="28" t="s">
        <v>1096</v>
      </c>
      <c r="D42" s="28" t="s">
        <v>1044</v>
      </c>
      <c r="E42" s="28" t="s">
        <v>526</v>
      </c>
      <c r="F42" s="85">
        <v>1500000</v>
      </c>
      <c r="G42" s="29">
        <v>3.64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44861</v>
      </c>
      <c r="B43" s="29">
        <v>541444</v>
      </c>
      <c r="C43" s="28" t="s">
        <v>1097</v>
      </c>
      <c r="D43" s="28" t="s">
        <v>1098</v>
      </c>
      <c r="E43" s="28" t="s">
        <v>527</v>
      </c>
      <c r="F43" s="85">
        <v>70461</v>
      </c>
      <c r="G43" s="29">
        <v>12.8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44861</v>
      </c>
      <c r="B44" s="29">
        <v>540727</v>
      </c>
      <c r="C44" s="28" t="s">
        <v>1099</v>
      </c>
      <c r="D44" s="28" t="s">
        <v>1044</v>
      </c>
      <c r="E44" s="28" t="s">
        <v>526</v>
      </c>
      <c r="F44" s="85">
        <v>100000</v>
      </c>
      <c r="G44" s="29">
        <v>58.7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44861</v>
      </c>
      <c r="B45" s="29">
        <v>540821</v>
      </c>
      <c r="C45" s="28" t="s">
        <v>1045</v>
      </c>
      <c r="D45" s="28" t="s">
        <v>1100</v>
      </c>
      <c r="E45" s="28" t="s">
        <v>527</v>
      </c>
      <c r="F45" s="85">
        <v>900000</v>
      </c>
      <c r="G45" s="29">
        <v>11.35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44861</v>
      </c>
      <c r="B46" s="29">
        <v>540821</v>
      </c>
      <c r="C46" s="28" t="s">
        <v>1045</v>
      </c>
      <c r="D46" s="28" t="s">
        <v>1101</v>
      </c>
      <c r="E46" s="28" t="s">
        <v>527</v>
      </c>
      <c r="F46" s="85">
        <v>1500000</v>
      </c>
      <c r="G46" s="29">
        <v>11.35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44861</v>
      </c>
      <c r="B47" s="29">
        <v>506906</v>
      </c>
      <c r="C47" s="28" t="s">
        <v>1030</v>
      </c>
      <c r="D47" s="28" t="s">
        <v>1077</v>
      </c>
      <c r="E47" s="28" t="s">
        <v>526</v>
      </c>
      <c r="F47" s="85">
        <v>393030</v>
      </c>
      <c r="G47" s="29">
        <v>5.94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44861</v>
      </c>
      <c r="B48" s="29">
        <v>506906</v>
      </c>
      <c r="C48" s="28" t="s">
        <v>1030</v>
      </c>
      <c r="D48" s="28" t="s">
        <v>1077</v>
      </c>
      <c r="E48" s="28" t="s">
        <v>527</v>
      </c>
      <c r="F48" s="85">
        <v>393029</v>
      </c>
      <c r="G48" s="29">
        <v>5.93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44861</v>
      </c>
      <c r="B49" s="29">
        <v>506906</v>
      </c>
      <c r="C49" s="28" t="s">
        <v>1030</v>
      </c>
      <c r="D49" s="28" t="s">
        <v>1102</v>
      </c>
      <c r="E49" s="28" t="s">
        <v>526</v>
      </c>
      <c r="F49" s="85">
        <v>100000</v>
      </c>
      <c r="G49" s="29">
        <v>5.73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44861</v>
      </c>
      <c r="B50" s="29">
        <v>506906</v>
      </c>
      <c r="C50" s="28" t="s">
        <v>1030</v>
      </c>
      <c r="D50" s="28" t="s">
        <v>1103</v>
      </c>
      <c r="E50" s="28" t="s">
        <v>527</v>
      </c>
      <c r="F50" s="85">
        <v>70000</v>
      </c>
      <c r="G50" s="29">
        <v>6.01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44861</v>
      </c>
      <c r="B51" s="29">
        <v>506906</v>
      </c>
      <c r="C51" s="28" t="s">
        <v>1030</v>
      </c>
      <c r="D51" s="28" t="s">
        <v>1104</v>
      </c>
      <c r="E51" s="28" t="s">
        <v>526</v>
      </c>
      <c r="F51" s="85">
        <v>68002</v>
      </c>
      <c r="G51" s="29">
        <v>6.01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44861</v>
      </c>
      <c r="B52" s="29">
        <v>506906</v>
      </c>
      <c r="C52" s="28" t="s">
        <v>1030</v>
      </c>
      <c r="D52" s="28" t="s">
        <v>1104</v>
      </c>
      <c r="E52" s="28" t="s">
        <v>527</v>
      </c>
      <c r="F52" s="85">
        <v>80385</v>
      </c>
      <c r="G52" s="29">
        <v>5.75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44861</v>
      </c>
      <c r="B53" s="29">
        <v>506906</v>
      </c>
      <c r="C53" s="28" t="s">
        <v>1030</v>
      </c>
      <c r="D53" s="28" t="s">
        <v>1105</v>
      </c>
      <c r="E53" s="28" t="s">
        <v>527</v>
      </c>
      <c r="F53" s="85">
        <v>10</v>
      </c>
      <c r="G53" s="29">
        <v>5.94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44861</v>
      </c>
      <c r="B54" s="29">
        <v>506906</v>
      </c>
      <c r="C54" s="28" t="s">
        <v>1030</v>
      </c>
      <c r="D54" s="28" t="s">
        <v>1105</v>
      </c>
      <c r="E54" s="28" t="s">
        <v>526</v>
      </c>
      <c r="F54" s="85">
        <v>105418</v>
      </c>
      <c r="G54" s="29">
        <v>5.66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44861</v>
      </c>
      <c r="B55" s="29">
        <v>538923</v>
      </c>
      <c r="C55" s="28" t="s">
        <v>1106</v>
      </c>
      <c r="D55" s="28" t="s">
        <v>1107</v>
      </c>
      <c r="E55" s="28" t="s">
        <v>526</v>
      </c>
      <c r="F55" s="85">
        <v>25050</v>
      </c>
      <c r="G55" s="29">
        <v>53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44861</v>
      </c>
      <c r="B56" s="29">
        <v>538923</v>
      </c>
      <c r="C56" s="28" t="s">
        <v>1106</v>
      </c>
      <c r="D56" s="28" t="s">
        <v>1108</v>
      </c>
      <c r="E56" s="28" t="s">
        <v>527</v>
      </c>
      <c r="F56" s="85">
        <v>70000</v>
      </c>
      <c r="G56" s="29">
        <v>53.01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44861</v>
      </c>
      <c r="B57" s="29">
        <v>511447</v>
      </c>
      <c r="C57" s="28" t="s">
        <v>1031</v>
      </c>
      <c r="D57" s="28" t="s">
        <v>1046</v>
      </c>
      <c r="E57" s="28" t="s">
        <v>526</v>
      </c>
      <c r="F57" s="85">
        <v>155000</v>
      </c>
      <c r="G57" s="29">
        <v>14.57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44861</v>
      </c>
      <c r="B58" s="29">
        <v>511447</v>
      </c>
      <c r="C58" s="28" t="s">
        <v>1031</v>
      </c>
      <c r="D58" s="28" t="s">
        <v>1047</v>
      </c>
      <c r="E58" s="28" t="s">
        <v>526</v>
      </c>
      <c r="F58" s="85">
        <v>130000</v>
      </c>
      <c r="G58" s="29">
        <v>14.55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44861</v>
      </c>
      <c r="B59" s="29">
        <v>511447</v>
      </c>
      <c r="C59" s="28" t="s">
        <v>1031</v>
      </c>
      <c r="D59" s="28" t="s">
        <v>1109</v>
      </c>
      <c r="E59" s="28" t="s">
        <v>527</v>
      </c>
      <c r="F59" s="85">
        <v>89729</v>
      </c>
      <c r="G59" s="29">
        <v>14.59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44861</v>
      </c>
      <c r="B60" s="29">
        <v>511447</v>
      </c>
      <c r="C60" s="28" t="s">
        <v>1031</v>
      </c>
      <c r="D60" s="28" t="s">
        <v>1042</v>
      </c>
      <c r="E60" s="28" t="s">
        <v>527</v>
      </c>
      <c r="F60" s="85">
        <v>100000</v>
      </c>
      <c r="G60" s="29">
        <v>14.58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44861</v>
      </c>
      <c r="B61" s="29">
        <v>511447</v>
      </c>
      <c r="C61" s="28" t="s">
        <v>1031</v>
      </c>
      <c r="D61" s="28" t="s">
        <v>1048</v>
      </c>
      <c r="E61" s="28" t="s">
        <v>527</v>
      </c>
      <c r="F61" s="85">
        <v>84702</v>
      </c>
      <c r="G61" s="29">
        <v>14.56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44861</v>
      </c>
      <c r="B62" s="29">
        <v>511447</v>
      </c>
      <c r="C62" s="28" t="s">
        <v>1031</v>
      </c>
      <c r="D62" s="28" t="s">
        <v>1110</v>
      </c>
      <c r="E62" s="28" t="s">
        <v>527</v>
      </c>
      <c r="F62" s="85">
        <v>130235</v>
      </c>
      <c r="G62" s="29">
        <v>14.55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44861</v>
      </c>
      <c r="B63" s="29">
        <v>539278</v>
      </c>
      <c r="C63" s="28" t="s">
        <v>936</v>
      </c>
      <c r="D63" s="28" t="s">
        <v>1042</v>
      </c>
      <c r="E63" s="28" t="s">
        <v>526</v>
      </c>
      <c r="F63" s="85">
        <v>500000</v>
      </c>
      <c r="G63" s="29">
        <v>11.63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44861</v>
      </c>
      <c r="B64" s="29">
        <v>539278</v>
      </c>
      <c r="C64" s="28" t="s">
        <v>936</v>
      </c>
      <c r="D64" s="28" t="s">
        <v>1109</v>
      </c>
      <c r="E64" s="28" t="s">
        <v>526</v>
      </c>
      <c r="F64" s="85">
        <v>500000</v>
      </c>
      <c r="G64" s="29">
        <v>11.63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44861</v>
      </c>
      <c r="B65" s="29">
        <v>539278</v>
      </c>
      <c r="C65" s="28" t="s">
        <v>936</v>
      </c>
      <c r="D65" s="28" t="s">
        <v>1111</v>
      </c>
      <c r="E65" s="28" t="s">
        <v>527</v>
      </c>
      <c r="F65" s="85">
        <v>900000</v>
      </c>
      <c r="G65" s="29">
        <v>11.63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44861</v>
      </c>
      <c r="B66" s="29">
        <v>539278</v>
      </c>
      <c r="C66" s="28" t="s">
        <v>936</v>
      </c>
      <c r="D66" s="28" t="s">
        <v>982</v>
      </c>
      <c r="E66" s="28" t="s">
        <v>527</v>
      </c>
      <c r="F66" s="85">
        <v>541680</v>
      </c>
      <c r="G66" s="29">
        <v>11.63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44861</v>
      </c>
      <c r="B67" s="29">
        <v>539278</v>
      </c>
      <c r="C67" s="28" t="s">
        <v>936</v>
      </c>
      <c r="D67" s="28" t="s">
        <v>982</v>
      </c>
      <c r="E67" s="28" t="s">
        <v>526</v>
      </c>
      <c r="F67" s="85">
        <v>1548805</v>
      </c>
      <c r="G67" s="29">
        <v>11.63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44861</v>
      </c>
      <c r="B68" s="29">
        <v>539278</v>
      </c>
      <c r="C68" s="28" t="s">
        <v>936</v>
      </c>
      <c r="D68" s="28" t="s">
        <v>1112</v>
      </c>
      <c r="E68" s="28" t="s">
        <v>527</v>
      </c>
      <c r="F68" s="85">
        <v>250000</v>
      </c>
      <c r="G68" s="29">
        <v>11.63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44861</v>
      </c>
      <c r="B69" s="29">
        <v>539278</v>
      </c>
      <c r="C69" s="28" t="s">
        <v>936</v>
      </c>
      <c r="D69" s="28" t="s">
        <v>1113</v>
      </c>
      <c r="E69" s="28" t="s">
        <v>527</v>
      </c>
      <c r="F69" s="85">
        <v>250000</v>
      </c>
      <c r="G69" s="29">
        <v>11.63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44861</v>
      </c>
      <c r="B70" s="29">
        <v>539278</v>
      </c>
      <c r="C70" s="28" t="s">
        <v>936</v>
      </c>
      <c r="D70" s="28" t="s">
        <v>1114</v>
      </c>
      <c r="E70" s="28" t="s">
        <v>527</v>
      </c>
      <c r="F70" s="85">
        <v>350000</v>
      </c>
      <c r="G70" s="29">
        <v>11.63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44861</v>
      </c>
      <c r="B71" s="29">
        <v>539278</v>
      </c>
      <c r="C71" s="28" t="s">
        <v>936</v>
      </c>
      <c r="D71" s="28" t="s">
        <v>1115</v>
      </c>
      <c r="E71" s="28" t="s">
        <v>527</v>
      </c>
      <c r="F71" s="85">
        <v>300000</v>
      </c>
      <c r="G71" s="29">
        <v>11.63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44861</v>
      </c>
      <c r="B72" s="29">
        <v>539278</v>
      </c>
      <c r="C72" s="28" t="s">
        <v>936</v>
      </c>
      <c r="D72" s="28" t="s">
        <v>1116</v>
      </c>
      <c r="E72" s="28" t="s">
        <v>527</v>
      </c>
      <c r="F72" s="85">
        <v>450000</v>
      </c>
      <c r="G72" s="29">
        <v>11.63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44861</v>
      </c>
      <c r="B73" s="29">
        <v>539278</v>
      </c>
      <c r="C73" s="28" t="s">
        <v>936</v>
      </c>
      <c r="D73" s="28" t="s">
        <v>1117</v>
      </c>
      <c r="E73" s="28" t="s">
        <v>527</v>
      </c>
      <c r="F73" s="85">
        <v>600000</v>
      </c>
      <c r="G73" s="29">
        <v>11.63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44861</v>
      </c>
      <c r="B74" s="29">
        <v>537392</v>
      </c>
      <c r="C74" s="28" t="s">
        <v>1118</v>
      </c>
      <c r="D74" s="28" t="s">
        <v>1119</v>
      </c>
      <c r="E74" s="28" t="s">
        <v>527</v>
      </c>
      <c r="F74" s="85">
        <v>100000</v>
      </c>
      <c r="G74" s="29">
        <v>21.4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44861</v>
      </c>
      <c r="B75" s="29">
        <v>537392</v>
      </c>
      <c r="C75" s="28" t="s">
        <v>1118</v>
      </c>
      <c r="D75" s="28" t="s">
        <v>1120</v>
      </c>
      <c r="E75" s="28" t="s">
        <v>526</v>
      </c>
      <c r="F75" s="85">
        <v>73523</v>
      </c>
      <c r="G75" s="29">
        <v>21.4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44861</v>
      </c>
      <c r="B76" s="29">
        <v>521228</v>
      </c>
      <c r="C76" s="28" t="s">
        <v>1049</v>
      </c>
      <c r="D76" s="28" t="s">
        <v>1050</v>
      </c>
      <c r="E76" s="28" t="s">
        <v>527</v>
      </c>
      <c r="F76" s="85">
        <v>810549</v>
      </c>
      <c r="G76" s="29">
        <v>1.1399999999999999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44861</v>
      </c>
      <c r="B77" s="29">
        <v>540252</v>
      </c>
      <c r="C77" s="28" t="s">
        <v>1121</v>
      </c>
      <c r="D77" s="28" t="s">
        <v>1122</v>
      </c>
      <c r="E77" s="28" t="s">
        <v>527</v>
      </c>
      <c r="F77" s="85">
        <v>292894</v>
      </c>
      <c r="G77" s="29">
        <v>19.8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44861</v>
      </c>
      <c r="B78" s="29">
        <v>540252</v>
      </c>
      <c r="C78" s="28" t="s">
        <v>1121</v>
      </c>
      <c r="D78" s="28" t="s">
        <v>1122</v>
      </c>
      <c r="E78" s="28" t="s">
        <v>526</v>
      </c>
      <c r="F78" s="85">
        <v>316640</v>
      </c>
      <c r="G78" s="29">
        <v>19.7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44861</v>
      </c>
      <c r="B79" s="29">
        <v>504356</v>
      </c>
      <c r="C79" s="28" t="s">
        <v>1123</v>
      </c>
      <c r="D79" s="28" t="s">
        <v>1124</v>
      </c>
      <c r="E79" s="28" t="s">
        <v>527</v>
      </c>
      <c r="F79" s="85">
        <v>25374</v>
      </c>
      <c r="G79" s="29">
        <v>7.32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44861</v>
      </c>
      <c r="B80" s="29" t="s">
        <v>1125</v>
      </c>
      <c r="C80" s="28" t="s">
        <v>1126</v>
      </c>
      <c r="D80" s="28" t="s">
        <v>1127</v>
      </c>
      <c r="E80" s="28" t="s">
        <v>526</v>
      </c>
      <c r="F80" s="85">
        <v>300000</v>
      </c>
      <c r="G80" s="29">
        <v>111.13</v>
      </c>
      <c r="H80" s="29" t="s">
        <v>798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44861</v>
      </c>
      <c r="B81" s="29" t="s">
        <v>1128</v>
      </c>
      <c r="C81" s="28" t="s">
        <v>1129</v>
      </c>
      <c r="D81" s="28" t="s">
        <v>1130</v>
      </c>
      <c r="E81" s="28" t="s">
        <v>526</v>
      </c>
      <c r="F81" s="85">
        <v>1930000</v>
      </c>
      <c r="G81" s="29">
        <v>133.12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44861</v>
      </c>
      <c r="B82" s="29" t="s">
        <v>1131</v>
      </c>
      <c r="C82" s="28" t="s">
        <v>1132</v>
      </c>
      <c r="D82" s="28" t="s">
        <v>1133</v>
      </c>
      <c r="E82" s="28" t="s">
        <v>526</v>
      </c>
      <c r="F82" s="85">
        <v>57797</v>
      </c>
      <c r="G82" s="29">
        <v>209.91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44861</v>
      </c>
      <c r="B83" s="29" t="s">
        <v>1134</v>
      </c>
      <c r="C83" s="28" t="s">
        <v>1135</v>
      </c>
      <c r="D83" s="28" t="s">
        <v>1136</v>
      </c>
      <c r="E83" s="28" t="s">
        <v>526</v>
      </c>
      <c r="F83" s="85">
        <v>2000000</v>
      </c>
      <c r="G83" s="29">
        <v>345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44861</v>
      </c>
      <c r="B84" s="29" t="s">
        <v>1053</v>
      </c>
      <c r="C84" s="28" t="s">
        <v>1054</v>
      </c>
      <c r="D84" s="28" t="s">
        <v>1051</v>
      </c>
      <c r="E84" s="28" t="s">
        <v>526</v>
      </c>
      <c r="F84" s="85">
        <v>145850</v>
      </c>
      <c r="G84" s="29">
        <v>30.45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44861</v>
      </c>
      <c r="B85" s="29" t="s">
        <v>1137</v>
      </c>
      <c r="C85" s="28" t="s">
        <v>1138</v>
      </c>
      <c r="D85" s="28" t="s">
        <v>1139</v>
      </c>
      <c r="E85" s="28" t="s">
        <v>526</v>
      </c>
      <c r="F85" s="85">
        <v>1000</v>
      </c>
      <c r="G85" s="29">
        <v>169.95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44861</v>
      </c>
      <c r="B86" s="29" t="s">
        <v>183</v>
      </c>
      <c r="C86" s="28" t="s">
        <v>1140</v>
      </c>
      <c r="D86" s="28" t="s">
        <v>1141</v>
      </c>
      <c r="E86" s="28" t="s">
        <v>526</v>
      </c>
      <c r="F86" s="85">
        <v>5032485</v>
      </c>
      <c r="G86" s="29">
        <v>133.96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44861</v>
      </c>
      <c r="B87" s="29" t="s">
        <v>183</v>
      </c>
      <c r="C87" s="28" t="s">
        <v>1140</v>
      </c>
      <c r="D87" s="28" t="s">
        <v>1052</v>
      </c>
      <c r="E87" s="28" t="s">
        <v>526</v>
      </c>
      <c r="F87" s="85">
        <v>4060488</v>
      </c>
      <c r="G87" s="29">
        <v>134.09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44861</v>
      </c>
      <c r="B88" s="29" t="s">
        <v>183</v>
      </c>
      <c r="C88" s="28" t="s">
        <v>1140</v>
      </c>
      <c r="D88" s="28" t="s">
        <v>1142</v>
      </c>
      <c r="E88" s="28" t="s">
        <v>526</v>
      </c>
      <c r="F88" s="85">
        <v>2849104</v>
      </c>
      <c r="G88" s="29">
        <v>133.33000000000001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44861</v>
      </c>
      <c r="B89" s="29" t="s">
        <v>1055</v>
      </c>
      <c r="C89" s="28" t="s">
        <v>1056</v>
      </c>
      <c r="D89" s="28" t="s">
        <v>1057</v>
      </c>
      <c r="E89" s="28" t="s">
        <v>526</v>
      </c>
      <c r="F89" s="85">
        <v>13271175</v>
      </c>
      <c r="G89" s="29">
        <v>13.8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44861</v>
      </c>
      <c r="B90" s="29" t="s">
        <v>1055</v>
      </c>
      <c r="C90" s="28" t="s">
        <v>1056</v>
      </c>
      <c r="D90" s="28" t="s">
        <v>1143</v>
      </c>
      <c r="E90" s="28" t="s">
        <v>526</v>
      </c>
      <c r="F90" s="85">
        <v>25144944</v>
      </c>
      <c r="G90" s="29">
        <v>13.86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44861</v>
      </c>
      <c r="B91" s="29" t="s">
        <v>1144</v>
      </c>
      <c r="C91" s="28" t="s">
        <v>1145</v>
      </c>
      <c r="D91" s="28" t="s">
        <v>1146</v>
      </c>
      <c r="E91" s="28" t="s">
        <v>526</v>
      </c>
      <c r="F91" s="85">
        <v>6539741</v>
      </c>
      <c r="G91" s="29">
        <v>3.93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44861</v>
      </c>
      <c r="B92" s="29" t="s">
        <v>1147</v>
      </c>
      <c r="C92" s="28" t="s">
        <v>1148</v>
      </c>
      <c r="D92" s="28" t="s">
        <v>1149</v>
      </c>
      <c r="E92" s="28" t="s">
        <v>526</v>
      </c>
      <c r="F92" s="85">
        <v>52800</v>
      </c>
      <c r="G92" s="29">
        <v>70.900000000000006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44861</v>
      </c>
      <c r="B93" s="29" t="s">
        <v>1125</v>
      </c>
      <c r="C93" s="28" t="s">
        <v>1126</v>
      </c>
      <c r="D93" s="28" t="s">
        <v>1150</v>
      </c>
      <c r="E93" s="28" t="s">
        <v>527</v>
      </c>
      <c r="F93" s="85">
        <v>300000</v>
      </c>
      <c r="G93" s="29">
        <v>111.13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44861</v>
      </c>
      <c r="B94" s="29" t="s">
        <v>1131</v>
      </c>
      <c r="C94" s="28" t="s">
        <v>1132</v>
      </c>
      <c r="D94" s="28" t="s">
        <v>1151</v>
      </c>
      <c r="E94" s="28" t="s">
        <v>527</v>
      </c>
      <c r="F94" s="85">
        <v>62824</v>
      </c>
      <c r="G94" s="29">
        <v>208.35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44861</v>
      </c>
      <c r="B95" s="29" t="s">
        <v>1152</v>
      </c>
      <c r="C95" s="28" t="s">
        <v>1153</v>
      </c>
      <c r="D95" s="28" t="s">
        <v>1154</v>
      </c>
      <c r="E95" s="28" t="s">
        <v>527</v>
      </c>
      <c r="F95" s="85">
        <v>165000</v>
      </c>
      <c r="G95" s="29">
        <v>301.5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44861</v>
      </c>
      <c r="B96" s="29" t="s">
        <v>1155</v>
      </c>
      <c r="C96" s="28" t="s">
        <v>1156</v>
      </c>
      <c r="D96" s="28" t="s">
        <v>1157</v>
      </c>
      <c r="E96" s="28" t="s">
        <v>527</v>
      </c>
      <c r="F96" s="85">
        <v>100000</v>
      </c>
      <c r="G96" s="29">
        <v>250.61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44861</v>
      </c>
      <c r="B97" s="29" t="s">
        <v>1155</v>
      </c>
      <c r="C97" s="28" t="s">
        <v>1156</v>
      </c>
      <c r="D97" s="28" t="s">
        <v>1158</v>
      </c>
      <c r="E97" s="28" t="s">
        <v>527</v>
      </c>
      <c r="F97" s="85">
        <v>90000</v>
      </c>
      <c r="G97" s="29">
        <v>270.45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44861</v>
      </c>
      <c r="B98" s="29" t="s">
        <v>1134</v>
      </c>
      <c r="C98" s="28" t="s">
        <v>1135</v>
      </c>
      <c r="D98" s="28" t="s">
        <v>1159</v>
      </c>
      <c r="E98" s="28" t="s">
        <v>527</v>
      </c>
      <c r="F98" s="85">
        <v>983223</v>
      </c>
      <c r="G98" s="29">
        <v>345.03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44861</v>
      </c>
      <c r="B99" s="29" t="s">
        <v>1134</v>
      </c>
      <c r="C99" s="28" t="s">
        <v>1135</v>
      </c>
      <c r="D99" s="28" t="s">
        <v>1160</v>
      </c>
      <c r="E99" s="28" t="s">
        <v>527</v>
      </c>
      <c r="F99" s="85">
        <v>501909</v>
      </c>
      <c r="G99" s="29">
        <v>345.01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44861</v>
      </c>
      <c r="B100" s="29" t="s">
        <v>1053</v>
      </c>
      <c r="C100" s="28" t="s">
        <v>1054</v>
      </c>
      <c r="D100" s="28" t="s">
        <v>1051</v>
      </c>
      <c r="E100" s="28" t="s">
        <v>527</v>
      </c>
      <c r="F100" s="85">
        <v>145850</v>
      </c>
      <c r="G100" s="29">
        <v>30.79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44861</v>
      </c>
      <c r="B101" s="29" t="s">
        <v>1137</v>
      </c>
      <c r="C101" s="28" t="s">
        <v>1138</v>
      </c>
      <c r="D101" s="28" t="s">
        <v>1139</v>
      </c>
      <c r="E101" s="28" t="s">
        <v>527</v>
      </c>
      <c r="F101" s="85">
        <v>126000</v>
      </c>
      <c r="G101" s="29">
        <v>162.08000000000001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44861</v>
      </c>
      <c r="B102" s="29" t="s">
        <v>183</v>
      </c>
      <c r="C102" s="28" t="s">
        <v>1140</v>
      </c>
      <c r="D102" s="28" t="s">
        <v>1052</v>
      </c>
      <c r="E102" s="28" t="s">
        <v>527</v>
      </c>
      <c r="F102" s="85">
        <v>4133244</v>
      </c>
      <c r="G102" s="29">
        <v>134.19999999999999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44861</v>
      </c>
      <c r="B103" s="29" t="s">
        <v>183</v>
      </c>
      <c r="C103" s="28" t="s">
        <v>1140</v>
      </c>
      <c r="D103" s="28" t="s">
        <v>1142</v>
      </c>
      <c r="E103" s="28" t="s">
        <v>527</v>
      </c>
      <c r="F103" s="85">
        <v>3233950</v>
      </c>
      <c r="G103" s="29">
        <v>133.38999999999999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44861</v>
      </c>
      <c r="B104" s="29" t="s">
        <v>183</v>
      </c>
      <c r="C104" s="28" t="s">
        <v>1140</v>
      </c>
      <c r="D104" s="28" t="s">
        <v>1141</v>
      </c>
      <c r="E104" s="28" t="s">
        <v>527</v>
      </c>
      <c r="F104" s="85">
        <v>5090191</v>
      </c>
      <c r="G104" s="29">
        <v>133.91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44861</v>
      </c>
      <c r="B105" s="29" t="s">
        <v>1055</v>
      </c>
      <c r="C105" s="28" t="s">
        <v>1056</v>
      </c>
      <c r="D105" s="28" t="s">
        <v>1143</v>
      </c>
      <c r="E105" s="28" t="s">
        <v>527</v>
      </c>
      <c r="F105" s="85">
        <v>24561855</v>
      </c>
      <c r="G105" s="29">
        <v>13.88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44861</v>
      </c>
      <c r="B106" s="29" t="s">
        <v>1055</v>
      </c>
      <c r="C106" s="28" t="s">
        <v>1056</v>
      </c>
      <c r="D106" s="28" t="s">
        <v>1057</v>
      </c>
      <c r="E106" s="28" t="s">
        <v>527</v>
      </c>
      <c r="F106" s="85">
        <v>12365818</v>
      </c>
      <c r="G106" s="29">
        <v>13.79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44861</v>
      </c>
      <c r="B107" s="29" t="s">
        <v>1144</v>
      </c>
      <c r="C107" s="28" t="s">
        <v>1145</v>
      </c>
      <c r="D107" s="28" t="s">
        <v>1146</v>
      </c>
      <c r="E107" s="28" t="s">
        <v>527</v>
      </c>
      <c r="F107" s="85">
        <v>7601352</v>
      </c>
      <c r="G107" s="29">
        <v>3.92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88"/>
  <sheetViews>
    <sheetView zoomScale="85" zoomScaleNormal="85" workbookViewId="0">
      <selection activeCell="F22" sqref="F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44862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94"/>
      <c r="D10" s="395" t="s">
        <v>88</v>
      </c>
      <c r="E10" s="396" t="s">
        <v>543</v>
      </c>
      <c r="F10" s="212" t="s">
        <v>849</v>
      </c>
      <c r="G10" s="212">
        <v>1535</v>
      </c>
      <c r="H10" s="212"/>
      <c r="I10" s="397" t="s">
        <v>850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2">
        <v>2</v>
      </c>
      <c r="B11" s="333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851</v>
      </c>
      <c r="J11" s="318" t="s">
        <v>852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4">
        <v>44823</v>
      </c>
      <c r="C12" s="299"/>
      <c r="D12" s="300" t="s">
        <v>66</v>
      </c>
      <c r="E12" s="301" t="s">
        <v>543</v>
      </c>
      <c r="F12" s="311" t="s">
        <v>854</v>
      </c>
      <c r="G12" s="311">
        <v>1780</v>
      </c>
      <c r="H12" s="311"/>
      <c r="I12" s="302" t="s">
        <v>845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3">
        <v>4</v>
      </c>
      <c r="B13" s="344">
        <v>44824</v>
      </c>
      <c r="C13" s="345"/>
      <c r="D13" s="346" t="s">
        <v>158</v>
      </c>
      <c r="E13" s="347" t="s">
        <v>543</v>
      </c>
      <c r="F13" s="348">
        <v>3170</v>
      </c>
      <c r="G13" s="348">
        <v>2940</v>
      </c>
      <c r="H13" s="348">
        <v>3380</v>
      </c>
      <c r="I13" s="349" t="s">
        <v>855</v>
      </c>
      <c r="J13" s="284" t="s">
        <v>937</v>
      </c>
      <c r="K13" s="284">
        <f t="shared" ref="K13:K14" si="3">H13-F13</f>
        <v>210</v>
      </c>
      <c r="L13" s="350">
        <f>(F13*-0.7)/100</f>
        <v>-22.19</v>
      </c>
      <c r="M13" s="351">
        <f t="shared" ref="M13:M14" si="4">(K13+L13)/F13</f>
        <v>5.9246056782334383E-2</v>
      </c>
      <c r="N13" s="284" t="s">
        <v>541</v>
      </c>
      <c r="O13" s="352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43">
        <v>5</v>
      </c>
      <c r="B14" s="344">
        <v>44830</v>
      </c>
      <c r="C14" s="345"/>
      <c r="D14" s="346" t="s">
        <v>177</v>
      </c>
      <c r="E14" s="347" t="s">
        <v>543</v>
      </c>
      <c r="F14" s="348">
        <v>2995</v>
      </c>
      <c r="G14" s="348">
        <v>2740</v>
      </c>
      <c r="H14" s="348">
        <v>3175</v>
      </c>
      <c r="I14" s="349" t="s">
        <v>857</v>
      </c>
      <c r="J14" s="284" t="s">
        <v>1058</v>
      </c>
      <c r="K14" s="284">
        <f t="shared" si="3"/>
        <v>180</v>
      </c>
      <c r="L14" s="350">
        <f>(F14*-0.7)/100</f>
        <v>-20.965</v>
      </c>
      <c r="M14" s="351">
        <f t="shared" si="4"/>
        <v>5.3100166944908177E-2</v>
      </c>
      <c r="N14" s="284" t="s">
        <v>541</v>
      </c>
      <c r="O14" s="352">
        <v>44861</v>
      </c>
      <c r="P14" s="28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3">
        <v>6</v>
      </c>
      <c r="B15" s="344">
        <v>44830</v>
      </c>
      <c r="C15" s="345"/>
      <c r="D15" s="346" t="s">
        <v>458</v>
      </c>
      <c r="E15" s="347" t="s">
        <v>543</v>
      </c>
      <c r="F15" s="348">
        <v>138</v>
      </c>
      <c r="G15" s="348">
        <v>129</v>
      </c>
      <c r="H15" s="348">
        <v>145</v>
      </c>
      <c r="I15" s="349" t="s">
        <v>858</v>
      </c>
      <c r="J15" s="284" t="s">
        <v>877</v>
      </c>
      <c r="K15" s="284">
        <f t="shared" ref="K15" si="5">H15-F15</f>
        <v>7</v>
      </c>
      <c r="L15" s="350">
        <f>(F15*-0.7)/100</f>
        <v>-0.96599999999999997</v>
      </c>
      <c r="M15" s="351">
        <f t="shared" ref="M15" si="6">(K15+L15)/F15</f>
        <v>4.3724637681159417E-2</v>
      </c>
      <c r="N15" s="284" t="s">
        <v>541</v>
      </c>
      <c r="O15" s="352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74">
        <v>7</v>
      </c>
      <c r="B16" s="375">
        <v>44831</v>
      </c>
      <c r="C16" s="376"/>
      <c r="D16" s="377" t="s">
        <v>129</v>
      </c>
      <c r="E16" s="378" t="s">
        <v>543</v>
      </c>
      <c r="F16" s="379">
        <v>406</v>
      </c>
      <c r="G16" s="379">
        <v>379</v>
      </c>
      <c r="H16" s="379">
        <v>399</v>
      </c>
      <c r="I16" s="380" t="s">
        <v>847</v>
      </c>
      <c r="J16" s="360" t="s">
        <v>916</v>
      </c>
      <c r="K16" s="360">
        <f t="shared" ref="K16" si="7">H16-F16</f>
        <v>-7</v>
      </c>
      <c r="L16" s="381">
        <f>(F16*-0.07)/100</f>
        <v>-0.28420000000000001</v>
      </c>
      <c r="M16" s="382">
        <f t="shared" ref="M16" si="8">(K16+L16)/F16</f>
        <v>-1.7941379310344827E-2</v>
      </c>
      <c r="N16" s="360" t="s">
        <v>553</v>
      </c>
      <c r="O16" s="383">
        <v>44844</v>
      </c>
      <c r="P16" s="360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3">
        <v>8</v>
      </c>
      <c r="B17" s="344">
        <v>44834</v>
      </c>
      <c r="C17" s="345"/>
      <c r="D17" s="346" t="s">
        <v>506</v>
      </c>
      <c r="E17" s="347" t="s">
        <v>543</v>
      </c>
      <c r="F17" s="348">
        <v>325</v>
      </c>
      <c r="G17" s="348">
        <v>298</v>
      </c>
      <c r="H17" s="348">
        <v>346</v>
      </c>
      <c r="I17" s="349" t="s">
        <v>846</v>
      </c>
      <c r="J17" s="284" t="s">
        <v>554</v>
      </c>
      <c r="K17" s="284">
        <f t="shared" ref="K17" si="9">H17-F17</f>
        <v>21</v>
      </c>
      <c r="L17" s="350">
        <f>(F17*-0.4)/100</f>
        <v>-1.3</v>
      </c>
      <c r="M17" s="351">
        <f t="shared" ref="M17" si="10">(K17+L17)/F17</f>
        <v>6.0615384615384613E-2</v>
      </c>
      <c r="N17" s="284" t="s">
        <v>541</v>
      </c>
      <c r="O17" s="352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36">
        <v>44840</v>
      </c>
      <c r="C18" s="299"/>
      <c r="D18" s="300" t="s">
        <v>125</v>
      </c>
      <c r="E18" s="301" t="s">
        <v>543</v>
      </c>
      <c r="F18" s="311" t="s">
        <v>889</v>
      </c>
      <c r="G18" s="311">
        <v>1075</v>
      </c>
      <c r="H18" s="311"/>
      <c r="I18" s="302" t="s">
        <v>890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36">
        <v>44840</v>
      </c>
      <c r="C19" s="299"/>
      <c r="D19" s="300" t="s">
        <v>69</v>
      </c>
      <c r="E19" s="301" t="s">
        <v>543</v>
      </c>
      <c r="F19" s="311" t="s">
        <v>891</v>
      </c>
      <c r="G19" s="311">
        <v>1690</v>
      </c>
      <c r="H19" s="311"/>
      <c r="I19" s="302" t="s">
        <v>892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43">
        <v>11</v>
      </c>
      <c r="B20" s="344">
        <v>44844</v>
      </c>
      <c r="C20" s="345"/>
      <c r="D20" s="346" t="s">
        <v>408</v>
      </c>
      <c r="E20" s="347" t="s">
        <v>543</v>
      </c>
      <c r="F20" s="348">
        <v>655</v>
      </c>
      <c r="G20" s="348">
        <v>615</v>
      </c>
      <c r="H20" s="348">
        <v>701.5</v>
      </c>
      <c r="I20" s="349" t="s">
        <v>929</v>
      </c>
      <c r="J20" s="284" t="s">
        <v>704</v>
      </c>
      <c r="K20" s="284">
        <f t="shared" ref="K20" si="11">H20-F20</f>
        <v>46.5</v>
      </c>
      <c r="L20" s="350">
        <f>(F20*-0.7)/100</f>
        <v>-4.5849999999999991</v>
      </c>
      <c r="M20" s="351">
        <f t="shared" ref="M20" si="12">(K20+L20)/F20</f>
        <v>6.3992366412213744E-2</v>
      </c>
      <c r="N20" s="284" t="s">
        <v>541</v>
      </c>
      <c r="O20" s="352">
        <v>44855</v>
      </c>
      <c r="P20" s="284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36">
        <v>44845</v>
      </c>
      <c r="C21" s="299"/>
      <c r="D21" s="300" t="s">
        <v>458</v>
      </c>
      <c r="E21" s="301" t="s">
        <v>543</v>
      </c>
      <c r="F21" s="311" t="s">
        <v>939</v>
      </c>
      <c r="G21" s="311">
        <v>127</v>
      </c>
      <c r="H21" s="311"/>
      <c r="I21" s="302" t="s">
        <v>858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343">
        <v>13</v>
      </c>
      <c r="B22" s="344">
        <v>44846</v>
      </c>
      <c r="C22" s="345"/>
      <c r="D22" s="346" t="s">
        <v>71</v>
      </c>
      <c r="E22" s="347" t="s">
        <v>543</v>
      </c>
      <c r="F22" s="348">
        <v>101</v>
      </c>
      <c r="G22" s="348">
        <v>94</v>
      </c>
      <c r="H22" s="348">
        <v>107</v>
      </c>
      <c r="I22" s="349" t="s">
        <v>956</v>
      </c>
      <c r="J22" s="284" t="s">
        <v>993</v>
      </c>
      <c r="K22" s="284">
        <f t="shared" ref="K22" si="13">H22-F22</f>
        <v>6</v>
      </c>
      <c r="L22" s="350">
        <f>(F22*-0.7)/100</f>
        <v>-0.70699999999999985</v>
      </c>
      <c r="M22" s="351">
        <f t="shared" ref="M22" si="14">(K22+L22)/F22</f>
        <v>5.2405940594059411E-2</v>
      </c>
      <c r="N22" s="284" t="s">
        <v>541</v>
      </c>
      <c r="O22" s="352">
        <v>44853</v>
      </c>
      <c r="P22" s="284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36">
        <v>44848</v>
      </c>
      <c r="C23" s="299"/>
      <c r="D23" s="300" t="s">
        <v>307</v>
      </c>
      <c r="E23" s="301" t="s">
        <v>543</v>
      </c>
      <c r="F23" s="311" t="s">
        <v>987</v>
      </c>
      <c r="G23" s="311">
        <v>2795</v>
      </c>
      <c r="H23" s="311"/>
      <c r="I23" s="302" t="s">
        <v>855</v>
      </c>
      <c r="J23" s="317" t="s">
        <v>544</v>
      </c>
      <c r="K23" s="317"/>
      <c r="L23" s="293"/>
      <c r="M23" s="294"/>
      <c r="N23" s="317"/>
      <c r="O23" s="295"/>
      <c r="P23" s="317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7">
        <v>15</v>
      </c>
      <c r="B24" s="336">
        <v>44852</v>
      </c>
      <c r="C24" s="299"/>
      <c r="D24" s="300" t="s">
        <v>158</v>
      </c>
      <c r="E24" s="301" t="s">
        <v>543</v>
      </c>
      <c r="F24" s="311" t="s">
        <v>989</v>
      </c>
      <c r="G24" s="311">
        <v>3180</v>
      </c>
      <c r="H24" s="311"/>
      <c r="I24" s="302" t="s">
        <v>990</v>
      </c>
      <c r="J24" s="317" t="s">
        <v>544</v>
      </c>
      <c r="K24" s="317"/>
      <c r="L24" s="293"/>
      <c r="M24" s="294"/>
      <c r="N24" s="317"/>
      <c r="O24" s="295"/>
      <c r="P24" s="317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7">
        <v>16</v>
      </c>
      <c r="B25" s="336">
        <v>44855</v>
      </c>
      <c r="C25" s="299"/>
      <c r="D25" s="300" t="s">
        <v>768</v>
      </c>
      <c r="E25" s="301" t="s">
        <v>543</v>
      </c>
      <c r="F25" s="311" t="s">
        <v>1027</v>
      </c>
      <c r="G25" s="311">
        <v>1320</v>
      </c>
      <c r="H25" s="311"/>
      <c r="I25" s="302" t="s">
        <v>1028</v>
      </c>
      <c r="J25" s="317" t="s">
        <v>544</v>
      </c>
      <c r="K25" s="317"/>
      <c r="L25" s="293"/>
      <c r="M25" s="294"/>
      <c r="N25" s="317"/>
      <c r="O25" s="295"/>
      <c r="P25" s="317"/>
      <c r="Q25" s="208"/>
      <c r="R25" s="208" t="s">
        <v>808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287">
        <v>17</v>
      </c>
      <c r="B26" s="336">
        <v>44861</v>
      </c>
      <c r="C26" s="299"/>
      <c r="D26" s="300" t="s">
        <v>55</v>
      </c>
      <c r="E26" s="301" t="s">
        <v>543</v>
      </c>
      <c r="F26" s="311" t="s">
        <v>1069</v>
      </c>
      <c r="G26" s="311">
        <v>137</v>
      </c>
      <c r="H26" s="311"/>
      <c r="I26" s="302" t="s">
        <v>1070</v>
      </c>
      <c r="J26" s="317" t="s">
        <v>544</v>
      </c>
      <c r="K26" s="317"/>
      <c r="L26" s="293"/>
      <c r="M26" s="294"/>
      <c r="N26" s="317"/>
      <c r="O26" s="295"/>
      <c r="P26" s="317"/>
      <c r="Q26" s="208"/>
      <c r="R26" s="208" t="s">
        <v>808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287">
        <v>18</v>
      </c>
      <c r="B27" s="336">
        <v>44861</v>
      </c>
      <c r="C27" s="299"/>
      <c r="D27" s="300" t="s">
        <v>506</v>
      </c>
      <c r="E27" s="301" t="s">
        <v>543</v>
      </c>
      <c r="F27" s="311" t="s">
        <v>1071</v>
      </c>
      <c r="G27" s="311">
        <v>310</v>
      </c>
      <c r="H27" s="311"/>
      <c r="I27" s="302" t="s">
        <v>846</v>
      </c>
      <c r="J27" s="317" t="s">
        <v>544</v>
      </c>
      <c r="K27" s="317"/>
      <c r="L27" s="293"/>
      <c r="M27" s="294"/>
      <c r="N27" s="317"/>
      <c r="O27" s="295"/>
      <c r="P27" s="317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ht="13.9" customHeight="1">
      <c r="A28" s="291"/>
      <c r="B28" s="288"/>
      <c r="C28" s="299"/>
      <c r="D28" s="300"/>
      <c r="E28" s="301"/>
      <c r="F28" s="291"/>
      <c r="G28" s="291"/>
      <c r="H28" s="291"/>
      <c r="I28" s="302"/>
      <c r="J28" s="292"/>
      <c r="K28" s="292"/>
      <c r="L28" s="293"/>
      <c r="M28" s="294"/>
      <c r="N28" s="292"/>
      <c r="O28" s="295"/>
      <c r="P28" s="293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545</v>
      </c>
      <c r="B31" s="110"/>
      <c r="C31" s="111"/>
      <c r="D31" s="112"/>
      <c r="E31" s="113"/>
      <c r="F31" s="113"/>
      <c r="G31" s="113"/>
      <c r="H31" s="113"/>
      <c r="I31" s="113"/>
      <c r="J31" s="114"/>
      <c r="K31" s="113"/>
      <c r="L31" s="115"/>
      <c r="M31" s="54"/>
      <c r="N31" s="114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6" t="s">
        <v>546</v>
      </c>
      <c r="B32" s="109"/>
      <c r="C32" s="109"/>
      <c r="D32" s="109"/>
      <c r="E32" s="41"/>
      <c r="F32" s="117" t="s">
        <v>547</v>
      </c>
      <c r="G32" s="6"/>
      <c r="H32" s="6"/>
      <c r="I32" s="6"/>
      <c r="J32" s="118"/>
      <c r="K32" s="119"/>
      <c r="L32" s="119"/>
      <c r="M32" s="120"/>
      <c r="N32" s="1"/>
      <c r="O32" s="12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548</v>
      </c>
      <c r="B33" s="109"/>
      <c r="C33" s="109"/>
      <c r="D33" s="109" t="s">
        <v>797</v>
      </c>
      <c r="E33" s="6"/>
      <c r="F33" s="117" t="s">
        <v>549</v>
      </c>
      <c r="G33" s="6"/>
      <c r="H33" s="6"/>
      <c r="I33" s="6"/>
      <c r="J33" s="118"/>
      <c r="K33" s="119"/>
      <c r="L33" s="119"/>
      <c r="M33" s="120"/>
      <c r="N33" s="1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2"/>
      <c r="K34" s="119"/>
      <c r="L34" s="119"/>
      <c r="M34" s="6"/>
      <c r="N34" s="123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4" t="s">
        <v>550</v>
      </c>
      <c r="C35" s="124"/>
      <c r="D35" s="124"/>
      <c r="E35" s="124"/>
      <c r="F35" s="125"/>
      <c r="G35" s="6"/>
      <c r="H35" s="6"/>
      <c r="I35" s="126"/>
      <c r="J35" s="127"/>
      <c r="K35" s="128"/>
      <c r="L35" s="127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342" t="s">
        <v>16</v>
      </c>
      <c r="B36" s="342" t="s">
        <v>518</v>
      </c>
      <c r="C36" s="342"/>
      <c r="D36" s="249" t="s">
        <v>529</v>
      </c>
      <c r="E36" s="342" t="s">
        <v>530</v>
      </c>
      <c r="F36" s="342" t="s">
        <v>531</v>
      </c>
      <c r="G36" s="342" t="s">
        <v>551</v>
      </c>
      <c r="H36" s="342" t="s">
        <v>533</v>
      </c>
      <c r="I36" s="342" t="s">
        <v>534</v>
      </c>
      <c r="J36" s="96" t="s">
        <v>535</v>
      </c>
      <c r="K36" s="94" t="s">
        <v>552</v>
      </c>
      <c r="L36" s="130" t="s">
        <v>537</v>
      </c>
      <c r="M36" s="96" t="s">
        <v>538</v>
      </c>
      <c r="N36" s="93" t="s">
        <v>539</v>
      </c>
      <c r="O36" s="249" t="s">
        <v>540</v>
      </c>
      <c r="P36" s="41"/>
      <c r="Q36" s="1"/>
      <c r="R36" s="246"/>
      <c r="S36" s="246"/>
      <c r="T36" s="246"/>
      <c r="U36" s="240"/>
      <c r="V36" s="240"/>
      <c r="W36" s="240"/>
      <c r="X36" s="240"/>
      <c r="Y36" s="240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304" customFormat="1" ht="13.5" customHeight="1">
      <c r="A37" s="343">
        <v>1</v>
      </c>
      <c r="B37" s="353">
        <v>44831</v>
      </c>
      <c r="C37" s="354"/>
      <c r="D37" s="355" t="s">
        <v>200</v>
      </c>
      <c r="E37" s="348" t="s">
        <v>543</v>
      </c>
      <c r="F37" s="348">
        <v>3005</v>
      </c>
      <c r="G37" s="348">
        <v>2890</v>
      </c>
      <c r="H37" s="348">
        <v>3095</v>
      </c>
      <c r="I37" s="348" t="s">
        <v>860</v>
      </c>
      <c r="J37" s="284" t="s">
        <v>880</v>
      </c>
      <c r="K37" s="284">
        <f t="shared" ref="K37" si="15">H37-F37</f>
        <v>90</v>
      </c>
      <c r="L37" s="350">
        <f>(F37*-0.7)/100</f>
        <v>-21.035</v>
      </c>
      <c r="M37" s="351">
        <f t="shared" ref="M37" si="16">(K37+L37)/F37</f>
        <v>2.2950083194675543E-2</v>
      </c>
      <c r="N37" s="284" t="s">
        <v>541</v>
      </c>
      <c r="O37" s="352">
        <v>44838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3">
        <v>2</v>
      </c>
      <c r="B38" s="353">
        <v>44833</v>
      </c>
      <c r="C38" s="354"/>
      <c r="D38" s="355" t="s">
        <v>146</v>
      </c>
      <c r="E38" s="348" t="s">
        <v>543</v>
      </c>
      <c r="F38" s="348">
        <v>4520</v>
      </c>
      <c r="G38" s="348">
        <v>4395</v>
      </c>
      <c r="H38" s="348">
        <v>4650</v>
      </c>
      <c r="I38" s="348" t="s">
        <v>862</v>
      </c>
      <c r="J38" s="284" t="s">
        <v>901</v>
      </c>
      <c r="K38" s="284">
        <f t="shared" ref="K38" si="17">H38-F38</f>
        <v>130</v>
      </c>
      <c r="L38" s="350">
        <f>(F38*-0.7)/100</f>
        <v>-31.64</v>
      </c>
      <c r="M38" s="351">
        <f t="shared" ref="M38" si="18">(K38+L38)/F38</f>
        <v>2.1761061946902655E-2</v>
      </c>
      <c r="N38" s="284" t="s">
        <v>541</v>
      </c>
      <c r="O38" s="352">
        <v>44840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43">
        <v>3</v>
      </c>
      <c r="B39" s="353">
        <v>44833</v>
      </c>
      <c r="C39" s="354"/>
      <c r="D39" s="355" t="s">
        <v>124</v>
      </c>
      <c r="E39" s="348" t="s">
        <v>543</v>
      </c>
      <c r="F39" s="348">
        <v>849</v>
      </c>
      <c r="G39" s="348">
        <v>825</v>
      </c>
      <c r="H39" s="348">
        <v>871.5</v>
      </c>
      <c r="I39" s="348" t="s">
        <v>853</v>
      </c>
      <c r="J39" s="284" t="s">
        <v>878</v>
      </c>
      <c r="K39" s="284">
        <f t="shared" ref="K39:K40" si="19">H39-F39</f>
        <v>22.5</v>
      </c>
      <c r="L39" s="350">
        <f>(F39*-0.7)/100</f>
        <v>-5.9429999999999996</v>
      </c>
      <c r="M39" s="351">
        <f t="shared" ref="M39:M40" si="20">(K39+L39)/F39</f>
        <v>1.9501766784452298E-2</v>
      </c>
      <c r="N39" s="284" t="s">
        <v>541</v>
      </c>
      <c r="O39" s="352">
        <v>44838</v>
      </c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343">
        <v>4</v>
      </c>
      <c r="B40" s="353">
        <v>44834</v>
      </c>
      <c r="C40" s="354"/>
      <c r="D40" s="355" t="s">
        <v>85</v>
      </c>
      <c r="E40" s="348" t="s">
        <v>543</v>
      </c>
      <c r="F40" s="348">
        <v>214.5</v>
      </c>
      <c r="G40" s="348">
        <v>207</v>
      </c>
      <c r="H40" s="348">
        <v>220</v>
      </c>
      <c r="I40" s="348" t="s">
        <v>864</v>
      </c>
      <c r="J40" s="284" t="s">
        <v>879</v>
      </c>
      <c r="K40" s="284">
        <f t="shared" si="19"/>
        <v>5.5</v>
      </c>
      <c r="L40" s="350">
        <f>(F40*-0.7)/100</f>
        <v>-1.5014999999999998</v>
      </c>
      <c r="M40" s="351">
        <f t="shared" si="20"/>
        <v>1.8641025641025641E-2</v>
      </c>
      <c r="N40" s="284" t="s">
        <v>541</v>
      </c>
      <c r="O40" s="352">
        <v>44838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374">
        <v>5</v>
      </c>
      <c r="B41" s="384">
        <v>44834</v>
      </c>
      <c r="C41" s="385"/>
      <c r="D41" s="386" t="s">
        <v>312</v>
      </c>
      <c r="E41" s="379" t="s">
        <v>543</v>
      </c>
      <c r="F41" s="379">
        <v>962</v>
      </c>
      <c r="G41" s="379">
        <v>927</v>
      </c>
      <c r="H41" s="379">
        <v>927</v>
      </c>
      <c r="I41" s="379" t="s">
        <v>865</v>
      </c>
      <c r="J41" s="360" t="s">
        <v>917</v>
      </c>
      <c r="K41" s="360">
        <f t="shared" ref="K41" si="21">H41-F41</f>
        <v>-35</v>
      </c>
      <c r="L41" s="381">
        <f>(F41*-0.7)/100</f>
        <v>-6.734</v>
      </c>
      <c r="M41" s="382">
        <f t="shared" ref="M41" si="22">(K41+L41)/F41</f>
        <v>-4.3382536382536384E-2</v>
      </c>
      <c r="N41" s="360" t="s">
        <v>553</v>
      </c>
      <c r="O41" s="383">
        <v>44844</v>
      </c>
      <c r="P41" s="41"/>
      <c r="Q41" s="247"/>
      <c r="R41" s="248" t="s">
        <v>808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343">
        <v>6</v>
      </c>
      <c r="B42" s="353">
        <v>44841</v>
      </c>
      <c r="C42" s="354"/>
      <c r="D42" s="355" t="s">
        <v>783</v>
      </c>
      <c r="E42" s="348" t="s">
        <v>543</v>
      </c>
      <c r="F42" s="348">
        <v>548</v>
      </c>
      <c r="G42" s="348">
        <v>530</v>
      </c>
      <c r="H42" s="348">
        <v>559</v>
      </c>
      <c r="I42" s="348" t="s">
        <v>907</v>
      </c>
      <c r="J42" s="284" t="s">
        <v>909</v>
      </c>
      <c r="K42" s="284">
        <f t="shared" ref="K42" si="23">H42-F42</f>
        <v>11</v>
      </c>
      <c r="L42" s="350">
        <f>(F42*-0.07)/100</f>
        <v>-0.38360000000000005</v>
      </c>
      <c r="M42" s="351">
        <f t="shared" ref="M42" si="24">(K42+L42)/F42</f>
        <v>1.9372992700729928E-2</v>
      </c>
      <c r="N42" s="284" t="s">
        <v>541</v>
      </c>
      <c r="O42" s="352">
        <v>44841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304" customFormat="1" ht="13.5" customHeight="1">
      <c r="A43" s="343">
        <v>7</v>
      </c>
      <c r="B43" s="353">
        <v>44841</v>
      </c>
      <c r="C43" s="354"/>
      <c r="D43" s="355" t="s">
        <v>783</v>
      </c>
      <c r="E43" s="348" t="s">
        <v>543</v>
      </c>
      <c r="F43" s="348">
        <v>546</v>
      </c>
      <c r="G43" s="348">
        <v>529</v>
      </c>
      <c r="H43" s="348">
        <v>555</v>
      </c>
      <c r="I43" s="348" t="s">
        <v>907</v>
      </c>
      <c r="J43" s="284" t="s">
        <v>748</v>
      </c>
      <c r="K43" s="284">
        <f t="shared" ref="K43:K45" si="25">H43-F43</f>
        <v>9</v>
      </c>
      <c r="L43" s="350">
        <f>(F43*-0.7)/100</f>
        <v>-3.8220000000000001</v>
      </c>
      <c r="M43" s="351">
        <f t="shared" ref="M43:M45" si="26">(K43+L43)/F43</f>
        <v>9.4835164835164829E-3</v>
      </c>
      <c r="N43" s="284" t="s">
        <v>541</v>
      </c>
      <c r="O43" s="352">
        <v>44844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303"/>
      <c r="AL43" s="303"/>
    </row>
    <row r="44" spans="1:38" s="304" customFormat="1" ht="13.5" customHeight="1">
      <c r="A44" s="374">
        <v>8</v>
      </c>
      <c r="B44" s="384">
        <v>44841</v>
      </c>
      <c r="C44" s="385"/>
      <c r="D44" s="386" t="s">
        <v>301</v>
      </c>
      <c r="E44" s="379" t="s">
        <v>543</v>
      </c>
      <c r="F44" s="379">
        <v>2250</v>
      </c>
      <c r="G44" s="379">
        <v>2185</v>
      </c>
      <c r="H44" s="379">
        <v>2185</v>
      </c>
      <c r="I44" s="379" t="s">
        <v>908</v>
      </c>
      <c r="J44" s="360" t="s">
        <v>938</v>
      </c>
      <c r="K44" s="360">
        <f t="shared" si="25"/>
        <v>-65</v>
      </c>
      <c r="L44" s="381">
        <f>(F44*-0.7)/100</f>
        <v>-15.75</v>
      </c>
      <c r="M44" s="382">
        <f t="shared" si="26"/>
        <v>-3.5888888888888887E-2</v>
      </c>
      <c r="N44" s="360" t="s">
        <v>553</v>
      </c>
      <c r="O44" s="383">
        <v>44845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6"/>
      <c r="AJ44" s="297"/>
      <c r="AK44" s="303"/>
      <c r="AL44" s="303"/>
    </row>
    <row r="45" spans="1:38" s="304" customFormat="1" ht="13.5" customHeight="1">
      <c r="A45" s="343">
        <v>9</v>
      </c>
      <c r="B45" s="398">
        <v>44846</v>
      </c>
      <c r="C45" s="354"/>
      <c r="D45" s="355" t="s">
        <v>75</v>
      </c>
      <c r="E45" s="348" t="s">
        <v>543</v>
      </c>
      <c r="F45" s="348">
        <v>775.5</v>
      </c>
      <c r="G45" s="348">
        <v>750</v>
      </c>
      <c r="H45" s="348">
        <v>796</v>
      </c>
      <c r="I45" s="348" t="s">
        <v>954</v>
      </c>
      <c r="J45" s="284" t="s">
        <v>1024</v>
      </c>
      <c r="K45" s="284">
        <f t="shared" si="25"/>
        <v>20.5</v>
      </c>
      <c r="L45" s="350">
        <f>(F45*-0.7)/100</f>
        <v>-5.4284999999999988</v>
      </c>
      <c r="M45" s="351">
        <f t="shared" si="26"/>
        <v>1.9434558349451968E-2</v>
      </c>
      <c r="N45" s="284" t="s">
        <v>541</v>
      </c>
      <c r="O45" s="352">
        <v>44855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6"/>
      <c r="AJ45" s="297"/>
      <c r="AK45" s="303"/>
      <c r="AL45" s="303"/>
    </row>
    <row r="46" spans="1:38" s="304" customFormat="1" ht="13.5" customHeight="1">
      <c r="A46" s="343">
        <v>10</v>
      </c>
      <c r="B46" s="353">
        <v>44846</v>
      </c>
      <c r="C46" s="354"/>
      <c r="D46" s="355" t="s">
        <v>124</v>
      </c>
      <c r="E46" s="348" t="s">
        <v>543</v>
      </c>
      <c r="F46" s="348">
        <v>862.5</v>
      </c>
      <c r="G46" s="348">
        <v>837</v>
      </c>
      <c r="H46" s="348">
        <v>886.5</v>
      </c>
      <c r="I46" s="348" t="s">
        <v>955</v>
      </c>
      <c r="J46" s="284" t="s">
        <v>1023</v>
      </c>
      <c r="K46" s="284">
        <f t="shared" ref="K46:K47" si="27">H46-F46</f>
        <v>24</v>
      </c>
      <c r="L46" s="350">
        <f>(F46*-0.7)/100</f>
        <v>-6.0374999999999996</v>
      </c>
      <c r="M46" s="351">
        <f t="shared" ref="M46:M47" si="28">(K46+L46)/F46</f>
        <v>2.0826086956521737E-2</v>
      </c>
      <c r="N46" s="284" t="s">
        <v>541</v>
      </c>
      <c r="O46" s="352">
        <v>44851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6"/>
      <c r="AJ46" s="297"/>
      <c r="AK46" s="303"/>
      <c r="AL46" s="303"/>
    </row>
    <row r="47" spans="1:38" s="304" customFormat="1" ht="13.5" customHeight="1">
      <c r="A47" s="374">
        <v>11</v>
      </c>
      <c r="B47" s="384">
        <v>44847</v>
      </c>
      <c r="C47" s="385"/>
      <c r="D47" s="386" t="s">
        <v>783</v>
      </c>
      <c r="E47" s="379" t="s">
        <v>543</v>
      </c>
      <c r="F47" s="379">
        <v>538</v>
      </c>
      <c r="G47" s="379">
        <v>523</v>
      </c>
      <c r="H47" s="379">
        <v>523</v>
      </c>
      <c r="I47" s="379" t="s">
        <v>978</v>
      </c>
      <c r="J47" s="360" t="s">
        <v>988</v>
      </c>
      <c r="K47" s="360">
        <f t="shared" si="27"/>
        <v>-15</v>
      </c>
      <c r="L47" s="381">
        <f>(F47*-0.7)/100</f>
        <v>-3.7659999999999996</v>
      </c>
      <c r="M47" s="382">
        <f t="shared" si="28"/>
        <v>-3.4881040892193307E-2</v>
      </c>
      <c r="N47" s="360" t="s">
        <v>553</v>
      </c>
      <c r="O47" s="383">
        <v>44851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6"/>
      <c r="AJ47" s="297"/>
      <c r="AK47" s="303"/>
      <c r="AL47" s="303"/>
    </row>
    <row r="48" spans="1:38" s="304" customFormat="1" ht="13.5" customHeight="1">
      <c r="A48" s="287">
        <v>12</v>
      </c>
      <c r="B48" s="312">
        <v>44853</v>
      </c>
      <c r="C48" s="289"/>
      <c r="D48" s="290" t="s">
        <v>323</v>
      </c>
      <c r="E48" s="311" t="s">
        <v>543</v>
      </c>
      <c r="F48" s="311" t="s">
        <v>997</v>
      </c>
      <c r="G48" s="311">
        <v>845</v>
      </c>
      <c r="H48" s="311"/>
      <c r="I48" s="311" t="s">
        <v>998</v>
      </c>
      <c r="J48" s="317" t="s">
        <v>544</v>
      </c>
      <c r="K48" s="243"/>
      <c r="L48" s="244"/>
      <c r="M48" s="245"/>
      <c r="N48" s="243"/>
      <c r="O48" s="266"/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6"/>
      <c r="AJ48" s="297"/>
      <c r="AK48" s="303"/>
      <c r="AL48" s="303"/>
    </row>
    <row r="49" spans="1:38" s="304" customFormat="1" ht="13.5" customHeight="1">
      <c r="A49" s="287">
        <v>13</v>
      </c>
      <c r="B49" s="312">
        <v>44853</v>
      </c>
      <c r="C49" s="289"/>
      <c r="D49" s="290" t="s">
        <v>196</v>
      </c>
      <c r="E49" s="311" t="s">
        <v>543</v>
      </c>
      <c r="F49" s="311" t="s">
        <v>999</v>
      </c>
      <c r="G49" s="311">
        <v>750</v>
      </c>
      <c r="H49" s="311"/>
      <c r="I49" s="311" t="s">
        <v>1000</v>
      </c>
      <c r="J49" s="317" t="s">
        <v>544</v>
      </c>
      <c r="K49" s="243"/>
      <c r="L49" s="244"/>
      <c r="M49" s="245"/>
      <c r="N49" s="243"/>
      <c r="O49" s="266"/>
      <c r="P49" s="41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6"/>
      <c r="AJ49" s="297"/>
      <c r="AK49" s="303"/>
      <c r="AL49" s="303"/>
    </row>
    <row r="50" spans="1:38" s="304" customFormat="1" ht="13.5" customHeight="1">
      <c r="A50" s="287">
        <v>14</v>
      </c>
      <c r="B50" s="312">
        <v>44853</v>
      </c>
      <c r="C50" s="289"/>
      <c r="D50" s="290" t="s">
        <v>208</v>
      </c>
      <c r="E50" s="311" t="s">
        <v>543</v>
      </c>
      <c r="F50" s="311" t="s">
        <v>1001</v>
      </c>
      <c r="G50" s="311">
        <v>6140</v>
      </c>
      <c r="H50" s="311"/>
      <c r="I50" s="311" t="s">
        <v>1002</v>
      </c>
      <c r="J50" s="317" t="s">
        <v>544</v>
      </c>
      <c r="K50" s="243"/>
      <c r="L50" s="244"/>
      <c r="M50" s="245"/>
      <c r="N50" s="243"/>
      <c r="O50" s="266"/>
      <c r="P50" s="41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6"/>
      <c r="AJ50" s="297"/>
      <c r="AK50" s="303"/>
      <c r="AL50" s="303"/>
    </row>
    <row r="51" spans="1:38" s="298" customFormat="1" ht="15" customHeight="1">
      <c r="K51" s="243"/>
      <c r="L51" s="244"/>
      <c r="M51" s="245"/>
      <c r="N51" s="243"/>
      <c r="O51" s="266"/>
      <c r="P51" s="41"/>
      <c r="Q51" s="247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6"/>
      <c r="AJ51" s="297"/>
      <c r="AK51" s="297"/>
      <c r="AL51" s="297"/>
    </row>
    <row r="52" spans="1:38" ht="15" customHeight="1">
      <c r="A52" s="250"/>
      <c r="B52" s="251"/>
      <c r="C52" s="252"/>
      <c r="D52" s="253"/>
      <c r="E52" s="254"/>
      <c r="F52" s="254"/>
      <c r="G52" s="254"/>
      <c r="H52" s="254"/>
      <c r="I52" s="254"/>
      <c r="J52" s="255"/>
      <c r="K52" s="255"/>
      <c r="L52" s="256"/>
      <c r="M52" s="257"/>
      <c r="N52" s="255"/>
      <c r="O52" s="258"/>
      <c r="P52" s="231"/>
      <c r="Q52" s="247"/>
      <c r="R52" s="24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1"/>
      <c r="AI52" s="1"/>
      <c r="AJ52" s="1"/>
      <c r="AK52" s="1"/>
      <c r="AL52" s="1"/>
    </row>
    <row r="53" spans="1:38" ht="44.25" customHeight="1">
      <c r="A53" s="109" t="s">
        <v>545</v>
      </c>
      <c r="B53" s="131"/>
      <c r="C53" s="131"/>
      <c r="D53" s="1"/>
      <c r="E53" s="6"/>
      <c r="F53" s="6"/>
      <c r="G53" s="6"/>
      <c r="H53" s="6" t="s">
        <v>557</v>
      </c>
      <c r="I53" s="6"/>
      <c r="J53" s="6"/>
      <c r="K53" s="105"/>
      <c r="L53" s="133"/>
      <c r="M53" s="105"/>
      <c r="N53" s="106"/>
      <c r="O53" s="105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242"/>
      <c r="AD53" s="242"/>
      <c r="AE53" s="242"/>
      <c r="AF53" s="242"/>
      <c r="AG53" s="242"/>
      <c r="AH53" s="242"/>
    </row>
    <row r="54" spans="1:38" ht="12.75" customHeight="1">
      <c r="A54" s="116" t="s">
        <v>546</v>
      </c>
      <c r="B54" s="109"/>
      <c r="C54" s="109"/>
      <c r="D54" s="109"/>
      <c r="E54" s="41"/>
      <c r="F54" s="117" t="s">
        <v>547</v>
      </c>
      <c r="G54" s="54"/>
      <c r="H54" s="41"/>
      <c r="I54" s="54"/>
      <c r="J54" s="6"/>
      <c r="K54" s="134"/>
      <c r="L54" s="135"/>
      <c r="M54" s="6"/>
      <c r="N54" s="99"/>
      <c r="O54" s="136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6"/>
      <c r="B55" s="109"/>
      <c r="C55" s="109"/>
      <c r="D55" s="109"/>
      <c r="E55" s="6"/>
      <c r="F55" s="117" t="s">
        <v>549</v>
      </c>
      <c r="G55" s="54"/>
      <c r="H55" s="41"/>
      <c r="I55" s="54"/>
      <c r="J55" s="6"/>
      <c r="K55" s="134"/>
      <c r="L55" s="135"/>
      <c r="M55" s="6"/>
      <c r="N55" s="99"/>
      <c r="O55" s="136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09"/>
      <c r="B56" s="109"/>
      <c r="C56" s="109"/>
      <c r="D56" s="109"/>
      <c r="E56" s="6"/>
      <c r="F56" s="6"/>
      <c r="G56" s="6"/>
      <c r="H56" s="6"/>
      <c r="I56" s="6"/>
      <c r="J56" s="122"/>
      <c r="K56" s="119"/>
      <c r="L56" s="120"/>
      <c r="M56" s="6"/>
      <c r="N56" s="123"/>
      <c r="O56" s="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37" t="s">
        <v>558</v>
      </c>
      <c r="B57" s="137"/>
      <c r="C57" s="137"/>
      <c r="D57" s="137"/>
      <c r="E57" s="6"/>
      <c r="F57" s="6"/>
      <c r="G57" s="6"/>
      <c r="H57" s="6"/>
      <c r="I57" s="6"/>
      <c r="J57" s="6"/>
      <c r="K57" s="6"/>
      <c r="L57" s="6"/>
      <c r="M57" s="6"/>
      <c r="N57" s="6"/>
      <c r="O57" s="2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94" t="s">
        <v>16</v>
      </c>
      <c r="B58" s="94" t="s">
        <v>518</v>
      </c>
      <c r="C58" s="94"/>
      <c r="D58" s="95" t="s">
        <v>529</v>
      </c>
      <c r="E58" s="94" t="s">
        <v>530</v>
      </c>
      <c r="F58" s="94" t="s">
        <v>531</v>
      </c>
      <c r="G58" s="94" t="s">
        <v>551</v>
      </c>
      <c r="H58" s="94" t="s">
        <v>533</v>
      </c>
      <c r="I58" s="94" t="s">
        <v>534</v>
      </c>
      <c r="J58" s="93" t="s">
        <v>535</v>
      </c>
      <c r="K58" s="138" t="s">
        <v>559</v>
      </c>
      <c r="L58" s="96" t="s">
        <v>537</v>
      </c>
      <c r="M58" s="138" t="s">
        <v>560</v>
      </c>
      <c r="N58" s="94" t="s">
        <v>561</v>
      </c>
      <c r="O58" s="93" t="s">
        <v>539</v>
      </c>
      <c r="P58" s="95" t="s">
        <v>540</v>
      </c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s="209" customFormat="1" ht="12.75" customHeight="1">
      <c r="A59" s="315">
        <v>1</v>
      </c>
      <c r="B59" s="329">
        <v>44834</v>
      </c>
      <c r="C59" s="335"/>
      <c r="D59" s="335" t="s">
        <v>861</v>
      </c>
      <c r="E59" s="315" t="s">
        <v>848</v>
      </c>
      <c r="F59" s="315">
        <v>911</v>
      </c>
      <c r="G59" s="315">
        <v>936</v>
      </c>
      <c r="H59" s="316">
        <v>895</v>
      </c>
      <c r="I59" s="316" t="s">
        <v>866</v>
      </c>
      <c r="J59" s="284" t="s">
        <v>863</v>
      </c>
      <c r="K59" s="283">
        <f>F59-H59</f>
        <v>16</v>
      </c>
      <c r="L59" s="285">
        <f t="shared" ref="L59:L61" si="29">(H59*N59)*0.07%</f>
        <v>313.25000000000006</v>
      </c>
      <c r="M59" s="286">
        <f t="shared" ref="M59:M61" si="30">(K59*N59)-L59</f>
        <v>7686.75</v>
      </c>
      <c r="N59" s="283">
        <v>500</v>
      </c>
      <c r="O59" s="284" t="s">
        <v>541</v>
      </c>
      <c r="P59" s="282">
        <v>44837</v>
      </c>
      <c r="Q59" s="211"/>
      <c r="R59" s="214" t="s">
        <v>808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15">
        <v>2</v>
      </c>
      <c r="B60" s="329">
        <v>44834</v>
      </c>
      <c r="C60" s="335"/>
      <c r="D60" s="335" t="s">
        <v>867</v>
      </c>
      <c r="E60" s="315" t="s">
        <v>848</v>
      </c>
      <c r="F60" s="315">
        <v>1258</v>
      </c>
      <c r="G60" s="315">
        <v>1276</v>
      </c>
      <c r="H60" s="316">
        <v>1245</v>
      </c>
      <c r="I60" s="316" t="s">
        <v>868</v>
      </c>
      <c r="J60" s="284" t="s">
        <v>875</v>
      </c>
      <c r="K60" s="283">
        <f>F60-H60</f>
        <v>13</v>
      </c>
      <c r="L60" s="285">
        <f t="shared" si="29"/>
        <v>653.62500000000011</v>
      </c>
      <c r="M60" s="286">
        <f t="shared" si="30"/>
        <v>9096.375</v>
      </c>
      <c r="N60" s="283">
        <v>750</v>
      </c>
      <c r="O60" s="284" t="s">
        <v>541</v>
      </c>
      <c r="P60" s="282">
        <v>44837</v>
      </c>
      <c r="Q60" s="211"/>
      <c r="R60" s="214" t="s">
        <v>542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15">
        <v>3</v>
      </c>
      <c r="B61" s="329">
        <v>44834</v>
      </c>
      <c r="C61" s="335"/>
      <c r="D61" s="335" t="s">
        <v>856</v>
      </c>
      <c r="E61" s="315" t="s">
        <v>543</v>
      </c>
      <c r="F61" s="315">
        <v>925</v>
      </c>
      <c r="G61" s="315">
        <v>905</v>
      </c>
      <c r="H61" s="316">
        <v>937.5</v>
      </c>
      <c r="I61" s="316" t="s">
        <v>869</v>
      </c>
      <c r="J61" s="284" t="s">
        <v>884</v>
      </c>
      <c r="K61" s="283">
        <f t="shared" ref="K61" si="31">H61-F61</f>
        <v>12.5</v>
      </c>
      <c r="L61" s="285">
        <f t="shared" si="29"/>
        <v>459.37500000000006</v>
      </c>
      <c r="M61" s="286">
        <f t="shared" si="30"/>
        <v>8290.625</v>
      </c>
      <c r="N61" s="283">
        <v>700</v>
      </c>
      <c r="O61" s="284" t="s">
        <v>541</v>
      </c>
      <c r="P61" s="282">
        <v>44838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5">
        <v>4</v>
      </c>
      <c r="B62" s="329">
        <v>44834</v>
      </c>
      <c r="C62" s="335"/>
      <c r="D62" s="335" t="s">
        <v>859</v>
      </c>
      <c r="E62" s="315" t="s">
        <v>543</v>
      </c>
      <c r="F62" s="315">
        <v>2400</v>
      </c>
      <c r="G62" s="315">
        <v>2345</v>
      </c>
      <c r="H62" s="316">
        <v>2435</v>
      </c>
      <c r="I62" s="316" t="s">
        <v>870</v>
      </c>
      <c r="J62" s="284" t="s">
        <v>893</v>
      </c>
      <c r="K62" s="283">
        <f t="shared" ref="K62" si="32">H62-F62</f>
        <v>35</v>
      </c>
      <c r="L62" s="285">
        <f t="shared" ref="L62" si="33">(H62*N62)*0.07%</f>
        <v>426.12500000000006</v>
      </c>
      <c r="M62" s="286">
        <f t="shared" ref="M62" si="34">(K62*N62)-L62</f>
        <v>8323.875</v>
      </c>
      <c r="N62" s="283">
        <v>250</v>
      </c>
      <c r="O62" s="284" t="s">
        <v>541</v>
      </c>
      <c r="P62" s="282">
        <v>44840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15">
        <v>5</v>
      </c>
      <c r="B63" s="329">
        <v>44837</v>
      </c>
      <c r="C63" s="335"/>
      <c r="D63" s="335" t="s">
        <v>871</v>
      </c>
      <c r="E63" s="315" t="s">
        <v>543</v>
      </c>
      <c r="F63" s="315">
        <v>1006.5</v>
      </c>
      <c r="G63" s="315">
        <v>987</v>
      </c>
      <c r="H63" s="316">
        <v>1019.5</v>
      </c>
      <c r="I63" s="316" t="s">
        <v>872</v>
      </c>
      <c r="J63" s="284" t="s">
        <v>883</v>
      </c>
      <c r="K63" s="283">
        <f t="shared" ref="K63" si="35">H63-F63</f>
        <v>13</v>
      </c>
      <c r="L63" s="285">
        <f t="shared" ref="L63" si="36">(H63*N63)*0.07%</f>
        <v>428.19000000000005</v>
      </c>
      <c r="M63" s="286">
        <f t="shared" ref="M63" si="37">(K63*N63)-L63</f>
        <v>7371.8099999999995</v>
      </c>
      <c r="N63" s="283">
        <v>600</v>
      </c>
      <c r="O63" s="284" t="s">
        <v>541</v>
      </c>
      <c r="P63" s="282">
        <v>44837</v>
      </c>
      <c r="Q63" s="211"/>
      <c r="R63" s="214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15">
        <v>6</v>
      </c>
      <c r="B64" s="329">
        <v>44837</v>
      </c>
      <c r="C64" s="335"/>
      <c r="D64" s="335" t="s">
        <v>873</v>
      </c>
      <c r="E64" s="315" t="s">
        <v>543</v>
      </c>
      <c r="F64" s="315">
        <v>948</v>
      </c>
      <c r="G64" s="315">
        <v>928</v>
      </c>
      <c r="H64" s="316">
        <v>957.5</v>
      </c>
      <c r="I64" s="316" t="s">
        <v>874</v>
      </c>
      <c r="J64" s="284" t="s">
        <v>894</v>
      </c>
      <c r="K64" s="283">
        <f t="shared" ref="K64" si="38">H64-F64</f>
        <v>9.5</v>
      </c>
      <c r="L64" s="285">
        <f t="shared" ref="L64" si="39">(H64*N64)*0.07%</f>
        <v>469.17500000000007</v>
      </c>
      <c r="M64" s="286">
        <f t="shared" ref="M64" si="40">(K64*N64)-L64</f>
        <v>6180.8249999999998</v>
      </c>
      <c r="N64" s="283">
        <v>700</v>
      </c>
      <c r="O64" s="284" t="s">
        <v>541</v>
      </c>
      <c r="P64" s="282">
        <v>44840</v>
      </c>
      <c r="Q64" s="211"/>
      <c r="R64" s="214" t="s">
        <v>542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56">
        <v>7</v>
      </c>
      <c r="B65" s="357">
        <v>44838</v>
      </c>
      <c r="C65" s="358"/>
      <c r="D65" s="358" t="s">
        <v>881</v>
      </c>
      <c r="E65" s="356" t="s">
        <v>543</v>
      </c>
      <c r="F65" s="356">
        <v>229.5</v>
      </c>
      <c r="G65" s="356">
        <v>224.5</v>
      </c>
      <c r="H65" s="359">
        <v>224.5</v>
      </c>
      <c r="I65" s="359" t="s">
        <v>882</v>
      </c>
      <c r="J65" s="360" t="s">
        <v>895</v>
      </c>
      <c r="K65" s="361">
        <f t="shared" ref="K65" si="41">H65-F65</f>
        <v>-5</v>
      </c>
      <c r="L65" s="362">
        <f t="shared" ref="L65:L67" si="42">(H65*N65)*0.07%</f>
        <v>392.87500000000006</v>
      </c>
      <c r="M65" s="363">
        <f t="shared" ref="M65:M67" si="43">(K65*N65)-L65</f>
        <v>-12892.875</v>
      </c>
      <c r="N65" s="361">
        <v>2500</v>
      </c>
      <c r="O65" s="360" t="s">
        <v>553</v>
      </c>
      <c r="P65" s="364">
        <v>44838</v>
      </c>
      <c r="Q65" s="211"/>
      <c r="R65" s="214" t="s">
        <v>808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65">
        <v>8</v>
      </c>
      <c r="B66" s="366">
        <v>44838</v>
      </c>
      <c r="C66" s="367"/>
      <c r="D66" s="367" t="s">
        <v>861</v>
      </c>
      <c r="E66" s="365" t="s">
        <v>848</v>
      </c>
      <c r="F66" s="365">
        <v>926</v>
      </c>
      <c r="G66" s="365">
        <v>954</v>
      </c>
      <c r="H66" s="368">
        <v>926</v>
      </c>
      <c r="I66" s="368" t="s">
        <v>885</v>
      </c>
      <c r="J66" s="368" t="s">
        <v>896</v>
      </c>
      <c r="K66" s="369">
        <f>F66-H66</f>
        <v>0</v>
      </c>
      <c r="L66" s="370">
        <f t="shared" si="42"/>
        <v>324.10000000000002</v>
      </c>
      <c r="M66" s="371">
        <f t="shared" si="43"/>
        <v>-324.10000000000002</v>
      </c>
      <c r="N66" s="369">
        <v>500</v>
      </c>
      <c r="O66" s="372" t="s">
        <v>662</v>
      </c>
      <c r="P66" s="373">
        <v>44840</v>
      </c>
      <c r="Q66" s="211"/>
      <c r="R66" s="214" t="s">
        <v>808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65">
        <v>9</v>
      </c>
      <c r="B67" s="366">
        <v>44838</v>
      </c>
      <c r="C67" s="367"/>
      <c r="D67" s="367" t="s">
        <v>867</v>
      </c>
      <c r="E67" s="365" t="s">
        <v>848</v>
      </c>
      <c r="F67" s="365">
        <v>1266.5</v>
      </c>
      <c r="G67" s="365">
        <v>1286</v>
      </c>
      <c r="H67" s="368">
        <v>1266.5</v>
      </c>
      <c r="I67" s="368" t="s">
        <v>886</v>
      </c>
      <c r="J67" s="368" t="s">
        <v>896</v>
      </c>
      <c r="K67" s="369">
        <f>F67-H67</f>
        <v>0</v>
      </c>
      <c r="L67" s="370">
        <f t="shared" si="42"/>
        <v>664.91250000000014</v>
      </c>
      <c r="M67" s="371">
        <f t="shared" si="43"/>
        <v>-664.91250000000014</v>
      </c>
      <c r="N67" s="369">
        <v>750</v>
      </c>
      <c r="O67" s="372" t="s">
        <v>662</v>
      </c>
      <c r="P67" s="373">
        <v>44840</v>
      </c>
      <c r="Q67" s="211"/>
      <c r="R67" s="214" t="s">
        <v>542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56">
        <v>10</v>
      </c>
      <c r="B68" s="357">
        <v>44838</v>
      </c>
      <c r="C68" s="358"/>
      <c r="D68" s="358" t="s">
        <v>887</v>
      </c>
      <c r="E68" s="356" t="s">
        <v>543</v>
      </c>
      <c r="F68" s="356">
        <v>4420</v>
      </c>
      <c r="G68" s="356">
        <v>4310</v>
      </c>
      <c r="H68" s="359">
        <v>4310</v>
      </c>
      <c r="I68" s="359" t="s">
        <v>888</v>
      </c>
      <c r="J68" s="360" t="s">
        <v>933</v>
      </c>
      <c r="K68" s="361">
        <f t="shared" ref="K68:K69" si="44">H68-F68</f>
        <v>-110</v>
      </c>
      <c r="L68" s="362">
        <f t="shared" ref="L68:L69" si="45">(H68*N68)*0.07%</f>
        <v>377.12500000000006</v>
      </c>
      <c r="M68" s="363">
        <f t="shared" ref="M68:M69" si="46">(K68*N68)-L68</f>
        <v>-14127.125</v>
      </c>
      <c r="N68" s="361">
        <v>125</v>
      </c>
      <c r="O68" s="360" t="s">
        <v>553</v>
      </c>
      <c r="P68" s="364">
        <v>44844</v>
      </c>
      <c r="Q68" s="211"/>
      <c r="R68" s="214" t="s">
        <v>808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56">
        <v>11</v>
      </c>
      <c r="B69" s="357">
        <v>44840</v>
      </c>
      <c r="C69" s="358"/>
      <c r="D69" s="358" t="s">
        <v>897</v>
      </c>
      <c r="E69" s="356" t="s">
        <v>543</v>
      </c>
      <c r="F69" s="356">
        <v>2290</v>
      </c>
      <c r="G69" s="356">
        <v>2340</v>
      </c>
      <c r="H69" s="359">
        <v>2340</v>
      </c>
      <c r="I69" s="359" t="s">
        <v>898</v>
      </c>
      <c r="J69" s="360" t="s">
        <v>940</v>
      </c>
      <c r="K69" s="361">
        <f t="shared" si="44"/>
        <v>50</v>
      </c>
      <c r="L69" s="362">
        <f t="shared" si="45"/>
        <v>409.50000000000006</v>
      </c>
      <c r="M69" s="363">
        <f t="shared" si="46"/>
        <v>12090.5</v>
      </c>
      <c r="N69" s="361">
        <v>250</v>
      </c>
      <c r="O69" s="360" t="s">
        <v>553</v>
      </c>
      <c r="P69" s="364">
        <v>44845</v>
      </c>
      <c r="Q69" s="211"/>
      <c r="R69" s="214" t="s">
        <v>808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56">
        <v>12</v>
      </c>
      <c r="B70" s="357">
        <v>44840</v>
      </c>
      <c r="C70" s="358"/>
      <c r="D70" s="358" t="s">
        <v>899</v>
      </c>
      <c r="E70" s="356" t="s">
        <v>543</v>
      </c>
      <c r="F70" s="356">
        <v>534</v>
      </c>
      <c r="G70" s="356">
        <v>523</v>
      </c>
      <c r="H70" s="359">
        <v>523</v>
      </c>
      <c r="I70" s="359" t="s">
        <v>900</v>
      </c>
      <c r="J70" s="360" t="s">
        <v>932</v>
      </c>
      <c r="K70" s="361">
        <f t="shared" ref="K70" si="47">H70-F70</f>
        <v>-11</v>
      </c>
      <c r="L70" s="362">
        <f t="shared" ref="L70" si="48">(H70*N70)*0.07%</f>
        <v>402.71000000000004</v>
      </c>
      <c r="M70" s="363">
        <f t="shared" ref="M70" si="49">(K70*N70)-L70</f>
        <v>-12502.71</v>
      </c>
      <c r="N70" s="361">
        <v>1100</v>
      </c>
      <c r="O70" s="360" t="s">
        <v>553</v>
      </c>
      <c r="P70" s="364">
        <v>44844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15">
        <v>13</v>
      </c>
      <c r="B71" s="329">
        <v>44841</v>
      </c>
      <c r="C71" s="335"/>
      <c r="D71" s="335" t="s">
        <v>910</v>
      </c>
      <c r="E71" s="315" t="s">
        <v>543</v>
      </c>
      <c r="F71" s="315">
        <v>17250</v>
      </c>
      <c r="G71" s="315">
        <v>17140</v>
      </c>
      <c r="H71" s="316">
        <v>17350</v>
      </c>
      <c r="I71" s="316" t="s">
        <v>911</v>
      </c>
      <c r="J71" s="284" t="s">
        <v>799</v>
      </c>
      <c r="K71" s="283">
        <f t="shared" ref="K71:K72" si="50">H71-F71</f>
        <v>100</v>
      </c>
      <c r="L71" s="285">
        <f t="shared" ref="L71:L72" si="51">(H71*N71)*0.07%</f>
        <v>607.25000000000011</v>
      </c>
      <c r="M71" s="286">
        <f t="shared" ref="M71:M72" si="52">(K71*N71)-L71</f>
        <v>4392.75</v>
      </c>
      <c r="N71" s="283">
        <v>50</v>
      </c>
      <c r="O71" s="284" t="s">
        <v>541</v>
      </c>
      <c r="P71" s="282">
        <v>44841</v>
      </c>
      <c r="Q71" s="211"/>
      <c r="R71" s="214" t="s">
        <v>542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56">
        <v>14</v>
      </c>
      <c r="B72" s="357">
        <v>44841</v>
      </c>
      <c r="C72" s="358"/>
      <c r="D72" s="358" t="s">
        <v>912</v>
      </c>
      <c r="E72" s="356" t="s">
        <v>543</v>
      </c>
      <c r="F72" s="356">
        <v>695</v>
      </c>
      <c r="G72" s="356">
        <v>684</v>
      </c>
      <c r="H72" s="359">
        <v>684</v>
      </c>
      <c r="I72" s="359" t="s">
        <v>913</v>
      </c>
      <c r="J72" s="360" t="s">
        <v>932</v>
      </c>
      <c r="K72" s="361">
        <f t="shared" si="50"/>
        <v>-11</v>
      </c>
      <c r="L72" s="362">
        <f t="shared" si="51"/>
        <v>574.56000000000006</v>
      </c>
      <c r="M72" s="363">
        <f t="shared" si="52"/>
        <v>-13774.56</v>
      </c>
      <c r="N72" s="361">
        <v>1200</v>
      </c>
      <c r="O72" s="360" t="s">
        <v>553</v>
      </c>
      <c r="P72" s="364">
        <v>44844</v>
      </c>
      <c r="Q72" s="211"/>
      <c r="R72" s="214" t="s">
        <v>542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56">
        <v>15</v>
      </c>
      <c r="B73" s="357">
        <v>44841</v>
      </c>
      <c r="C73" s="358"/>
      <c r="D73" s="358" t="s">
        <v>918</v>
      </c>
      <c r="E73" s="356" t="s">
        <v>543</v>
      </c>
      <c r="F73" s="356">
        <v>724</v>
      </c>
      <c r="G73" s="356">
        <v>710</v>
      </c>
      <c r="H73" s="359">
        <v>710</v>
      </c>
      <c r="I73" s="359" t="s">
        <v>919</v>
      </c>
      <c r="J73" s="360" t="s">
        <v>934</v>
      </c>
      <c r="K73" s="361">
        <f t="shared" ref="K73:K76" si="53">H73-F73</f>
        <v>-14</v>
      </c>
      <c r="L73" s="362">
        <f t="shared" ref="L73:L76" si="54">(H73*N73)*0.07%</f>
        <v>422.45000000000005</v>
      </c>
      <c r="M73" s="363">
        <f t="shared" ref="M73:M76" si="55">(K73*N73)-L73</f>
        <v>-12322.45</v>
      </c>
      <c r="N73" s="361">
        <v>850</v>
      </c>
      <c r="O73" s="360" t="s">
        <v>553</v>
      </c>
      <c r="P73" s="364">
        <v>44844</v>
      </c>
      <c r="Q73" s="211"/>
      <c r="R73" s="214" t="s">
        <v>808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56">
        <v>16</v>
      </c>
      <c r="B74" s="357">
        <v>44844</v>
      </c>
      <c r="C74" s="358"/>
      <c r="D74" s="358" t="s">
        <v>922</v>
      </c>
      <c r="E74" s="356" t="s">
        <v>543</v>
      </c>
      <c r="F74" s="356">
        <v>2792.5</v>
      </c>
      <c r="G74" s="356">
        <v>2745</v>
      </c>
      <c r="H74" s="359">
        <v>2750</v>
      </c>
      <c r="I74" s="359" t="s">
        <v>921</v>
      </c>
      <c r="J74" s="360" t="s">
        <v>941</v>
      </c>
      <c r="K74" s="361">
        <f t="shared" si="53"/>
        <v>-42.5</v>
      </c>
      <c r="L74" s="362">
        <f t="shared" si="54"/>
        <v>529.37500000000011</v>
      </c>
      <c r="M74" s="363">
        <f t="shared" si="55"/>
        <v>-12216.875</v>
      </c>
      <c r="N74" s="361">
        <v>275</v>
      </c>
      <c r="O74" s="360" t="s">
        <v>553</v>
      </c>
      <c r="P74" s="364">
        <v>44845</v>
      </c>
      <c r="Q74" s="211"/>
      <c r="R74" s="214" t="s">
        <v>808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15">
        <v>17</v>
      </c>
      <c r="B75" s="329">
        <v>44844</v>
      </c>
      <c r="C75" s="335"/>
      <c r="D75" s="335" t="s">
        <v>859</v>
      </c>
      <c r="E75" s="315" t="s">
        <v>543</v>
      </c>
      <c r="F75" s="315">
        <v>2392.5</v>
      </c>
      <c r="G75" s="315">
        <v>2340</v>
      </c>
      <c r="H75" s="316">
        <v>2426.5</v>
      </c>
      <c r="I75" s="316" t="s">
        <v>870</v>
      </c>
      <c r="J75" s="284" t="s">
        <v>703</v>
      </c>
      <c r="K75" s="283">
        <f t="shared" si="53"/>
        <v>34</v>
      </c>
      <c r="L75" s="285">
        <f t="shared" si="54"/>
        <v>424.63750000000005</v>
      </c>
      <c r="M75" s="286">
        <f t="shared" si="55"/>
        <v>8075.3625000000002</v>
      </c>
      <c r="N75" s="283">
        <v>250</v>
      </c>
      <c r="O75" s="284" t="s">
        <v>541</v>
      </c>
      <c r="P75" s="282">
        <v>44852</v>
      </c>
      <c r="Q75" s="211"/>
      <c r="R75" s="214" t="s">
        <v>542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15">
        <v>18</v>
      </c>
      <c r="B76" s="329">
        <v>44844</v>
      </c>
      <c r="C76" s="335"/>
      <c r="D76" s="335" t="s">
        <v>923</v>
      </c>
      <c r="E76" s="315" t="s">
        <v>543</v>
      </c>
      <c r="F76" s="315">
        <v>1577.5</v>
      </c>
      <c r="G76" s="315">
        <v>1540</v>
      </c>
      <c r="H76" s="316">
        <v>1584</v>
      </c>
      <c r="I76" s="316" t="s">
        <v>924</v>
      </c>
      <c r="J76" s="284" t="s">
        <v>1010</v>
      </c>
      <c r="K76" s="283">
        <f t="shared" si="53"/>
        <v>6.5</v>
      </c>
      <c r="L76" s="285">
        <f t="shared" si="54"/>
        <v>388.08000000000004</v>
      </c>
      <c r="M76" s="286">
        <f t="shared" si="55"/>
        <v>1886.92</v>
      </c>
      <c r="N76" s="283">
        <v>350</v>
      </c>
      <c r="O76" s="284" t="s">
        <v>541</v>
      </c>
      <c r="P76" s="282">
        <v>44854</v>
      </c>
      <c r="Q76" s="211"/>
      <c r="R76" s="214" t="s">
        <v>542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15">
        <v>19</v>
      </c>
      <c r="B77" s="329">
        <v>44852</v>
      </c>
      <c r="C77" s="335"/>
      <c r="D77" s="335" t="s">
        <v>991</v>
      </c>
      <c r="E77" s="315" t="s">
        <v>543</v>
      </c>
      <c r="F77" s="315">
        <v>381</v>
      </c>
      <c r="G77" s="315">
        <v>372</v>
      </c>
      <c r="H77" s="316">
        <v>387</v>
      </c>
      <c r="I77" s="316" t="s">
        <v>992</v>
      </c>
      <c r="J77" s="284" t="s">
        <v>993</v>
      </c>
      <c r="K77" s="283">
        <f t="shared" ref="K77:K79" si="56">H77-F77</f>
        <v>6</v>
      </c>
      <c r="L77" s="285">
        <f t="shared" ref="L77:L79" si="57">(H77*N77)*0.07%</f>
        <v>406.35000000000008</v>
      </c>
      <c r="M77" s="286">
        <f t="shared" ref="M77:M79" si="58">(K77*N77)-L77</f>
        <v>8593.65</v>
      </c>
      <c r="N77" s="283">
        <v>1500</v>
      </c>
      <c r="O77" s="284" t="s">
        <v>541</v>
      </c>
      <c r="P77" s="282">
        <v>44852</v>
      </c>
      <c r="Q77" s="211"/>
      <c r="R77" s="214" t="s">
        <v>808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15">
        <v>20</v>
      </c>
      <c r="B78" s="329">
        <v>44852</v>
      </c>
      <c r="C78" s="392"/>
      <c r="D78" s="392" t="s">
        <v>871</v>
      </c>
      <c r="E78" s="315" t="s">
        <v>543</v>
      </c>
      <c r="F78" s="315">
        <v>1021</v>
      </c>
      <c r="G78" s="315">
        <v>998</v>
      </c>
      <c r="H78" s="316">
        <v>1036</v>
      </c>
      <c r="I78" s="316" t="s">
        <v>994</v>
      </c>
      <c r="J78" s="284" t="s">
        <v>1011</v>
      </c>
      <c r="K78" s="283">
        <f t="shared" si="56"/>
        <v>15</v>
      </c>
      <c r="L78" s="285">
        <f t="shared" si="57"/>
        <v>435.12000000000006</v>
      </c>
      <c r="M78" s="286">
        <f t="shared" si="58"/>
        <v>8564.8799999999992</v>
      </c>
      <c r="N78" s="283">
        <v>600</v>
      </c>
      <c r="O78" s="284" t="s">
        <v>541</v>
      </c>
      <c r="P78" s="282">
        <v>44854</v>
      </c>
      <c r="Q78" s="211"/>
      <c r="R78" s="214" t="s">
        <v>808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56">
        <v>21</v>
      </c>
      <c r="B79" s="384">
        <v>44853</v>
      </c>
      <c r="C79" s="358"/>
      <c r="D79" s="358" t="s">
        <v>1003</v>
      </c>
      <c r="E79" s="356" t="s">
        <v>543</v>
      </c>
      <c r="F79" s="356">
        <v>381.5</v>
      </c>
      <c r="G79" s="356">
        <v>372</v>
      </c>
      <c r="H79" s="359">
        <v>372</v>
      </c>
      <c r="I79" s="359" t="s">
        <v>1004</v>
      </c>
      <c r="J79" s="360" t="s">
        <v>1032</v>
      </c>
      <c r="K79" s="361">
        <f t="shared" si="56"/>
        <v>-9.5</v>
      </c>
      <c r="L79" s="362">
        <f t="shared" si="57"/>
        <v>390.60000000000008</v>
      </c>
      <c r="M79" s="363">
        <f t="shared" si="58"/>
        <v>-14640.6</v>
      </c>
      <c r="N79" s="361">
        <v>1500</v>
      </c>
      <c r="O79" s="360" t="s">
        <v>553</v>
      </c>
      <c r="P79" s="364">
        <v>44859</v>
      </c>
      <c r="Q79" s="211"/>
      <c r="R79" s="214" t="s">
        <v>808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315">
        <v>22</v>
      </c>
      <c r="B80" s="399">
        <v>44853</v>
      </c>
      <c r="C80" s="392"/>
      <c r="D80" s="392" t="s">
        <v>1007</v>
      </c>
      <c r="E80" s="315" t="s">
        <v>543</v>
      </c>
      <c r="F80" s="315">
        <v>1141</v>
      </c>
      <c r="G80" s="315">
        <v>1114</v>
      </c>
      <c r="H80" s="316">
        <v>1157</v>
      </c>
      <c r="I80" s="316" t="s">
        <v>1008</v>
      </c>
      <c r="J80" s="284" t="s">
        <v>1033</v>
      </c>
      <c r="K80" s="283">
        <f t="shared" ref="K80" si="59">H80-F80</f>
        <v>16</v>
      </c>
      <c r="L80" s="285">
        <f t="shared" ref="L80" si="60">(H80*N80)*0.07%</f>
        <v>344.20750000000004</v>
      </c>
      <c r="M80" s="286">
        <f t="shared" ref="M80" si="61">(K80*N80)-L80</f>
        <v>6455.7924999999996</v>
      </c>
      <c r="N80" s="283">
        <v>425</v>
      </c>
      <c r="O80" s="284" t="s">
        <v>541</v>
      </c>
      <c r="P80" s="282">
        <v>44859</v>
      </c>
      <c r="Q80" s="211"/>
      <c r="R80" s="214" t="s">
        <v>542</v>
      </c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s="209" customFormat="1" ht="12.75" customHeight="1">
      <c r="A81" s="315">
        <v>23</v>
      </c>
      <c r="B81" s="398">
        <v>44855</v>
      </c>
      <c r="C81" s="335"/>
      <c r="D81" s="335" t="s">
        <v>1025</v>
      </c>
      <c r="E81" s="315" t="s">
        <v>543</v>
      </c>
      <c r="F81" s="315">
        <v>1436</v>
      </c>
      <c r="G81" s="315">
        <v>1412</v>
      </c>
      <c r="H81" s="316">
        <v>1464.5</v>
      </c>
      <c r="I81" s="316" t="s">
        <v>1026</v>
      </c>
      <c r="J81" s="284" t="s">
        <v>1029</v>
      </c>
      <c r="K81" s="283">
        <f t="shared" ref="K81" si="62">H81-F81</f>
        <v>28.5</v>
      </c>
      <c r="L81" s="285">
        <f t="shared" ref="L81" si="63">(H81*N81)*0.07%</f>
        <v>563.8325000000001</v>
      </c>
      <c r="M81" s="286">
        <f t="shared" ref="M81" si="64">(K81*N81)-L81</f>
        <v>15111.1675</v>
      </c>
      <c r="N81" s="283">
        <v>550</v>
      </c>
      <c r="O81" s="284" t="s">
        <v>541</v>
      </c>
      <c r="P81" s="282">
        <v>44858</v>
      </c>
      <c r="Q81" s="211"/>
      <c r="R81" s="214" t="s">
        <v>542</v>
      </c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54"/>
      <c r="AG81" s="251"/>
      <c r="AH81" s="211"/>
      <c r="AI81" s="211"/>
      <c r="AJ81" s="254"/>
      <c r="AK81" s="254"/>
      <c r="AL81" s="254"/>
    </row>
    <row r="82" spans="1:38" s="209" customFormat="1" ht="12.75" customHeight="1">
      <c r="A82" s="277">
        <v>24</v>
      </c>
      <c r="B82" s="312">
        <v>44861</v>
      </c>
      <c r="C82" s="401"/>
      <c r="D82" s="401" t="s">
        <v>1068</v>
      </c>
      <c r="E82" s="277" t="s">
        <v>543</v>
      </c>
      <c r="F82" s="277" t="s">
        <v>1066</v>
      </c>
      <c r="G82" s="277">
        <v>799</v>
      </c>
      <c r="H82" s="402"/>
      <c r="I82" s="402" t="s">
        <v>1067</v>
      </c>
      <c r="J82" s="243" t="s">
        <v>544</v>
      </c>
      <c r="K82" s="213"/>
      <c r="L82" s="232"/>
      <c r="M82" s="233"/>
      <c r="N82" s="213"/>
      <c r="O82" s="243"/>
      <c r="P82" s="210"/>
      <c r="Q82" s="211"/>
      <c r="R82" s="214" t="s">
        <v>542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54"/>
      <c r="AG82" s="251"/>
      <c r="AH82" s="211"/>
      <c r="AI82" s="211"/>
      <c r="AJ82" s="254"/>
      <c r="AK82" s="254"/>
      <c r="AL82" s="254"/>
    </row>
    <row r="83" spans="1:38" s="209" customFormat="1" ht="12.75" customHeight="1">
      <c r="A83" s="277"/>
      <c r="B83" s="312"/>
      <c r="C83" s="401"/>
      <c r="D83" s="401"/>
      <c r="E83" s="277"/>
      <c r="F83" s="277"/>
      <c r="G83" s="277"/>
      <c r="H83" s="402"/>
      <c r="I83" s="402"/>
      <c r="J83" s="243"/>
      <c r="K83" s="213"/>
      <c r="L83" s="232"/>
      <c r="M83" s="233"/>
      <c r="N83" s="213"/>
      <c r="O83" s="243"/>
      <c r="P83" s="210"/>
      <c r="Q83" s="211"/>
      <c r="R83" s="214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54"/>
      <c r="AG83" s="251"/>
      <c r="AH83" s="211"/>
      <c r="AI83" s="211"/>
      <c r="AJ83" s="254"/>
      <c r="AK83" s="254"/>
      <c r="AL83" s="254"/>
    </row>
    <row r="84" spans="1:38" s="209" customFormat="1" ht="12.75" customHeight="1">
      <c r="A84" s="212"/>
      <c r="B84" s="210"/>
      <c r="C84" s="267"/>
      <c r="D84" s="267"/>
      <c r="E84" s="212"/>
      <c r="F84" s="212"/>
      <c r="G84" s="212"/>
      <c r="H84" s="213"/>
      <c r="I84" s="213"/>
      <c r="J84" s="243"/>
      <c r="K84" s="267"/>
      <c r="L84" s="212"/>
      <c r="M84" s="212"/>
      <c r="N84" s="212"/>
      <c r="O84" s="213"/>
      <c r="P84" s="213"/>
      <c r="Q84" s="211"/>
      <c r="R84" s="214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54"/>
      <c r="AG84" s="251"/>
      <c r="AH84" s="211"/>
      <c r="AI84" s="211"/>
      <c r="AJ84" s="254"/>
      <c r="AK84" s="254"/>
      <c r="AL84" s="254"/>
    </row>
    <row r="85" spans="1:38" ht="13.5" customHeight="1">
      <c r="A85" s="254"/>
      <c r="B85" s="251"/>
      <c r="C85" s="211"/>
      <c r="D85" s="211"/>
      <c r="E85" s="254"/>
      <c r="F85" s="254"/>
      <c r="G85" s="254"/>
      <c r="H85" s="255"/>
      <c r="I85" s="255"/>
      <c r="J85" s="279"/>
      <c r="K85" s="255"/>
      <c r="L85" s="256"/>
      <c r="M85" s="280"/>
      <c r="N85" s="255"/>
      <c r="O85" s="281"/>
      <c r="P85" s="258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97"/>
      <c r="B86" s="98"/>
      <c r="C86" s="131"/>
      <c r="D86" s="139"/>
      <c r="E86" s="140"/>
      <c r="F86" s="97"/>
      <c r="G86" s="97"/>
      <c r="H86" s="97"/>
      <c r="I86" s="132"/>
      <c r="J86" s="132"/>
      <c r="K86" s="132"/>
      <c r="L86" s="132"/>
      <c r="M86" s="132"/>
      <c r="N86" s="132"/>
      <c r="O86" s="132"/>
      <c r="P86" s="132"/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141"/>
      <c r="B87" s="98"/>
      <c r="C87" s="99"/>
      <c r="D87" s="142"/>
      <c r="E87" s="102"/>
      <c r="F87" s="102"/>
      <c r="G87" s="102"/>
      <c r="H87" s="102"/>
      <c r="I87" s="102"/>
      <c r="J87" s="6"/>
      <c r="K87" s="102"/>
      <c r="L87" s="102"/>
      <c r="M87" s="6"/>
      <c r="N87" s="1"/>
      <c r="O87" s="99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38.25" customHeight="1">
      <c r="A88" s="143" t="s">
        <v>563</v>
      </c>
      <c r="B88" s="143"/>
      <c r="C88" s="143"/>
      <c r="D88" s="143"/>
      <c r="E88" s="144"/>
      <c r="F88" s="102"/>
      <c r="G88" s="102"/>
      <c r="H88" s="102"/>
      <c r="I88" s="102"/>
      <c r="J88" s="1"/>
      <c r="K88" s="6"/>
      <c r="L88" s="6"/>
      <c r="M88" s="6"/>
      <c r="N88" s="1"/>
      <c r="O88" s="1"/>
      <c r="P88" s="4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38.25">
      <c r="A89" s="94" t="s">
        <v>16</v>
      </c>
      <c r="B89" s="94" t="s">
        <v>518</v>
      </c>
      <c r="C89" s="94"/>
      <c r="D89" s="95" t="s">
        <v>529</v>
      </c>
      <c r="E89" s="94" t="s">
        <v>530</v>
      </c>
      <c r="F89" s="94" t="s">
        <v>531</v>
      </c>
      <c r="G89" s="94" t="s">
        <v>551</v>
      </c>
      <c r="H89" s="94" t="s">
        <v>533</v>
      </c>
      <c r="I89" s="94" t="s">
        <v>534</v>
      </c>
      <c r="J89" s="93" t="s">
        <v>535</v>
      </c>
      <c r="K89" s="93" t="s">
        <v>564</v>
      </c>
      <c r="L89" s="96" t="s">
        <v>537</v>
      </c>
      <c r="M89" s="138" t="s">
        <v>560</v>
      </c>
      <c r="N89" s="94" t="s">
        <v>561</v>
      </c>
      <c r="O89" s="94" t="s">
        <v>539</v>
      </c>
      <c r="P89" s="95" t="s">
        <v>540</v>
      </c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s="314" customFormat="1" ht="13.9" customHeight="1">
      <c r="A90" s="315">
        <v>1</v>
      </c>
      <c r="B90" s="329">
        <v>44844</v>
      </c>
      <c r="C90" s="387"/>
      <c r="D90" s="335" t="s">
        <v>925</v>
      </c>
      <c r="E90" s="315" t="s">
        <v>543</v>
      </c>
      <c r="F90" s="315">
        <v>30.5</v>
      </c>
      <c r="G90" s="315">
        <v>13</v>
      </c>
      <c r="H90" s="316">
        <v>36</v>
      </c>
      <c r="I90" s="388" t="s">
        <v>931</v>
      </c>
      <c r="J90" s="284" t="s">
        <v>879</v>
      </c>
      <c r="K90" s="283">
        <f t="shared" ref="K90" si="65">H90-F90</f>
        <v>5.5</v>
      </c>
      <c r="L90" s="285">
        <v>100</v>
      </c>
      <c r="M90" s="286">
        <f t="shared" ref="M90" si="66">(K90*N90)-L90</f>
        <v>1550</v>
      </c>
      <c r="N90" s="283">
        <v>300</v>
      </c>
      <c r="O90" s="284" t="s">
        <v>541</v>
      </c>
      <c r="P90" s="282">
        <v>44844</v>
      </c>
      <c r="Q90" s="1"/>
      <c r="R90" s="6" t="s">
        <v>542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313"/>
    </row>
    <row r="91" spans="1:38" s="314" customFormat="1" ht="12" customHeight="1">
      <c r="A91" s="356">
        <v>2</v>
      </c>
      <c r="B91" s="357">
        <v>44844</v>
      </c>
      <c r="C91" s="389"/>
      <c r="D91" s="358" t="s">
        <v>926</v>
      </c>
      <c r="E91" s="356" t="s">
        <v>543</v>
      </c>
      <c r="F91" s="356">
        <v>14.5</v>
      </c>
      <c r="G91" s="356">
        <v>9</v>
      </c>
      <c r="H91" s="359">
        <v>9</v>
      </c>
      <c r="I91" s="390" t="s">
        <v>927</v>
      </c>
      <c r="J91" s="360" t="s">
        <v>953</v>
      </c>
      <c r="K91" s="361">
        <f t="shared" ref="K91" si="67">H91-F91</f>
        <v>-5.5</v>
      </c>
      <c r="L91" s="362">
        <v>100</v>
      </c>
      <c r="M91" s="363">
        <f t="shared" ref="M91" si="68">(K91*N91)-L91</f>
        <v>-5050</v>
      </c>
      <c r="N91" s="361">
        <v>900</v>
      </c>
      <c r="O91" s="360" t="s">
        <v>553</v>
      </c>
      <c r="P91" s="364">
        <v>44845</v>
      </c>
      <c r="Q91" s="1"/>
      <c r="R91" s="6" t="s">
        <v>542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  <c r="AL91" s="313"/>
    </row>
    <row r="92" spans="1:38" s="314" customFormat="1" ht="13.9" customHeight="1">
      <c r="A92" s="356">
        <v>3</v>
      </c>
      <c r="B92" s="357">
        <v>44844</v>
      </c>
      <c r="C92" s="358"/>
      <c r="D92" s="358" t="s">
        <v>928</v>
      </c>
      <c r="E92" s="356" t="s">
        <v>543</v>
      </c>
      <c r="F92" s="356">
        <v>12.5</v>
      </c>
      <c r="G92" s="356">
        <v>7.5</v>
      </c>
      <c r="H92" s="359">
        <v>7.75</v>
      </c>
      <c r="I92" s="359" t="s">
        <v>930</v>
      </c>
      <c r="J92" s="360" t="s">
        <v>952</v>
      </c>
      <c r="K92" s="361">
        <f t="shared" ref="K92:K93" si="69">H92-F92</f>
        <v>-4.75</v>
      </c>
      <c r="L92" s="362">
        <v>100</v>
      </c>
      <c r="M92" s="363">
        <f t="shared" ref="M92:M93" si="70">(K92*N92)-L92</f>
        <v>-4850</v>
      </c>
      <c r="N92" s="361">
        <v>1000</v>
      </c>
      <c r="O92" s="360" t="s">
        <v>553</v>
      </c>
      <c r="P92" s="364">
        <v>44846</v>
      </c>
      <c r="Q92" s="1"/>
      <c r="R92" s="6" t="s">
        <v>808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  <c r="AL92" s="313"/>
    </row>
    <row r="93" spans="1:38" s="314" customFormat="1" ht="15" customHeight="1">
      <c r="A93" s="315">
        <v>4</v>
      </c>
      <c r="B93" s="329">
        <v>44845</v>
      </c>
      <c r="C93" s="392"/>
      <c r="D93" s="392" t="s">
        <v>942</v>
      </c>
      <c r="E93" s="315" t="s">
        <v>543</v>
      </c>
      <c r="F93" s="315">
        <v>28</v>
      </c>
      <c r="G93" s="315">
        <v>15</v>
      </c>
      <c r="H93" s="316">
        <v>31</v>
      </c>
      <c r="I93" s="316" t="s">
        <v>943</v>
      </c>
      <c r="J93" s="284" t="s">
        <v>1009</v>
      </c>
      <c r="K93" s="283">
        <f t="shared" si="69"/>
        <v>3</v>
      </c>
      <c r="L93" s="285">
        <v>100</v>
      </c>
      <c r="M93" s="286">
        <f t="shared" si="70"/>
        <v>1175</v>
      </c>
      <c r="N93" s="283">
        <v>425</v>
      </c>
      <c r="O93" s="284" t="s">
        <v>541</v>
      </c>
      <c r="P93" s="282">
        <v>44853</v>
      </c>
      <c r="Q93" s="1"/>
      <c r="R93" s="6" t="s">
        <v>542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  <c r="AL93" s="313"/>
    </row>
    <row r="94" spans="1:38" s="314" customFormat="1" ht="13.9" customHeight="1">
      <c r="A94" s="315">
        <v>5</v>
      </c>
      <c r="B94" s="329">
        <v>44845</v>
      </c>
      <c r="C94" s="335"/>
      <c r="D94" s="335" t="s">
        <v>944</v>
      </c>
      <c r="E94" s="315" t="s">
        <v>543</v>
      </c>
      <c r="F94" s="315">
        <v>30.5</v>
      </c>
      <c r="G94" s="315">
        <v>13</v>
      </c>
      <c r="H94" s="316">
        <v>42.5</v>
      </c>
      <c r="I94" s="316" t="s">
        <v>945</v>
      </c>
      <c r="J94" s="284" t="s">
        <v>983</v>
      </c>
      <c r="K94" s="283">
        <f t="shared" ref="K94" si="71">H94-F94</f>
        <v>12</v>
      </c>
      <c r="L94" s="285">
        <v>100</v>
      </c>
      <c r="M94" s="286">
        <f t="shared" ref="M94" si="72">(K94*N94)-L94</f>
        <v>3500</v>
      </c>
      <c r="N94" s="283">
        <v>300</v>
      </c>
      <c r="O94" s="284" t="s">
        <v>541</v>
      </c>
      <c r="P94" s="282">
        <v>44848</v>
      </c>
      <c r="Q94" s="1"/>
      <c r="R94" s="6" t="s">
        <v>542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  <c r="AL94" s="313"/>
    </row>
    <row r="95" spans="1:38" s="314" customFormat="1" ht="14.25" customHeight="1">
      <c r="A95" s="356">
        <v>6</v>
      </c>
      <c r="B95" s="357">
        <v>44845</v>
      </c>
      <c r="C95" s="391"/>
      <c r="D95" s="391" t="s">
        <v>946</v>
      </c>
      <c r="E95" s="356" t="s">
        <v>543</v>
      </c>
      <c r="F95" s="356">
        <v>72</v>
      </c>
      <c r="G95" s="356">
        <v>30</v>
      </c>
      <c r="H95" s="359">
        <v>30</v>
      </c>
      <c r="I95" s="359" t="s">
        <v>947</v>
      </c>
      <c r="J95" s="360" t="s">
        <v>951</v>
      </c>
      <c r="K95" s="361">
        <f t="shared" ref="K95" si="73">H95-F95</f>
        <v>-42</v>
      </c>
      <c r="L95" s="362">
        <v>100</v>
      </c>
      <c r="M95" s="363">
        <f t="shared" ref="M95" si="74">(K95*N95)-L95</f>
        <v>-2200</v>
      </c>
      <c r="N95" s="361">
        <v>50</v>
      </c>
      <c r="O95" s="360" t="s">
        <v>553</v>
      </c>
      <c r="P95" s="364">
        <v>44846</v>
      </c>
      <c r="Q95" s="1"/>
      <c r="R95" s="6" t="s">
        <v>808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  <c r="AL95" s="313"/>
    </row>
    <row r="96" spans="1:38" s="314" customFormat="1" ht="14.45" customHeight="1">
      <c r="A96" s="356">
        <v>7</v>
      </c>
      <c r="B96" s="357">
        <v>44845</v>
      </c>
      <c r="C96" s="358"/>
      <c r="D96" s="358" t="s">
        <v>948</v>
      </c>
      <c r="E96" s="356" t="s">
        <v>543</v>
      </c>
      <c r="F96" s="356">
        <v>16</v>
      </c>
      <c r="G96" s="356">
        <v>10.5</v>
      </c>
      <c r="H96" s="359">
        <v>10.5</v>
      </c>
      <c r="I96" s="359" t="s">
        <v>949</v>
      </c>
      <c r="J96" s="360" t="s">
        <v>953</v>
      </c>
      <c r="K96" s="361">
        <f t="shared" ref="K96:K97" si="75">H96-F96</f>
        <v>-5.5</v>
      </c>
      <c r="L96" s="362">
        <v>100</v>
      </c>
      <c r="M96" s="363">
        <f t="shared" ref="M96:M97" si="76">(K96*N96)-L96</f>
        <v>-4775</v>
      </c>
      <c r="N96" s="361">
        <v>850</v>
      </c>
      <c r="O96" s="360" t="s">
        <v>553</v>
      </c>
      <c r="P96" s="364">
        <v>44846</v>
      </c>
      <c r="Q96" s="1"/>
      <c r="R96" s="6" t="s">
        <v>808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  <c r="AL96" s="313"/>
    </row>
    <row r="97" spans="1:38" s="314" customFormat="1" ht="15.6" customHeight="1">
      <c r="A97" s="315">
        <v>8</v>
      </c>
      <c r="B97" s="282">
        <v>44847</v>
      </c>
      <c r="C97" s="392"/>
      <c r="D97" s="392" t="s">
        <v>979</v>
      </c>
      <c r="E97" s="393" t="s">
        <v>543</v>
      </c>
      <c r="F97" s="393">
        <v>125</v>
      </c>
      <c r="G97" s="393">
        <v>60</v>
      </c>
      <c r="H97" s="283">
        <v>145</v>
      </c>
      <c r="I97" s="283" t="s">
        <v>980</v>
      </c>
      <c r="J97" s="284" t="s">
        <v>981</v>
      </c>
      <c r="K97" s="283">
        <f t="shared" si="75"/>
        <v>20</v>
      </c>
      <c r="L97" s="285">
        <v>100</v>
      </c>
      <c r="M97" s="286">
        <f t="shared" si="76"/>
        <v>900</v>
      </c>
      <c r="N97" s="283">
        <v>50</v>
      </c>
      <c r="O97" s="284" t="s">
        <v>541</v>
      </c>
      <c r="P97" s="282">
        <v>44847</v>
      </c>
      <c r="Q97" s="1"/>
      <c r="R97" s="6" t="s">
        <v>542</v>
      </c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1"/>
      <c r="AI97" s="1"/>
      <c r="AJ97" s="6"/>
      <c r="AK97" s="1"/>
      <c r="AL97" s="313"/>
    </row>
    <row r="98" spans="1:38" s="314" customFormat="1" ht="15.6" customHeight="1">
      <c r="A98" s="315">
        <v>9</v>
      </c>
      <c r="B98" s="282">
        <v>44848</v>
      </c>
      <c r="C98" s="392"/>
      <c r="D98" s="392" t="s">
        <v>984</v>
      </c>
      <c r="E98" s="393" t="s">
        <v>543</v>
      </c>
      <c r="F98" s="393">
        <v>127</v>
      </c>
      <c r="G98" s="393">
        <v>60</v>
      </c>
      <c r="H98" s="283">
        <v>156</v>
      </c>
      <c r="I98" s="283" t="s">
        <v>980</v>
      </c>
      <c r="J98" s="284" t="s">
        <v>985</v>
      </c>
      <c r="K98" s="283">
        <f t="shared" ref="K98" si="77">H98-F98</f>
        <v>29</v>
      </c>
      <c r="L98" s="285">
        <v>100</v>
      </c>
      <c r="M98" s="286">
        <f t="shared" ref="M98" si="78">(K98*N98)-L98</f>
        <v>1350</v>
      </c>
      <c r="N98" s="283">
        <v>50</v>
      </c>
      <c r="O98" s="284" t="s">
        <v>541</v>
      </c>
      <c r="P98" s="282">
        <v>44848</v>
      </c>
      <c r="Q98" s="1"/>
      <c r="R98" s="6" t="s">
        <v>542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  <c r="AL98" s="313"/>
    </row>
    <row r="99" spans="1:38" s="314" customFormat="1" ht="15.6" customHeight="1">
      <c r="A99" s="315">
        <v>10</v>
      </c>
      <c r="B99" s="398">
        <v>44853</v>
      </c>
      <c r="C99" s="392"/>
      <c r="D99" s="392" t="s">
        <v>1018</v>
      </c>
      <c r="E99" s="393" t="s">
        <v>543</v>
      </c>
      <c r="F99" s="393">
        <v>10</v>
      </c>
      <c r="G99" s="393">
        <v>6</v>
      </c>
      <c r="H99" s="283">
        <v>14.75</v>
      </c>
      <c r="I99" s="283" t="s">
        <v>1019</v>
      </c>
      <c r="J99" s="284" t="s">
        <v>1022</v>
      </c>
      <c r="K99" s="283">
        <f t="shared" ref="K99" si="79">H99-F99</f>
        <v>4.75</v>
      </c>
      <c r="L99" s="285">
        <v>100</v>
      </c>
      <c r="M99" s="286">
        <f t="shared" ref="M99" si="80">(K99*N99)-L99</f>
        <v>6431.25</v>
      </c>
      <c r="N99" s="283">
        <v>1375</v>
      </c>
      <c r="O99" s="284" t="s">
        <v>541</v>
      </c>
      <c r="P99" s="282">
        <v>44855</v>
      </c>
      <c r="Q99" s="1"/>
      <c r="R99" s="6" t="s">
        <v>542</v>
      </c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  <c r="AL99" s="313"/>
    </row>
    <row r="100" spans="1:38" s="209" customFormat="1" ht="15.6" customHeight="1">
      <c r="A100" s="315">
        <v>11</v>
      </c>
      <c r="B100" s="353">
        <v>44853</v>
      </c>
      <c r="C100" s="392"/>
      <c r="D100" s="392" t="s">
        <v>995</v>
      </c>
      <c r="E100" s="393" t="s">
        <v>543</v>
      </c>
      <c r="F100" s="393">
        <v>11</v>
      </c>
      <c r="G100" s="393">
        <v>4</v>
      </c>
      <c r="H100" s="283">
        <v>14</v>
      </c>
      <c r="I100" s="283" t="s">
        <v>996</v>
      </c>
      <c r="J100" s="284" t="s">
        <v>1009</v>
      </c>
      <c r="K100" s="283">
        <f t="shared" ref="K100" si="81">H100-F100</f>
        <v>3</v>
      </c>
      <c r="L100" s="285">
        <v>100</v>
      </c>
      <c r="M100" s="286">
        <f t="shared" ref="M100" si="82">(K100*N100)-L100</f>
        <v>1700</v>
      </c>
      <c r="N100" s="283">
        <v>600</v>
      </c>
      <c r="O100" s="284" t="s">
        <v>541</v>
      </c>
      <c r="P100" s="282">
        <v>44854</v>
      </c>
      <c r="Q100" s="208"/>
      <c r="R100" s="214" t="s">
        <v>542</v>
      </c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15">
        <v>12</v>
      </c>
      <c r="B101" s="353">
        <v>44853</v>
      </c>
      <c r="C101" s="392"/>
      <c r="D101" s="392" t="s">
        <v>1005</v>
      </c>
      <c r="E101" s="393" t="s">
        <v>543</v>
      </c>
      <c r="F101" s="393">
        <v>37</v>
      </c>
      <c r="G101" s="393">
        <v>19</v>
      </c>
      <c r="H101" s="283">
        <v>45</v>
      </c>
      <c r="I101" s="283" t="s">
        <v>1006</v>
      </c>
      <c r="J101" s="284" t="s">
        <v>1017</v>
      </c>
      <c r="K101" s="283">
        <f t="shared" ref="K101" si="83">H101-F101</f>
        <v>8</v>
      </c>
      <c r="L101" s="285">
        <v>100</v>
      </c>
      <c r="M101" s="286">
        <f t="shared" ref="M101" si="84">(K101*N101)-L101</f>
        <v>1900</v>
      </c>
      <c r="N101" s="283">
        <v>250</v>
      </c>
      <c r="O101" s="284" t="s">
        <v>541</v>
      </c>
      <c r="P101" s="282">
        <v>44854</v>
      </c>
      <c r="Q101" s="208"/>
      <c r="R101" s="214" t="s">
        <v>808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315">
        <v>13</v>
      </c>
      <c r="B102" s="353">
        <v>44854</v>
      </c>
      <c r="C102" s="392"/>
      <c r="D102" s="392" t="s">
        <v>1012</v>
      </c>
      <c r="E102" s="393" t="s">
        <v>543</v>
      </c>
      <c r="F102" s="393">
        <v>14.5</v>
      </c>
      <c r="G102" s="393"/>
      <c r="H102" s="283">
        <v>26.5</v>
      </c>
      <c r="I102" s="283" t="s">
        <v>1013</v>
      </c>
      <c r="J102" s="284" t="s">
        <v>983</v>
      </c>
      <c r="K102" s="283">
        <f t="shared" ref="K102:K103" si="85">H102-F102</f>
        <v>12</v>
      </c>
      <c r="L102" s="285">
        <v>100</v>
      </c>
      <c r="M102" s="286">
        <f t="shared" ref="M102" si="86">(K102*N102)-L102</f>
        <v>500</v>
      </c>
      <c r="N102" s="283">
        <v>50</v>
      </c>
      <c r="O102" s="284" t="s">
        <v>541</v>
      </c>
      <c r="P102" s="282">
        <v>44854</v>
      </c>
      <c r="Q102" s="208"/>
      <c r="R102" s="214" t="s">
        <v>808</v>
      </c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422">
        <v>14</v>
      </c>
      <c r="B103" s="420">
        <v>44854</v>
      </c>
      <c r="C103" s="392"/>
      <c r="D103" s="392" t="s">
        <v>1014</v>
      </c>
      <c r="E103" s="393" t="s">
        <v>543</v>
      </c>
      <c r="F103" s="393">
        <v>450</v>
      </c>
      <c r="G103" s="393">
        <v>220</v>
      </c>
      <c r="H103" s="283">
        <v>450</v>
      </c>
      <c r="I103" s="283" t="s">
        <v>1016</v>
      </c>
      <c r="J103" s="416" t="s">
        <v>1020</v>
      </c>
      <c r="K103" s="283">
        <f t="shared" si="85"/>
        <v>0</v>
      </c>
      <c r="L103" s="285">
        <v>100</v>
      </c>
      <c r="M103" s="286">
        <v>0</v>
      </c>
      <c r="N103" s="418">
        <v>25</v>
      </c>
      <c r="O103" s="416" t="s">
        <v>541</v>
      </c>
      <c r="P103" s="420">
        <v>44854</v>
      </c>
      <c r="Q103" s="208"/>
      <c r="R103" s="214" t="s">
        <v>542</v>
      </c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423"/>
      <c r="B104" s="421"/>
      <c r="C104" s="392"/>
      <c r="D104" s="392" t="s">
        <v>1015</v>
      </c>
      <c r="E104" s="393" t="s">
        <v>848</v>
      </c>
      <c r="F104" s="393">
        <v>80</v>
      </c>
      <c r="G104" s="393"/>
      <c r="H104" s="283">
        <v>1</v>
      </c>
      <c r="I104" s="283"/>
      <c r="J104" s="417"/>
      <c r="K104" s="283">
        <f>F104-H104</f>
        <v>79</v>
      </c>
      <c r="L104" s="285">
        <v>100</v>
      </c>
      <c r="M104" s="286">
        <f>K104*N103</f>
        <v>1975</v>
      </c>
      <c r="N104" s="419"/>
      <c r="O104" s="417"/>
      <c r="P104" s="421"/>
      <c r="Q104" s="208"/>
      <c r="R104" s="214"/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s="209" customFormat="1" ht="15.6" customHeight="1">
      <c r="A105" s="315">
        <v>15</v>
      </c>
      <c r="B105" s="398">
        <v>44854</v>
      </c>
      <c r="C105" s="392"/>
      <c r="D105" s="392" t="s">
        <v>1021</v>
      </c>
      <c r="E105" s="393" t="s">
        <v>543</v>
      </c>
      <c r="F105" s="393">
        <v>31</v>
      </c>
      <c r="G105" s="393">
        <v>15</v>
      </c>
      <c r="H105" s="283">
        <v>42</v>
      </c>
      <c r="I105" s="283" t="s">
        <v>931</v>
      </c>
      <c r="J105" s="284" t="s">
        <v>909</v>
      </c>
      <c r="K105" s="283">
        <f t="shared" ref="K105:K106" si="87">H105-F105</f>
        <v>11</v>
      </c>
      <c r="L105" s="285">
        <v>100</v>
      </c>
      <c r="M105" s="286">
        <f t="shared" ref="M105:M106" si="88">(K105*N105)-L105</f>
        <v>3200</v>
      </c>
      <c r="N105" s="283">
        <v>300</v>
      </c>
      <c r="O105" s="284" t="s">
        <v>541</v>
      </c>
      <c r="P105" s="282">
        <v>44855</v>
      </c>
      <c r="Q105" s="208"/>
      <c r="R105" s="214" t="s">
        <v>808</v>
      </c>
      <c r="S105" s="208"/>
      <c r="T105" s="208"/>
      <c r="U105" s="208"/>
      <c r="V105" s="208"/>
      <c r="W105" s="208"/>
      <c r="X105" s="214"/>
      <c r="Y105" s="208"/>
      <c r="Z105" s="208"/>
      <c r="AA105" s="208"/>
      <c r="AB105" s="208"/>
      <c r="AC105" s="208"/>
      <c r="AD105" s="214"/>
      <c r="AE105" s="208"/>
      <c r="AF105" s="208"/>
      <c r="AG105" s="208"/>
      <c r="AH105" s="208"/>
      <c r="AI105" s="208"/>
      <c r="AJ105" s="214"/>
      <c r="AK105" s="208"/>
      <c r="AL105" s="208"/>
    </row>
    <row r="106" spans="1:38" s="209" customFormat="1" ht="15.6" customHeight="1">
      <c r="A106" s="315">
        <v>16</v>
      </c>
      <c r="B106" s="400">
        <v>44859</v>
      </c>
      <c r="C106" s="392"/>
      <c r="D106" s="392" t="s">
        <v>1034</v>
      </c>
      <c r="E106" s="393" t="s">
        <v>543</v>
      </c>
      <c r="F106" s="393">
        <v>43</v>
      </c>
      <c r="G106" s="393">
        <v>10</v>
      </c>
      <c r="H106" s="283">
        <v>70</v>
      </c>
      <c r="I106" s="283" t="s">
        <v>1035</v>
      </c>
      <c r="J106" s="284" t="s">
        <v>1059</v>
      </c>
      <c r="K106" s="283">
        <f t="shared" si="87"/>
        <v>27</v>
      </c>
      <c r="L106" s="285">
        <v>100</v>
      </c>
      <c r="M106" s="286">
        <f t="shared" si="88"/>
        <v>1250</v>
      </c>
      <c r="N106" s="283">
        <v>50</v>
      </c>
      <c r="O106" s="284" t="s">
        <v>541</v>
      </c>
      <c r="P106" s="282">
        <v>44861</v>
      </c>
      <c r="Q106" s="208"/>
      <c r="R106" s="214" t="s">
        <v>542</v>
      </c>
      <c r="S106" s="208"/>
      <c r="T106" s="208"/>
      <c r="U106" s="208"/>
      <c r="V106" s="208"/>
      <c r="W106" s="208"/>
      <c r="X106" s="214"/>
      <c r="Y106" s="208"/>
      <c r="Z106" s="208"/>
      <c r="AA106" s="208"/>
      <c r="AB106" s="208"/>
      <c r="AC106" s="208"/>
      <c r="AD106" s="214"/>
      <c r="AE106" s="208"/>
      <c r="AF106" s="208"/>
      <c r="AG106" s="208"/>
      <c r="AH106" s="208"/>
      <c r="AI106" s="208"/>
      <c r="AJ106" s="214"/>
      <c r="AK106" s="208"/>
      <c r="AL106" s="208"/>
    </row>
    <row r="107" spans="1:38" s="209" customFormat="1" ht="15.6" customHeight="1">
      <c r="A107" s="315">
        <v>17</v>
      </c>
      <c r="B107" s="400">
        <v>44859</v>
      </c>
      <c r="C107" s="392"/>
      <c r="D107" s="392" t="s">
        <v>1036</v>
      </c>
      <c r="E107" s="393" t="s">
        <v>848</v>
      </c>
      <c r="F107" s="393">
        <v>100</v>
      </c>
      <c r="G107" s="393">
        <v>201</v>
      </c>
      <c r="H107" s="283">
        <v>37.5</v>
      </c>
      <c r="I107" s="283">
        <v>0.1</v>
      </c>
      <c r="J107" s="284" t="s">
        <v>1037</v>
      </c>
      <c r="K107" s="283">
        <f>F107-H107</f>
        <v>62.5</v>
      </c>
      <c r="L107" s="285">
        <v>100</v>
      </c>
      <c r="M107" s="286">
        <f t="shared" ref="M107:M108" si="89">(K107*N107)-L107</f>
        <v>1462.5</v>
      </c>
      <c r="N107" s="283">
        <v>25</v>
      </c>
      <c r="O107" s="284" t="s">
        <v>541</v>
      </c>
      <c r="P107" s="282">
        <v>44859</v>
      </c>
      <c r="Q107" s="208"/>
      <c r="R107" s="214" t="s">
        <v>542</v>
      </c>
      <c r="S107" s="208"/>
      <c r="T107" s="208"/>
      <c r="U107" s="208"/>
      <c r="V107" s="208"/>
      <c r="W107" s="208"/>
      <c r="X107" s="214"/>
      <c r="Y107" s="208"/>
      <c r="Z107" s="208"/>
      <c r="AA107" s="208"/>
      <c r="AB107" s="208"/>
      <c r="AC107" s="208"/>
      <c r="AD107" s="214"/>
      <c r="AE107" s="208"/>
      <c r="AF107" s="208"/>
      <c r="AG107" s="208"/>
      <c r="AH107" s="208"/>
      <c r="AI107" s="208"/>
      <c r="AJ107" s="214"/>
      <c r="AK107" s="208"/>
      <c r="AL107" s="208"/>
    </row>
    <row r="108" spans="1:38" s="209" customFormat="1" ht="15.6" customHeight="1">
      <c r="A108" s="315">
        <v>18</v>
      </c>
      <c r="B108" s="400">
        <v>44861</v>
      </c>
      <c r="C108" s="392"/>
      <c r="D108" s="392" t="s">
        <v>1072</v>
      </c>
      <c r="E108" s="393" t="s">
        <v>543</v>
      </c>
      <c r="F108" s="393">
        <v>95</v>
      </c>
      <c r="G108" s="393"/>
      <c r="H108" s="283">
        <v>145</v>
      </c>
      <c r="I108" s="283" t="s">
        <v>980</v>
      </c>
      <c r="J108" s="284" t="s">
        <v>1060</v>
      </c>
      <c r="K108" s="283">
        <f t="shared" ref="K108" si="90">H108-F108</f>
        <v>50</v>
      </c>
      <c r="L108" s="285">
        <v>100</v>
      </c>
      <c r="M108" s="286">
        <f t="shared" si="89"/>
        <v>1150</v>
      </c>
      <c r="N108" s="283">
        <v>25</v>
      </c>
      <c r="O108" s="284" t="s">
        <v>541</v>
      </c>
      <c r="P108" s="282">
        <v>44861</v>
      </c>
      <c r="Q108" s="208"/>
      <c r="R108" s="214" t="s">
        <v>542</v>
      </c>
      <c r="S108" s="208"/>
      <c r="T108" s="208"/>
      <c r="U108" s="208"/>
      <c r="V108" s="208"/>
      <c r="W108" s="208"/>
      <c r="X108" s="214"/>
      <c r="Y108" s="208"/>
      <c r="Z108" s="208"/>
      <c r="AA108" s="208"/>
      <c r="AB108" s="208"/>
      <c r="AC108" s="208"/>
      <c r="AD108" s="214"/>
      <c r="AE108" s="208"/>
      <c r="AF108" s="208"/>
      <c r="AG108" s="208"/>
      <c r="AH108" s="208"/>
      <c r="AI108" s="208"/>
      <c r="AJ108" s="214"/>
      <c r="AK108" s="208"/>
      <c r="AL108" s="208"/>
    </row>
    <row r="109" spans="1:38" s="209" customFormat="1" ht="15.6" customHeight="1">
      <c r="A109" s="277">
        <v>19</v>
      </c>
      <c r="B109" s="312">
        <v>44861</v>
      </c>
      <c r="C109" s="267"/>
      <c r="D109" s="267" t="s">
        <v>1061</v>
      </c>
      <c r="E109" s="212" t="s">
        <v>543</v>
      </c>
      <c r="F109" s="212" t="s">
        <v>1062</v>
      </c>
      <c r="G109" s="212">
        <v>240</v>
      </c>
      <c r="H109" s="213"/>
      <c r="I109" s="213" t="s">
        <v>1063</v>
      </c>
      <c r="J109" s="243" t="s">
        <v>544</v>
      </c>
      <c r="K109" s="213"/>
      <c r="L109" s="232"/>
      <c r="M109" s="233"/>
      <c r="N109" s="213"/>
      <c r="O109" s="243"/>
      <c r="P109" s="210"/>
      <c r="Q109" s="208"/>
      <c r="R109" s="214" t="s">
        <v>808</v>
      </c>
      <c r="S109" s="208"/>
      <c r="T109" s="208"/>
      <c r="U109" s="208"/>
      <c r="V109" s="208"/>
      <c r="W109" s="208"/>
      <c r="X109" s="214"/>
      <c r="Y109" s="208"/>
      <c r="Z109" s="208"/>
      <c r="AA109" s="208"/>
      <c r="AB109" s="208"/>
      <c r="AC109" s="208"/>
      <c r="AD109" s="214"/>
      <c r="AE109" s="208"/>
      <c r="AF109" s="208"/>
      <c r="AG109" s="208"/>
      <c r="AH109" s="208"/>
      <c r="AI109" s="208"/>
      <c r="AJ109" s="214"/>
      <c r="AK109" s="208"/>
      <c r="AL109" s="208"/>
    </row>
    <row r="110" spans="1:38" s="209" customFormat="1" ht="15.6" customHeight="1">
      <c r="A110" s="315">
        <v>20</v>
      </c>
      <c r="B110" s="400">
        <v>44861</v>
      </c>
      <c r="C110" s="392"/>
      <c r="D110" s="392" t="s">
        <v>1064</v>
      </c>
      <c r="E110" s="393" t="s">
        <v>543</v>
      </c>
      <c r="F110" s="393">
        <v>17</v>
      </c>
      <c r="G110" s="393"/>
      <c r="H110" s="283">
        <v>24</v>
      </c>
      <c r="I110" s="283" t="s">
        <v>1065</v>
      </c>
      <c r="J110" s="284" t="s">
        <v>877</v>
      </c>
      <c r="K110" s="283">
        <f t="shared" ref="K110" si="91">H110-F110</f>
        <v>7</v>
      </c>
      <c r="L110" s="285">
        <v>100</v>
      </c>
      <c r="M110" s="286">
        <f t="shared" ref="M110" si="92">(K110*N110)-L110</f>
        <v>250</v>
      </c>
      <c r="N110" s="283">
        <v>50</v>
      </c>
      <c r="O110" s="284" t="s">
        <v>541</v>
      </c>
      <c r="P110" s="282">
        <v>44861</v>
      </c>
      <c r="Q110" s="208"/>
      <c r="R110" s="214" t="s">
        <v>808</v>
      </c>
      <c r="S110" s="208"/>
      <c r="T110" s="208"/>
      <c r="U110" s="208"/>
      <c r="V110" s="208"/>
      <c r="W110" s="208"/>
      <c r="X110" s="214"/>
      <c r="Y110" s="208"/>
      <c r="Z110" s="208"/>
      <c r="AA110" s="208"/>
      <c r="AB110" s="208"/>
      <c r="AC110" s="208"/>
      <c r="AD110" s="214"/>
      <c r="AE110" s="208"/>
      <c r="AF110" s="208"/>
      <c r="AG110" s="208"/>
      <c r="AH110" s="208"/>
      <c r="AI110" s="208"/>
      <c r="AJ110" s="214"/>
      <c r="AK110" s="208"/>
      <c r="AL110" s="208"/>
    </row>
    <row r="111" spans="1:38" s="209" customFormat="1" ht="15.6" customHeight="1">
      <c r="A111" s="277"/>
      <c r="B111" s="312"/>
      <c r="C111" s="267"/>
      <c r="D111" s="267"/>
      <c r="E111" s="212"/>
      <c r="F111" s="212"/>
      <c r="G111" s="212"/>
      <c r="H111" s="213"/>
      <c r="I111" s="213"/>
      <c r="J111" s="243"/>
      <c r="K111" s="213"/>
      <c r="L111" s="232"/>
      <c r="M111" s="233"/>
      <c r="N111" s="213"/>
      <c r="O111" s="243"/>
      <c r="P111" s="210"/>
      <c r="Q111" s="208"/>
      <c r="R111" s="214"/>
      <c r="S111" s="208"/>
      <c r="T111" s="208"/>
      <c r="U111" s="208"/>
      <c r="V111" s="208"/>
      <c r="W111" s="208"/>
      <c r="X111" s="214"/>
      <c r="Y111" s="208"/>
      <c r="Z111" s="208"/>
      <c r="AA111" s="208"/>
      <c r="AB111" s="208"/>
      <c r="AC111" s="208"/>
      <c r="AD111" s="214"/>
      <c r="AE111" s="208"/>
      <c r="AF111" s="208"/>
      <c r="AG111" s="208"/>
      <c r="AH111" s="208"/>
      <c r="AI111" s="208"/>
      <c r="AJ111" s="214"/>
      <c r="AK111" s="208"/>
      <c r="AL111" s="208"/>
    </row>
    <row r="112" spans="1:38" ht="15" customHeight="1">
      <c r="A112" s="278"/>
      <c r="B112" s="278"/>
      <c r="C112" s="278"/>
      <c r="D112" s="278"/>
      <c r="E112" s="278"/>
      <c r="F112" s="278"/>
      <c r="G112" s="278"/>
      <c r="H112" s="278"/>
      <c r="I112" s="278"/>
      <c r="J112" s="278"/>
      <c r="K112" s="278"/>
      <c r="L112" s="278"/>
      <c r="M112" s="278"/>
      <c r="N112" s="278"/>
      <c r="O112" s="278"/>
      <c r="P112" s="278"/>
      <c r="Q112" s="1"/>
      <c r="R112" s="6"/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1"/>
    </row>
    <row r="113" spans="1:38" ht="12.75" customHeight="1">
      <c r="A113" s="140"/>
      <c r="B113" s="145"/>
      <c r="C113" s="145"/>
      <c r="D113" s="146"/>
      <c r="E113" s="140"/>
      <c r="F113" s="147"/>
      <c r="G113" s="140"/>
      <c r="H113" s="140"/>
      <c r="I113" s="140"/>
      <c r="J113" s="145"/>
      <c r="K113" s="148"/>
      <c r="L113" s="140"/>
      <c r="M113" s="140"/>
      <c r="N113" s="140"/>
      <c r="O113" s="149"/>
      <c r="P113" s="1"/>
      <c r="Q113" s="1"/>
      <c r="R113" s="6"/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</row>
    <row r="114" spans="1:38" ht="38.25" customHeight="1">
      <c r="A114" s="92" t="s">
        <v>565</v>
      </c>
      <c r="B114" s="150"/>
      <c r="C114" s="150"/>
      <c r="D114" s="151"/>
      <c r="E114" s="125"/>
      <c r="F114" s="6"/>
      <c r="G114" s="6"/>
      <c r="H114" s="126"/>
      <c r="I114" s="152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</row>
    <row r="115" spans="1:38" s="209" customFormat="1" ht="38.25">
      <c r="A115" s="93" t="s">
        <v>16</v>
      </c>
      <c r="B115" s="94" t="s">
        <v>518</v>
      </c>
      <c r="C115" s="94"/>
      <c r="D115" s="95" t="s">
        <v>529</v>
      </c>
      <c r="E115" s="94" t="s">
        <v>530</v>
      </c>
      <c r="F115" s="94" t="s">
        <v>531</v>
      </c>
      <c r="G115" s="94" t="s">
        <v>532</v>
      </c>
      <c r="H115" s="94" t="s">
        <v>533</v>
      </c>
      <c r="I115" s="94" t="s">
        <v>534</v>
      </c>
      <c r="J115" s="93" t="s">
        <v>535</v>
      </c>
      <c r="K115" s="129" t="s">
        <v>552</v>
      </c>
      <c r="L115" s="130" t="s">
        <v>537</v>
      </c>
      <c r="M115" s="96" t="s">
        <v>538</v>
      </c>
      <c r="N115" s="94" t="s">
        <v>539</v>
      </c>
      <c r="O115" s="95" t="s">
        <v>540</v>
      </c>
      <c r="P115" s="94" t="s">
        <v>769</v>
      </c>
      <c r="Q115" s="208"/>
      <c r="R115" s="6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</row>
    <row r="116" spans="1:38" s="209" customFormat="1" ht="12.75" customHeight="1">
      <c r="A116" s="327">
        <v>1</v>
      </c>
      <c r="B116" s="328">
        <v>44840</v>
      </c>
      <c r="C116" s="307"/>
      <c r="D116" s="309" t="s">
        <v>116</v>
      </c>
      <c r="E116" s="310" t="s">
        <v>543</v>
      </c>
      <c r="F116" s="310" t="s">
        <v>903</v>
      </c>
      <c r="G116" s="310">
        <v>1240</v>
      </c>
      <c r="H116" s="310"/>
      <c r="I116" s="310" t="s">
        <v>904</v>
      </c>
      <c r="J116" s="243" t="s">
        <v>544</v>
      </c>
      <c r="K116" s="213"/>
      <c r="L116" s="232"/>
      <c r="M116" s="233"/>
      <c r="N116" s="213"/>
      <c r="O116" s="243"/>
      <c r="P116" s="210"/>
      <c r="Q116" s="208"/>
      <c r="R116" s="1" t="s">
        <v>542</v>
      </c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</row>
    <row r="117" spans="1:38" ht="14.25" customHeight="1">
      <c r="A117" s="327">
        <v>2</v>
      </c>
      <c r="B117" s="328">
        <v>44840</v>
      </c>
      <c r="C117" s="309"/>
      <c r="D117" s="309" t="s">
        <v>902</v>
      </c>
      <c r="E117" s="310" t="s">
        <v>543</v>
      </c>
      <c r="F117" s="310" t="s">
        <v>905</v>
      </c>
      <c r="G117" s="310">
        <v>1220</v>
      </c>
      <c r="H117" s="310"/>
      <c r="I117" s="310" t="s">
        <v>906</v>
      </c>
      <c r="J117" s="243" t="s">
        <v>544</v>
      </c>
      <c r="K117" s="213"/>
      <c r="L117" s="232"/>
      <c r="M117" s="233"/>
      <c r="N117" s="213"/>
      <c r="O117" s="243"/>
      <c r="P117" s="210"/>
      <c r="Q117" s="208"/>
      <c r="R117" s="208" t="s">
        <v>542</v>
      </c>
      <c r="S117" s="41"/>
      <c r="T117" s="1"/>
      <c r="U117" s="1"/>
      <c r="V117" s="1"/>
      <c r="W117" s="1"/>
      <c r="X117" s="1"/>
      <c r="Y117" s="1"/>
      <c r="Z117" s="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</row>
    <row r="118" spans="1:38" ht="12.75" customHeight="1">
      <c r="A118" s="310"/>
      <c r="B118" s="308"/>
      <c r="C118" s="309"/>
      <c r="D118" s="309"/>
      <c r="E118" s="310"/>
      <c r="F118" s="310"/>
      <c r="G118" s="310"/>
      <c r="H118" s="310"/>
      <c r="I118" s="310"/>
      <c r="J118" s="243"/>
      <c r="K118" s="213"/>
      <c r="L118" s="232"/>
      <c r="M118" s="233"/>
      <c r="N118" s="213"/>
      <c r="O118" s="243"/>
      <c r="P118" s="210"/>
      <c r="R118" s="6"/>
      <c r="S118" s="1"/>
      <c r="T118" s="1"/>
      <c r="U118" s="1"/>
      <c r="V118" s="1"/>
      <c r="W118" s="1"/>
      <c r="X118" s="1"/>
      <c r="Y118" s="1"/>
    </row>
    <row r="119" spans="1:38" ht="12.75" customHeight="1">
      <c r="A119" s="109" t="s">
        <v>545</v>
      </c>
      <c r="B119" s="109"/>
      <c r="C119" s="109"/>
      <c r="D119" s="109"/>
      <c r="E119" s="41"/>
      <c r="F119" s="117" t="s">
        <v>547</v>
      </c>
      <c r="G119" s="54"/>
      <c r="H119" s="54"/>
      <c r="I119" s="54"/>
      <c r="J119" s="6"/>
      <c r="K119" s="134"/>
      <c r="L119" s="135"/>
      <c r="M119" s="6"/>
      <c r="N119" s="99"/>
      <c r="O119" s="153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16" t="s">
        <v>546</v>
      </c>
      <c r="B120" s="109"/>
      <c r="C120" s="109"/>
      <c r="D120" s="109"/>
      <c r="E120" s="6"/>
      <c r="F120" s="117" t="s">
        <v>549</v>
      </c>
      <c r="G120" s="6"/>
      <c r="H120" s="6" t="s">
        <v>765</v>
      </c>
      <c r="I120" s="6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16"/>
      <c r="B121" s="109"/>
      <c r="C121" s="109"/>
      <c r="D121" s="109"/>
      <c r="E121" s="6"/>
      <c r="F121" s="117"/>
      <c r="G121" s="6"/>
      <c r="H121" s="6"/>
      <c r="I121" s="6"/>
      <c r="J121" s="1"/>
      <c r="K121" s="6"/>
      <c r="L121" s="6"/>
      <c r="M121" s="6"/>
      <c r="N121" s="1"/>
      <c r="O121" s="1"/>
      <c r="Q121" s="1"/>
      <c r="R121" s="54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16"/>
      <c r="B122" s="109"/>
      <c r="C122" s="109"/>
      <c r="D122" s="109"/>
      <c r="E122" s="6"/>
      <c r="F122" s="117"/>
      <c r="G122" s="54"/>
      <c r="H122" s="41"/>
      <c r="I122" s="54"/>
      <c r="J122" s="6"/>
      <c r="K122" s="134"/>
      <c r="L122" s="135"/>
      <c r="M122" s="6"/>
      <c r="N122" s="99"/>
      <c r="O122" s="136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54"/>
      <c r="B123" s="98"/>
      <c r="C123" s="98"/>
      <c r="D123" s="41"/>
      <c r="E123" s="54"/>
      <c r="F123" s="54"/>
      <c r="G123" s="54"/>
      <c r="H123" s="41"/>
      <c r="I123" s="54"/>
      <c r="J123" s="6"/>
      <c r="K123" s="134"/>
      <c r="L123" s="135"/>
      <c r="M123" s="6"/>
      <c r="N123" s="99"/>
      <c r="O123" s="136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38.25" customHeight="1">
      <c r="A124" s="41"/>
      <c r="B124" s="154" t="s">
        <v>566</v>
      </c>
      <c r="C124" s="154"/>
      <c r="D124" s="154"/>
      <c r="E124" s="154"/>
      <c r="F124" s="6"/>
      <c r="G124" s="6"/>
      <c r="H124" s="127"/>
      <c r="I124" s="6"/>
      <c r="J124" s="127"/>
      <c r="K124" s="128"/>
      <c r="L124" s="6"/>
      <c r="M124" s="6"/>
      <c r="N124" s="1"/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93" t="s">
        <v>16</v>
      </c>
      <c r="B125" s="94" t="s">
        <v>518</v>
      </c>
      <c r="C125" s="94"/>
      <c r="D125" s="95" t="s">
        <v>529</v>
      </c>
      <c r="E125" s="94" t="s">
        <v>530</v>
      </c>
      <c r="F125" s="94" t="s">
        <v>531</v>
      </c>
      <c r="G125" s="94" t="s">
        <v>567</v>
      </c>
      <c r="H125" s="94" t="s">
        <v>568</v>
      </c>
      <c r="I125" s="94" t="s">
        <v>534</v>
      </c>
      <c r="J125" s="155" t="s">
        <v>535</v>
      </c>
      <c r="K125" s="94" t="s">
        <v>536</v>
      </c>
      <c r="L125" s="94" t="s">
        <v>569</v>
      </c>
      <c r="M125" s="94" t="s">
        <v>539</v>
      </c>
      <c r="N125" s="95" t="s">
        <v>540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56">
        <v>1</v>
      </c>
      <c r="B126" s="157">
        <v>41579</v>
      </c>
      <c r="C126" s="157"/>
      <c r="D126" s="158" t="s">
        <v>570</v>
      </c>
      <c r="E126" s="159" t="s">
        <v>571</v>
      </c>
      <c r="F126" s="160">
        <v>82</v>
      </c>
      <c r="G126" s="159" t="s">
        <v>572</v>
      </c>
      <c r="H126" s="159">
        <v>100</v>
      </c>
      <c r="I126" s="161">
        <v>100</v>
      </c>
      <c r="J126" s="162" t="s">
        <v>573</v>
      </c>
      <c r="K126" s="163">
        <f t="shared" ref="K126:K178" si="93">H126-F126</f>
        <v>18</v>
      </c>
      <c r="L126" s="164">
        <f t="shared" ref="L126:L178" si="94">K126/F126</f>
        <v>0.21951219512195122</v>
      </c>
      <c r="M126" s="159" t="s">
        <v>541</v>
      </c>
      <c r="N126" s="165">
        <v>42657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6">
        <v>2</v>
      </c>
      <c r="B127" s="157">
        <v>41794</v>
      </c>
      <c r="C127" s="157"/>
      <c r="D127" s="158" t="s">
        <v>574</v>
      </c>
      <c r="E127" s="159" t="s">
        <v>543</v>
      </c>
      <c r="F127" s="160">
        <v>257</v>
      </c>
      <c r="G127" s="159" t="s">
        <v>572</v>
      </c>
      <c r="H127" s="159">
        <v>300</v>
      </c>
      <c r="I127" s="161">
        <v>300</v>
      </c>
      <c r="J127" s="162" t="s">
        <v>573</v>
      </c>
      <c r="K127" s="163">
        <f t="shared" si="93"/>
        <v>43</v>
      </c>
      <c r="L127" s="164">
        <f t="shared" si="94"/>
        <v>0.16731517509727625</v>
      </c>
      <c r="M127" s="159" t="s">
        <v>541</v>
      </c>
      <c r="N127" s="165">
        <v>41822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6">
        <v>3</v>
      </c>
      <c r="B128" s="157">
        <v>41828</v>
      </c>
      <c r="C128" s="157"/>
      <c r="D128" s="158" t="s">
        <v>575</v>
      </c>
      <c r="E128" s="159" t="s">
        <v>543</v>
      </c>
      <c r="F128" s="160">
        <v>393</v>
      </c>
      <c r="G128" s="159" t="s">
        <v>572</v>
      </c>
      <c r="H128" s="159">
        <v>468</v>
      </c>
      <c r="I128" s="161">
        <v>468</v>
      </c>
      <c r="J128" s="162" t="s">
        <v>573</v>
      </c>
      <c r="K128" s="163">
        <f t="shared" si="93"/>
        <v>75</v>
      </c>
      <c r="L128" s="164">
        <f t="shared" si="94"/>
        <v>0.19083969465648856</v>
      </c>
      <c r="M128" s="159" t="s">
        <v>541</v>
      </c>
      <c r="N128" s="165">
        <v>41863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4</v>
      </c>
      <c r="B129" s="157">
        <v>41857</v>
      </c>
      <c r="C129" s="157"/>
      <c r="D129" s="158" t="s">
        <v>576</v>
      </c>
      <c r="E129" s="159" t="s">
        <v>543</v>
      </c>
      <c r="F129" s="160">
        <v>205</v>
      </c>
      <c r="G129" s="159" t="s">
        <v>572</v>
      </c>
      <c r="H129" s="159">
        <v>275</v>
      </c>
      <c r="I129" s="161">
        <v>250</v>
      </c>
      <c r="J129" s="162" t="s">
        <v>573</v>
      </c>
      <c r="K129" s="163">
        <f t="shared" si="93"/>
        <v>70</v>
      </c>
      <c r="L129" s="164">
        <f t="shared" si="94"/>
        <v>0.34146341463414637</v>
      </c>
      <c r="M129" s="159" t="s">
        <v>541</v>
      </c>
      <c r="N129" s="165">
        <v>41962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5</v>
      </c>
      <c r="B130" s="157">
        <v>41886</v>
      </c>
      <c r="C130" s="157"/>
      <c r="D130" s="158" t="s">
        <v>577</v>
      </c>
      <c r="E130" s="159" t="s">
        <v>543</v>
      </c>
      <c r="F130" s="160">
        <v>162</v>
      </c>
      <c r="G130" s="159" t="s">
        <v>572</v>
      </c>
      <c r="H130" s="159">
        <v>190</v>
      </c>
      <c r="I130" s="161">
        <v>190</v>
      </c>
      <c r="J130" s="162" t="s">
        <v>573</v>
      </c>
      <c r="K130" s="163">
        <f t="shared" si="93"/>
        <v>28</v>
      </c>
      <c r="L130" s="164">
        <f t="shared" si="94"/>
        <v>0.1728395061728395</v>
      </c>
      <c r="M130" s="159" t="s">
        <v>541</v>
      </c>
      <c r="N130" s="165">
        <v>42006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6</v>
      </c>
      <c r="B131" s="157">
        <v>41886</v>
      </c>
      <c r="C131" s="157"/>
      <c r="D131" s="158" t="s">
        <v>578</v>
      </c>
      <c r="E131" s="159" t="s">
        <v>543</v>
      </c>
      <c r="F131" s="160">
        <v>75</v>
      </c>
      <c r="G131" s="159" t="s">
        <v>572</v>
      </c>
      <c r="H131" s="159">
        <v>91.5</v>
      </c>
      <c r="I131" s="161" t="s">
        <v>579</v>
      </c>
      <c r="J131" s="162" t="s">
        <v>580</v>
      </c>
      <c r="K131" s="163">
        <f t="shared" si="93"/>
        <v>16.5</v>
      </c>
      <c r="L131" s="164">
        <f t="shared" si="94"/>
        <v>0.22</v>
      </c>
      <c r="M131" s="159" t="s">
        <v>541</v>
      </c>
      <c r="N131" s="165">
        <v>41954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7</v>
      </c>
      <c r="B132" s="157">
        <v>41913</v>
      </c>
      <c r="C132" s="157"/>
      <c r="D132" s="158" t="s">
        <v>581</v>
      </c>
      <c r="E132" s="159" t="s">
        <v>543</v>
      </c>
      <c r="F132" s="160">
        <v>850</v>
      </c>
      <c r="G132" s="159" t="s">
        <v>572</v>
      </c>
      <c r="H132" s="159">
        <v>982.5</v>
      </c>
      <c r="I132" s="161">
        <v>1050</v>
      </c>
      <c r="J132" s="162" t="s">
        <v>582</v>
      </c>
      <c r="K132" s="163">
        <f t="shared" si="93"/>
        <v>132.5</v>
      </c>
      <c r="L132" s="164">
        <f t="shared" si="94"/>
        <v>0.15588235294117647</v>
      </c>
      <c r="M132" s="159" t="s">
        <v>541</v>
      </c>
      <c r="N132" s="165">
        <v>42039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8</v>
      </c>
      <c r="B133" s="157">
        <v>41913</v>
      </c>
      <c r="C133" s="157"/>
      <c r="D133" s="158" t="s">
        <v>583</v>
      </c>
      <c r="E133" s="159" t="s">
        <v>543</v>
      </c>
      <c r="F133" s="160">
        <v>475</v>
      </c>
      <c r="G133" s="159" t="s">
        <v>572</v>
      </c>
      <c r="H133" s="159">
        <v>515</v>
      </c>
      <c r="I133" s="161">
        <v>600</v>
      </c>
      <c r="J133" s="162" t="s">
        <v>584</v>
      </c>
      <c r="K133" s="163">
        <f t="shared" si="93"/>
        <v>40</v>
      </c>
      <c r="L133" s="164">
        <f t="shared" si="94"/>
        <v>8.4210526315789472E-2</v>
      </c>
      <c r="M133" s="159" t="s">
        <v>541</v>
      </c>
      <c r="N133" s="165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9</v>
      </c>
      <c r="B134" s="157">
        <v>41913</v>
      </c>
      <c r="C134" s="157"/>
      <c r="D134" s="158" t="s">
        <v>585</v>
      </c>
      <c r="E134" s="159" t="s">
        <v>543</v>
      </c>
      <c r="F134" s="160">
        <v>86</v>
      </c>
      <c r="G134" s="159" t="s">
        <v>572</v>
      </c>
      <c r="H134" s="159">
        <v>99</v>
      </c>
      <c r="I134" s="161">
        <v>140</v>
      </c>
      <c r="J134" s="162" t="s">
        <v>586</v>
      </c>
      <c r="K134" s="163">
        <f t="shared" si="93"/>
        <v>13</v>
      </c>
      <c r="L134" s="164">
        <f t="shared" si="94"/>
        <v>0.15116279069767441</v>
      </c>
      <c r="M134" s="159" t="s">
        <v>541</v>
      </c>
      <c r="N134" s="165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10</v>
      </c>
      <c r="B135" s="157">
        <v>41926</v>
      </c>
      <c r="C135" s="157"/>
      <c r="D135" s="158" t="s">
        <v>587</v>
      </c>
      <c r="E135" s="159" t="s">
        <v>543</v>
      </c>
      <c r="F135" s="160">
        <v>496.6</v>
      </c>
      <c r="G135" s="159" t="s">
        <v>572</v>
      </c>
      <c r="H135" s="159">
        <v>621</v>
      </c>
      <c r="I135" s="161">
        <v>580</v>
      </c>
      <c r="J135" s="162" t="s">
        <v>573</v>
      </c>
      <c r="K135" s="163">
        <f t="shared" si="93"/>
        <v>124.39999999999998</v>
      </c>
      <c r="L135" s="164">
        <f t="shared" si="94"/>
        <v>0.25050342327829234</v>
      </c>
      <c r="M135" s="159" t="s">
        <v>541</v>
      </c>
      <c r="N135" s="165">
        <v>42605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11</v>
      </c>
      <c r="B136" s="157">
        <v>41926</v>
      </c>
      <c r="C136" s="157"/>
      <c r="D136" s="158" t="s">
        <v>588</v>
      </c>
      <c r="E136" s="159" t="s">
        <v>543</v>
      </c>
      <c r="F136" s="160">
        <v>2481.9</v>
      </c>
      <c r="G136" s="159" t="s">
        <v>572</v>
      </c>
      <c r="H136" s="159">
        <v>2840</v>
      </c>
      <c r="I136" s="161">
        <v>2870</v>
      </c>
      <c r="J136" s="162" t="s">
        <v>589</v>
      </c>
      <c r="K136" s="163">
        <f t="shared" si="93"/>
        <v>358.09999999999991</v>
      </c>
      <c r="L136" s="164">
        <f t="shared" si="94"/>
        <v>0.14428462065353154</v>
      </c>
      <c r="M136" s="159" t="s">
        <v>541</v>
      </c>
      <c r="N136" s="165">
        <v>42017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12</v>
      </c>
      <c r="B137" s="157">
        <v>41928</v>
      </c>
      <c r="C137" s="157"/>
      <c r="D137" s="158" t="s">
        <v>590</v>
      </c>
      <c r="E137" s="159" t="s">
        <v>543</v>
      </c>
      <c r="F137" s="160">
        <v>84.5</v>
      </c>
      <c r="G137" s="159" t="s">
        <v>572</v>
      </c>
      <c r="H137" s="159">
        <v>93</v>
      </c>
      <c r="I137" s="161">
        <v>110</v>
      </c>
      <c r="J137" s="162" t="s">
        <v>591</v>
      </c>
      <c r="K137" s="163">
        <f t="shared" si="93"/>
        <v>8.5</v>
      </c>
      <c r="L137" s="164">
        <f t="shared" si="94"/>
        <v>0.10059171597633136</v>
      </c>
      <c r="M137" s="159" t="s">
        <v>541</v>
      </c>
      <c r="N137" s="165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13</v>
      </c>
      <c r="B138" s="157">
        <v>41928</v>
      </c>
      <c r="C138" s="157"/>
      <c r="D138" s="158" t="s">
        <v>592</v>
      </c>
      <c r="E138" s="159" t="s">
        <v>543</v>
      </c>
      <c r="F138" s="160">
        <v>401</v>
      </c>
      <c r="G138" s="159" t="s">
        <v>572</v>
      </c>
      <c r="H138" s="159">
        <v>428</v>
      </c>
      <c r="I138" s="161">
        <v>450</v>
      </c>
      <c r="J138" s="162" t="s">
        <v>593</v>
      </c>
      <c r="K138" s="163">
        <f t="shared" si="93"/>
        <v>27</v>
      </c>
      <c r="L138" s="164">
        <f t="shared" si="94"/>
        <v>6.7331670822942641E-2</v>
      </c>
      <c r="M138" s="159" t="s">
        <v>541</v>
      </c>
      <c r="N138" s="165">
        <v>42020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14</v>
      </c>
      <c r="B139" s="157">
        <v>41928</v>
      </c>
      <c r="C139" s="157"/>
      <c r="D139" s="158" t="s">
        <v>594</v>
      </c>
      <c r="E139" s="159" t="s">
        <v>543</v>
      </c>
      <c r="F139" s="160">
        <v>101</v>
      </c>
      <c r="G139" s="159" t="s">
        <v>572</v>
      </c>
      <c r="H139" s="159">
        <v>112</v>
      </c>
      <c r="I139" s="161">
        <v>120</v>
      </c>
      <c r="J139" s="162" t="s">
        <v>595</v>
      </c>
      <c r="K139" s="163">
        <f t="shared" si="93"/>
        <v>11</v>
      </c>
      <c r="L139" s="164">
        <f t="shared" si="94"/>
        <v>0.10891089108910891</v>
      </c>
      <c r="M139" s="159" t="s">
        <v>541</v>
      </c>
      <c r="N139" s="165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15</v>
      </c>
      <c r="B140" s="157">
        <v>41954</v>
      </c>
      <c r="C140" s="157"/>
      <c r="D140" s="158" t="s">
        <v>596</v>
      </c>
      <c r="E140" s="159" t="s">
        <v>543</v>
      </c>
      <c r="F140" s="160">
        <v>59</v>
      </c>
      <c r="G140" s="159" t="s">
        <v>572</v>
      </c>
      <c r="H140" s="159">
        <v>76</v>
      </c>
      <c r="I140" s="161">
        <v>76</v>
      </c>
      <c r="J140" s="162" t="s">
        <v>573</v>
      </c>
      <c r="K140" s="163">
        <f t="shared" si="93"/>
        <v>17</v>
      </c>
      <c r="L140" s="164">
        <f t="shared" si="94"/>
        <v>0.28813559322033899</v>
      </c>
      <c r="M140" s="159" t="s">
        <v>541</v>
      </c>
      <c r="N140" s="165">
        <v>43032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16</v>
      </c>
      <c r="B141" s="157">
        <v>41954</v>
      </c>
      <c r="C141" s="157"/>
      <c r="D141" s="158" t="s">
        <v>585</v>
      </c>
      <c r="E141" s="159" t="s">
        <v>543</v>
      </c>
      <c r="F141" s="160">
        <v>99</v>
      </c>
      <c r="G141" s="159" t="s">
        <v>572</v>
      </c>
      <c r="H141" s="159">
        <v>120</v>
      </c>
      <c r="I141" s="161">
        <v>120</v>
      </c>
      <c r="J141" s="162" t="s">
        <v>554</v>
      </c>
      <c r="K141" s="163">
        <f t="shared" si="93"/>
        <v>21</v>
      </c>
      <c r="L141" s="164">
        <f t="shared" si="94"/>
        <v>0.21212121212121213</v>
      </c>
      <c r="M141" s="159" t="s">
        <v>541</v>
      </c>
      <c r="N141" s="165">
        <v>41960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17</v>
      </c>
      <c r="B142" s="157">
        <v>41956</v>
      </c>
      <c r="C142" s="157"/>
      <c r="D142" s="158" t="s">
        <v>597</v>
      </c>
      <c r="E142" s="159" t="s">
        <v>543</v>
      </c>
      <c r="F142" s="160">
        <v>22</v>
      </c>
      <c r="G142" s="159" t="s">
        <v>572</v>
      </c>
      <c r="H142" s="159">
        <v>33.549999999999997</v>
      </c>
      <c r="I142" s="161">
        <v>32</v>
      </c>
      <c r="J142" s="162" t="s">
        <v>598</v>
      </c>
      <c r="K142" s="163">
        <f t="shared" si="93"/>
        <v>11.549999999999997</v>
      </c>
      <c r="L142" s="164">
        <f t="shared" si="94"/>
        <v>0.52499999999999991</v>
      </c>
      <c r="M142" s="159" t="s">
        <v>541</v>
      </c>
      <c r="N142" s="165">
        <v>42188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18</v>
      </c>
      <c r="B143" s="157">
        <v>41976</v>
      </c>
      <c r="C143" s="157"/>
      <c r="D143" s="158" t="s">
        <v>599</v>
      </c>
      <c r="E143" s="159" t="s">
        <v>543</v>
      </c>
      <c r="F143" s="160">
        <v>440</v>
      </c>
      <c r="G143" s="159" t="s">
        <v>572</v>
      </c>
      <c r="H143" s="159">
        <v>520</v>
      </c>
      <c r="I143" s="161">
        <v>520</v>
      </c>
      <c r="J143" s="162" t="s">
        <v>600</v>
      </c>
      <c r="K143" s="163">
        <f t="shared" si="93"/>
        <v>80</v>
      </c>
      <c r="L143" s="164">
        <f t="shared" si="94"/>
        <v>0.18181818181818182</v>
      </c>
      <c r="M143" s="159" t="s">
        <v>541</v>
      </c>
      <c r="N143" s="165">
        <v>42208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19</v>
      </c>
      <c r="B144" s="157">
        <v>41976</v>
      </c>
      <c r="C144" s="157"/>
      <c r="D144" s="158" t="s">
        <v>601</v>
      </c>
      <c r="E144" s="159" t="s">
        <v>543</v>
      </c>
      <c r="F144" s="160">
        <v>360</v>
      </c>
      <c r="G144" s="159" t="s">
        <v>572</v>
      </c>
      <c r="H144" s="159">
        <v>427</v>
      </c>
      <c r="I144" s="161">
        <v>425</v>
      </c>
      <c r="J144" s="162" t="s">
        <v>602</v>
      </c>
      <c r="K144" s="163">
        <f t="shared" si="93"/>
        <v>67</v>
      </c>
      <c r="L144" s="164">
        <f t="shared" si="94"/>
        <v>0.18611111111111112</v>
      </c>
      <c r="M144" s="159" t="s">
        <v>541</v>
      </c>
      <c r="N144" s="165">
        <v>42058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20</v>
      </c>
      <c r="B145" s="157">
        <v>42012</v>
      </c>
      <c r="C145" s="157"/>
      <c r="D145" s="158" t="s">
        <v>603</v>
      </c>
      <c r="E145" s="159" t="s">
        <v>543</v>
      </c>
      <c r="F145" s="160">
        <v>360</v>
      </c>
      <c r="G145" s="159" t="s">
        <v>572</v>
      </c>
      <c r="H145" s="159">
        <v>455</v>
      </c>
      <c r="I145" s="161">
        <v>420</v>
      </c>
      <c r="J145" s="162" t="s">
        <v>604</v>
      </c>
      <c r="K145" s="163">
        <f t="shared" si="93"/>
        <v>95</v>
      </c>
      <c r="L145" s="164">
        <f t="shared" si="94"/>
        <v>0.2638888888888889</v>
      </c>
      <c r="M145" s="159" t="s">
        <v>541</v>
      </c>
      <c r="N145" s="165">
        <v>42024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21</v>
      </c>
      <c r="B146" s="157">
        <v>42012</v>
      </c>
      <c r="C146" s="157"/>
      <c r="D146" s="158" t="s">
        <v>605</v>
      </c>
      <c r="E146" s="159" t="s">
        <v>543</v>
      </c>
      <c r="F146" s="160">
        <v>130</v>
      </c>
      <c r="G146" s="159"/>
      <c r="H146" s="159">
        <v>175.5</v>
      </c>
      <c r="I146" s="161">
        <v>165</v>
      </c>
      <c r="J146" s="162" t="s">
        <v>606</v>
      </c>
      <c r="K146" s="163">
        <f t="shared" si="93"/>
        <v>45.5</v>
      </c>
      <c r="L146" s="164">
        <f t="shared" si="94"/>
        <v>0.35</v>
      </c>
      <c r="M146" s="159" t="s">
        <v>541</v>
      </c>
      <c r="N146" s="165">
        <v>43088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22</v>
      </c>
      <c r="B147" s="157">
        <v>42040</v>
      </c>
      <c r="C147" s="157"/>
      <c r="D147" s="158" t="s">
        <v>368</v>
      </c>
      <c r="E147" s="159" t="s">
        <v>571</v>
      </c>
      <c r="F147" s="160">
        <v>98</v>
      </c>
      <c r="G147" s="159"/>
      <c r="H147" s="159">
        <v>120</v>
      </c>
      <c r="I147" s="161">
        <v>120</v>
      </c>
      <c r="J147" s="162" t="s">
        <v>573</v>
      </c>
      <c r="K147" s="163">
        <f t="shared" si="93"/>
        <v>22</v>
      </c>
      <c r="L147" s="164">
        <f t="shared" si="94"/>
        <v>0.22448979591836735</v>
      </c>
      <c r="M147" s="159" t="s">
        <v>541</v>
      </c>
      <c r="N147" s="165">
        <v>42753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23</v>
      </c>
      <c r="B148" s="157">
        <v>42040</v>
      </c>
      <c r="C148" s="157"/>
      <c r="D148" s="158" t="s">
        <v>607</v>
      </c>
      <c r="E148" s="159" t="s">
        <v>571</v>
      </c>
      <c r="F148" s="160">
        <v>196</v>
      </c>
      <c r="G148" s="159"/>
      <c r="H148" s="159">
        <v>262</v>
      </c>
      <c r="I148" s="161">
        <v>255</v>
      </c>
      <c r="J148" s="162" t="s">
        <v>573</v>
      </c>
      <c r="K148" s="163">
        <f t="shared" si="93"/>
        <v>66</v>
      </c>
      <c r="L148" s="164">
        <f t="shared" si="94"/>
        <v>0.33673469387755101</v>
      </c>
      <c r="M148" s="159" t="s">
        <v>541</v>
      </c>
      <c r="N148" s="165">
        <v>42599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6">
        <v>24</v>
      </c>
      <c r="B149" s="167">
        <v>42067</v>
      </c>
      <c r="C149" s="167"/>
      <c r="D149" s="168" t="s">
        <v>367</v>
      </c>
      <c r="E149" s="169" t="s">
        <v>571</v>
      </c>
      <c r="F149" s="170">
        <v>235</v>
      </c>
      <c r="G149" s="170"/>
      <c r="H149" s="171">
        <v>77</v>
      </c>
      <c r="I149" s="171" t="s">
        <v>608</v>
      </c>
      <c r="J149" s="172" t="s">
        <v>609</v>
      </c>
      <c r="K149" s="173">
        <f t="shared" si="93"/>
        <v>-158</v>
      </c>
      <c r="L149" s="174">
        <f t="shared" si="94"/>
        <v>-0.67234042553191486</v>
      </c>
      <c r="M149" s="170" t="s">
        <v>553</v>
      </c>
      <c r="N149" s="167">
        <v>43522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25</v>
      </c>
      <c r="B150" s="157">
        <v>42067</v>
      </c>
      <c r="C150" s="157"/>
      <c r="D150" s="158" t="s">
        <v>610</v>
      </c>
      <c r="E150" s="159" t="s">
        <v>571</v>
      </c>
      <c r="F150" s="160">
        <v>185</v>
      </c>
      <c r="G150" s="159"/>
      <c r="H150" s="159">
        <v>224</v>
      </c>
      <c r="I150" s="161" t="s">
        <v>611</v>
      </c>
      <c r="J150" s="162" t="s">
        <v>573</v>
      </c>
      <c r="K150" s="163">
        <f t="shared" si="93"/>
        <v>39</v>
      </c>
      <c r="L150" s="164">
        <f t="shared" si="94"/>
        <v>0.21081081081081082</v>
      </c>
      <c r="M150" s="159" t="s">
        <v>541</v>
      </c>
      <c r="N150" s="165">
        <v>42647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6">
        <v>26</v>
      </c>
      <c r="B151" s="167">
        <v>42090</v>
      </c>
      <c r="C151" s="167"/>
      <c r="D151" s="175" t="s">
        <v>612</v>
      </c>
      <c r="E151" s="170" t="s">
        <v>571</v>
      </c>
      <c r="F151" s="170">
        <v>49.5</v>
      </c>
      <c r="G151" s="171"/>
      <c r="H151" s="171">
        <v>15.85</v>
      </c>
      <c r="I151" s="171">
        <v>67</v>
      </c>
      <c r="J151" s="172" t="s">
        <v>613</v>
      </c>
      <c r="K151" s="171">
        <f t="shared" si="93"/>
        <v>-33.65</v>
      </c>
      <c r="L151" s="176">
        <f t="shared" si="94"/>
        <v>-0.67979797979797973</v>
      </c>
      <c r="M151" s="170" t="s">
        <v>553</v>
      </c>
      <c r="N151" s="177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27</v>
      </c>
      <c r="B152" s="157">
        <v>42093</v>
      </c>
      <c r="C152" s="157"/>
      <c r="D152" s="158" t="s">
        <v>614</v>
      </c>
      <c r="E152" s="159" t="s">
        <v>571</v>
      </c>
      <c r="F152" s="160">
        <v>183.5</v>
      </c>
      <c r="G152" s="159"/>
      <c r="H152" s="159">
        <v>219</v>
      </c>
      <c r="I152" s="161">
        <v>218</v>
      </c>
      <c r="J152" s="162" t="s">
        <v>615</v>
      </c>
      <c r="K152" s="163">
        <f t="shared" si="93"/>
        <v>35.5</v>
      </c>
      <c r="L152" s="164">
        <f t="shared" si="94"/>
        <v>0.19346049046321526</v>
      </c>
      <c r="M152" s="159" t="s">
        <v>541</v>
      </c>
      <c r="N152" s="165">
        <v>42103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28</v>
      </c>
      <c r="B153" s="157">
        <v>42114</v>
      </c>
      <c r="C153" s="157"/>
      <c r="D153" s="158" t="s">
        <v>616</v>
      </c>
      <c r="E153" s="159" t="s">
        <v>571</v>
      </c>
      <c r="F153" s="160">
        <f>(227+237)/2</f>
        <v>232</v>
      </c>
      <c r="G153" s="159"/>
      <c r="H153" s="159">
        <v>298</v>
      </c>
      <c r="I153" s="161">
        <v>298</v>
      </c>
      <c r="J153" s="162" t="s">
        <v>573</v>
      </c>
      <c r="K153" s="163">
        <f t="shared" si="93"/>
        <v>66</v>
      </c>
      <c r="L153" s="164">
        <f t="shared" si="94"/>
        <v>0.28448275862068967</v>
      </c>
      <c r="M153" s="159" t="s">
        <v>541</v>
      </c>
      <c r="N153" s="165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29</v>
      </c>
      <c r="B154" s="157">
        <v>42128</v>
      </c>
      <c r="C154" s="157"/>
      <c r="D154" s="158" t="s">
        <v>617</v>
      </c>
      <c r="E154" s="159" t="s">
        <v>543</v>
      </c>
      <c r="F154" s="160">
        <v>385</v>
      </c>
      <c r="G154" s="159"/>
      <c r="H154" s="159">
        <f>212.5+331</f>
        <v>543.5</v>
      </c>
      <c r="I154" s="161">
        <v>510</v>
      </c>
      <c r="J154" s="162" t="s">
        <v>618</v>
      </c>
      <c r="K154" s="163">
        <f t="shared" si="93"/>
        <v>158.5</v>
      </c>
      <c r="L154" s="164">
        <f t="shared" si="94"/>
        <v>0.41168831168831171</v>
      </c>
      <c r="M154" s="159" t="s">
        <v>541</v>
      </c>
      <c r="N154" s="165">
        <v>42235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30</v>
      </c>
      <c r="B155" s="157">
        <v>42128</v>
      </c>
      <c r="C155" s="157"/>
      <c r="D155" s="158" t="s">
        <v>619</v>
      </c>
      <c r="E155" s="159" t="s">
        <v>543</v>
      </c>
      <c r="F155" s="160">
        <v>115.5</v>
      </c>
      <c r="G155" s="159"/>
      <c r="H155" s="159">
        <v>146</v>
      </c>
      <c r="I155" s="161">
        <v>142</v>
      </c>
      <c r="J155" s="162" t="s">
        <v>620</v>
      </c>
      <c r="K155" s="163">
        <f t="shared" si="93"/>
        <v>30.5</v>
      </c>
      <c r="L155" s="164">
        <f t="shared" si="94"/>
        <v>0.26406926406926406</v>
      </c>
      <c r="M155" s="159" t="s">
        <v>541</v>
      </c>
      <c r="N155" s="165">
        <v>42202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31</v>
      </c>
      <c r="B156" s="157">
        <v>42151</v>
      </c>
      <c r="C156" s="157"/>
      <c r="D156" s="158" t="s">
        <v>621</v>
      </c>
      <c r="E156" s="159" t="s">
        <v>543</v>
      </c>
      <c r="F156" s="160">
        <v>237.5</v>
      </c>
      <c r="G156" s="159"/>
      <c r="H156" s="159">
        <v>279.5</v>
      </c>
      <c r="I156" s="161">
        <v>278</v>
      </c>
      <c r="J156" s="162" t="s">
        <v>573</v>
      </c>
      <c r="K156" s="163">
        <f t="shared" si="93"/>
        <v>42</v>
      </c>
      <c r="L156" s="164">
        <f t="shared" si="94"/>
        <v>0.17684210526315788</v>
      </c>
      <c r="M156" s="159" t="s">
        <v>541</v>
      </c>
      <c r="N156" s="165">
        <v>42222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32</v>
      </c>
      <c r="B157" s="157">
        <v>42174</v>
      </c>
      <c r="C157" s="157"/>
      <c r="D157" s="158" t="s">
        <v>592</v>
      </c>
      <c r="E157" s="159" t="s">
        <v>571</v>
      </c>
      <c r="F157" s="160">
        <v>340</v>
      </c>
      <c r="G157" s="159"/>
      <c r="H157" s="159">
        <v>448</v>
      </c>
      <c r="I157" s="161">
        <v>448</v>
      </c>
      <c r="J157" s="162" t="s">
        <v>573</v>
      </c>
      <c r="K157" s="163">
        <f t="shared" si="93"/>
        <v>108</v>
      </c>
      <c r="L157" s="164">
        <f t="shared" si="94"/>
        <v>0.31764705882352939</v>
      </c>
      <c r="M157" s="159" t="s">
        <v>541</v>
      </c>
      <c r="N157" s="165">
        <v>43018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33</v>
      </c>
      <c r="B158" s="157">
        <v>42191</v>
      </c>
      <c r="C158" s="157"/>
      <c r="D158" s="158" t="s">
        <v>622</v>
      </c>
      <c r="E158" s="159" t="s">
        <v>571</v>
      </c>
      <c r="F158" s="160">
        <v>390</v>
      </c>
      <c r="G158" s="159"/>
      <c r="H158" s="159">
        <v>460</v>
      </c>
      <c r="I158" s="161">
        <v>460</v>
      </c>
      <c r="J158" s="162" t="s">
        <v>573</v>
      </c>
      <c r="K158" s="163">
        <f t="shared" si="93"/>
        <v>70</v>
      </c>
      <c r="L158" s="164">
        <f t="shared" si="94"/>
        <v>0.17948717948717949</v>
      </c>
      <c r="M158" s="159" t="s">
        <v>541</v>
      </c>
      <c r="N158" s="165">
        <v>42478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66">
        <v>34</v>
      </c>
      <c r="B159" s="167">
        <v>42195</v>
      </c>
      <c r="C159" s="167"/>
      <c r="D159" s="168" t="s">
        <v>623</v>
      </c>
      <c r="E159" s="169" t="s">
        <v>571</v>
      </c>
      <c r="F159" s="170">
        <v>122.5</v>
      </c>
      <c r="G159" s="170"/>
      <c r="H159" s="171">
        <v>61</v>
      </c>
      <c r="I159" s="171">
        <v>172</v>
      </c>
      <c r="J159" s="172" t="s">
        <v>624</v>
      </c>
      <c r="K159" s="173">
        <f t="shared" si="93"/>
        <v>-61.5</v>
      </c>
      <c r="L159" s="174">
        <f t="shared" si="94"/>
        <v>-0.50204081632653064</v>
      </c>
      <c r="M159" s="170" t="s">
        <v>553</v>
      </c>
      <c r="N159" s="167">
        <v>43333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35</v>
      </c>
      <c r="B160" s="157">
        <v>42219</v>
      </c>
      <c r="C160" s="157"/>
      <c r="D160" s="158" t="s">
        <v>625</v>
      </c>
      <c r="E160" s="159" t="s">
        <v>571</v>
      </c>
      <c r="F160" s="160">
        <v>297.5</v>
      </c>
      <c r="G160" s="159"/>
      <c r="H160" s="159">
        <v>350</v>
      </c>
      <c r="I160" s="161">
        <v>360</v>
      </c>
      <c r="J160" s="162" t="s">
        <v>626</v>
      </c>
      <c r="K160" s="163">
        <f t="shared" si="93"/>
        <v>52.5</v>
      </c>
      <c r="L160" s="164">
        <f t="shared" si="94"/>
        <v>0.17647058823529413</v>
      </c>
      <c r="M160" s="159" t="s">
        <v>541</v>
      </c>
      <c r="N160" s="165">
        <v>42232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36</v>
      </c>
      <c r="B161" s="157">
        <v>42219</v>
      </c>
      <c r="C161" s="157"/>
      <c r="D161" s="158" t="s">
        <v>627</v>
      </c>
      <c r="E161" s="159" t="s">
        <v>571</v>
      </c>
      <c r="F161" s="160">
        <v>115.5</v>
      </c>
      <c r="G161" s="159"/>
      <c r="H161" s="159">
        <v>149</v>
      </c>
      <c r="I161" s="161">
        <v>140</v>
      </c>
      <c r="J161" s="162" t="s">
        <v>628</v>
      </c>
      <c r="K161" s="163">
        <f t="shared" si="93"/>
        <v>33.5</v>
      </c>
      <c r="L161" s="164">
        <f t="shared" si="94"/>
        <v>0.29004329004329005</v>
      </c>
      <c r="M161" s="159" t="s">
        <v>541</v>
      </c>
      <c r="N161" s="165">
        <v>42740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37</v>
      </c>
      <c r="B162" s="157">
        <v>42251</v>
      </c>
      <c r="C162" s="157"/>
      <c r="D162" s="158" t="s">
        <v>621</v>
      </c>
      <c r="E162" s="159" t="s">
        <v>571</v>
      </c>
      <c r="F162" s="160">
        <v>226</v>
      </c>
      <c r="G162" s="159"/>
      <c r="H162" s="159">
        <v>292</v>
      </c>
      <c r="I162" s="161">
        <v>292</v>
      </c>
      <c r="J162" s="162" t="s">
        <v>629</v>
      </c>
      <c r="K162" s="163">
        <f t="shared" si="93"/>
        <v>66</v>
      </c>
      <c r="L162" s="164">
        <f t="shared" si="94"/>
        <v>0.29203539823008851</v>
      </c>
      <c r="M162" s="159" t="s">
        <v>541</v>
      </c>
      <c r="N162" s="165">
        <v>42286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38</v>
      </c>
      <c r="B163" s="157">
        <v>42254</v>
      </c>
      <c r="C163" s="157"/>
      <c r="D163" s="158" t="s">
        <v>616</v>
      </c>
      <c r="E163" s="159" t="s">
        <v>571</v>
      </c>
      <c r="F163" s="160">
        <v>232.5</v>
      </c>
      <c r="G163" s="159"/>
      <c r="H163" s="159">
        <v>312.5</v>
      </c>
      <c r="I163" s="161">
        <v>310</v>
      </c>
      <c r="J163" s="162" t="s">
        <v>573</v>
      </c>
      <c r="K163" s="163">
        <f t="shared" si="93"/>
        <v>80</v>
      </c>
      <c r="L163" s="164">
        <f t="shared" si="94"/>
        <v>0.34408602150537637</v>
      </c>
      <c r="M163" s="159" t="s">
        <v>541</v>
      </c>
      <c r="N163" s="165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39</v>
      </c>
      <c r="B164" s="157">
        <v>42268</v>
      </c>
      <c r="C164" s="157"/>
      <c r="D164" s="158" t="s">
        <v>630</v>
      </c>
      <c r="E164" s="159" t="s">
        <v>571</v>
      </c>
      <c r="F164" s="160">
        <v>196.5</v>
      </c>
      <c r="G164" s="159"/>
      <c r="H164" s="159">
        <v>238</v>
      </c>
      <c r="I164" s="161">
        <v>238</v>
      </c>
      <c r="J164" s="162" t="s">
        <v>629</v>
      </c>
      <c r="K164" s="163">
        <f t="shared" si="93"/>
        <v>41.5</v>
      </c>
      <c r="L164" s="164">
        <f t="shared" si="94"/>
        <v>0.21119592875318066</v>
      </c>
      <c r="M164" s="159" t="s">
        <v>541</v>
      </c>
      <c r="N164" s="165">
        <v>42291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40</v>
      </c>
      <c r="B165" s="157">
        <v>42271</v>
      </c>
      <c r="C165" s="157"/>
      <c r="D165" s="158" t="s">
        <v>570</v>
      </c>
      <c r="E165" s="159" t="s">
        <v>571</v>
      </c>
      <c r="F165" s="160">
        <v>65</v>
      </c>
      <c r="G165" s="159"/>
      <c r="H165" s="159">
        <v>82</v>
      </c>
      <c r="I165" s="161">
        <v>82</v>
      </c>
      <c r="J165" s="162" t="s">
        <v>629</v>
      </c>
      <c r="K165" s="163">
        <f t="shared" si="93"/>
        <v>17</v>
      </c>
      <c r="L165" s="164">
        <f t="shared" si="94"/>
        <v>0.26153846153846155</v>
      </c>
      <c r="M165" s="159" t="s">
        <v>541</v>
      </c>
      <c r="N165" s="165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41</v>
      </c>
      <c r="B166" s="157">
        <v>42291</v>
      </c>
      <c r="C166" s="157"/>
      <c r="D166" s="158" t="s">
        <v>631</v>
      </c>
      <c r="E166" s="159" t="s">
        <v>571</v>
      </c>
      <c r="F166" s="160">
        <v>144</v>
      </c>
      <c r="G166" s="159"/>
      <c r="H166" s="159">
        <v>182.5</v>
      </c>
      <c r="I166" s="161">
        <v>181</v>
      </c>
      <c r="J166" s="162" t="s">
        <v>629</v>
      </c>
      <c r="K166" s="163">
        <f t="shared" si="93"/>
        <v>38.5</v>
      </c>
      <c r="L166" s="164">
        <f t="shared" si="94"/>
        <v>0.2673611111111111</v>
      </c>
      <c r="M166" s="159" t="s">
        <v>541</v>
      </c>
      <c r="N166" s="165">
        <v>42817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42</v>
      </c>
      <c r="B167" s="157">
        <v>42291</v>
      </c>
      <c r="C167" s="157"/>
      <c r="D167" s="158" t="s">
        <v>632</v>
      </c>
      <c r="E167" s="159" t="s">
        <v>571</v>
      </c>
      <c r="F167" s="160">
        <v>264</v>
      </c>
      <c r="G167" s="159"/>
      <c r="H167" s="159">
        <v>311</v>
      </c>
      <c r="I167" s="161">
        <v>311</v>
      </c>
      <c r="J167" s="162" t="s">
        <v>629</v>
      </c>
      <c r="K167" s="163">
        <f t="shared" si="93"/>
        <v>47</v>
      </c>
      <c r="L167" s="164">
        <f t="shared" si="94"/>
        <v>0.17803030303030304</v>
      </c>
      <c r="M167" s="159" t="s">
        <v>541</v>
      </c>
      <c r="N167" s="165">
        <v>42604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43</v>
      </c>
      <c r="B168" s="157">
        <v>42318</v>
      </c>
      <c r="C168" s="157"/>
      <c r="D168" s="158" t="s">
        <v>633</v>
      </c>
      <c r="E168" s="159" t="s">
        <v>543</v>
      </c>
      <c r="F168" s="160">
        <v>549.5</v>
      </c>
      <c r="G168" s="159"/>
      <c r="H168" s="159">
        <v>630</v>
      </c>
      <c r="I168" s="161">
        <v>630</v>
      </c>
      <c r="J168" s="162" t="s">
        <v>629</v>
      </c>
      <c r="K168" s="163">
        <f t="shared" si="93"/>
        <v>80.5</v>
      </c>
      <c r="L168" s="164">
        <f t="shared" si="94"/>
        <v>0.1464968152866242</v>
      </c>
      <c r="M168" s="159" t="s">
        <v>541</v>
      </c>
      <c r="N168" s="165">
        <v>42419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44</v>
      </c>
      <c r="B169" s="157">
        <v>42342</v>
      </c>
      <c r="C169" s="157"/>
      <c r="D169" s="158" t="s">
        <v>634</v>
      </c>
      <c r="E169" s="159" t="s">
        <v>571</v>
      </c>
      <c r="F169" s="160">
        <v>1027.5</v>
      </c>
      <c r="G169" s="159"/>
      <c r="H169" s="159">
        <v>1315</v>
      </c>
      <c r="I169" s="161">
        <v>1250</v>
      </c>
      <c r="J169" s="162" t="s">
        <v>629</v>
      </c>
      <c r="K169" s="163">
        <f t="shared" si="93"/>
        <v>287.5</v>
      </c>
      <c r="L169" s="164">
        <f t="shared" si="94"/>
        <v>0.27980535279805352</v>
      </c>
      <c r="M169" s="159" t="s">
        <v>541</v>
      </c>
      <c r="N169" s="165">
        <v>43244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45</v>
      </c>
      <c r="B170" s="157">
        <v>42367</v>
      </c>
      <c r="C170" s="157"/>
      <c r="D170" s="158" t="s">
        <v>635</v>
      </c>
      <c r="E170" s="159" t="s">
        <v>571</v>
      </c>
      <c r="F170" s="160">
        <v>465</v>
      </c>
      <c r="G170" s="159"/>
      <c r="H170" s="159">
        <v>540</v>
      </c>
      <c r="I170" s="161">
        <v>540</v>
      </c>
      <c r="J170" s="162" t="s">
        <v>629</v>
      </c>
      <c r="K170" s="163">
        <f t="shared" si="93"/>
        <v>75</v>
      </c>
      <c r="L170" s="164">
        <f t="shared" si="94"/>
        <v>0.16129032258064516</v>
      </c>
      <c r="M170" s="159" t="s">
        <v>541</v>
      </c>
      <c r="N170" s="165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46</v>
      </c>
      <c r="B171" s="157">
        <v>42380</v>
      </c>
      <c r="C171" s="157"/>
      <c r="D171" s="158" t="s">
        <v>368</v>
      </c>
      <c r="E171" s="159" t="s">
        <v>543</v>
      </c>
      <c r="F171" s="160">
        <v>81</v>
      </c>
      <c r="G171" s="159"/>
      <c r="H171" s="159">
        <v>110</v>
      </c>
      <c r="I171" s="161">
        <v>110</v>
      </c>
      <c r="J171" s="162" t="s">
        <v>629</v>
      </c>
      <c r="K171" s="163">
        <f t="shared" si="93"/>
        <v>29</v>
      </c>
      <c r="L171" s="164">
        <f t="shared" si="94"/>
        <v>0.35802469135802467</v>
      </c>
      <c r="M171" s="159" t="s">
        <v>541</v>
      </c>
      <c r="N171" s="165">
        <v>42745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47</v>
      </c>
      <c r="B172" s="157">
        <v>42382</v>
      </c>
      <c r="C172" s="157"/>
      <c r="D172" s="158" t="s">
        <v>636</v>
      </c>
      <c r="E172" s="159" t="s">
        <v>543</v>
      </c>
      <c r="F172" s="160">
        <v>417.5</v>
      </c>
      <c r="G172" s="159"/>
      <c r="H172" s="159">
        <v>547</v>
      </c>
      <c r="I172" s="161">
        <v>535</v>
      </c>
      <c r="J172" s="162" t="s">
        <v>629</v>
      </c>
      <c r="K172" s="163">
        <f t="shared" si="93"/>
        <v>129.5</v>
      </c>
      <c r="L172" s="164">
        <f t="shared" si="94"/>
        <v>0.31017964071856285</v>
      </c>
      <c r="M172" s="159" t="s">
        <v>541</v>
      </c>
      <c r="N172" s="165">
        <v>42578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48</v>
      </c>
      <c r="B173" s="157">
        <v>42408</v>
      </c>
      <c r="C173" s="157"/>
      <c r="D173" s="158" t="s">
        <v>637</v>
      </c>
      <c r="E173" s="159" t="s">
        <v>571</v>
      </c>
      <c r="F173" s="160">
        <v>650</v>
      </c>
      <c r="G173" s="159"/>
      <c r="H173" s="159">
        <v>800</v>
      </c>
      <c r="I173" s="161">
        <v>800</v>
      </c>
      <c r="J173" s="162" t="s">
        <v>629</v>
      </c>
      <c r="K173" s="163">
        <f t="shared" si="93"/>
        <v>150</v>
      </c>
      <c r="L173" s="164">
        <f t="shared" si="94"/>
        <v>0.23076923076923078</v>
      </c>
      <c r="M173" s="159" t="s">
        <v>541</v>
      </c>
      <c r="N173" s="165">
        <v>43154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49</v>
      </c>
      <c r="B174" s="157">
        <v>42433</v>
      </c>
      <c r="C174" s="157"/>
      <c r="D174" s="158" t="s">
        <v>209</v>
      </c>
      <c r="E174" s="159" t="s">
        <v>571</v>
      </c>
      <c r="F174" s="160">
        <v>437.5</v>
      </c>
      <c r="G174" s="159"/>
      <c r="H174" s="159">
        <v>504.5</v>
      </c>
      <c r="I174" s="161">
        <v>522</v>
      </c>
      <c r="J174" s="162" t="s">
        <v>638</v>
      </c>
      <c r="K174" s="163">
        <f t="shared" si="93"/>
        <v>67</v>
      </c>
      <c r="L174" s="164">
        <f t="shared" si="94"/>
        <v>0.15314285714285714</v>
      </c>
      <c r="M174" s="159" t="s">
        <v>541</v>
      </c>
      <c r="N174" s="165">
        <v>42480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50</v>
      </c>
      <c r="B175" s="157">
        <v>42438</v>
      </c>
      <c r="C175" s="157"/>
      <c r="D175" s="158" t="s">
        <v>639</v>
      </c>
      <c r="E175" s="159" t="s">
        <v>571</v>
      </c>
      <c r="F175" s="160">
        <v>189.5</v>
      </c>
      <c r="G175" s="159"/>
      <c r="H175" s="159">
        <v>218</v>
      </c>
      <c r="I175" s="161">
        <v>218</v>
      </c>
      <c r="J175" s="162" t="s">
        <v>629</v>
      </c>
      <c r="K175" s="163">
        <f t="shared" si="93"/>
        <v>28.5</v>
      </c>
      <c r="L175" s="164">
        <f t="shared" si="94"/>
        <v>0.15039577836411611</v>
      </c>
      <c r="M175" s="159" t="s">
        <v>541</v>
      </c>
      <c r="N175" s="165">
        <v>43034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6">
        <v>51</v>
      </c>
      <c r="B176" s="167">
        <v>42471</v>
      </c>
      <c r="C176" s="167"/>
      <c r="D176" s="175" t="s">
        <v>640</v>
      </c>
      <c r="E176" s="170" t="s">
        <v>571</v>
      </c>
      <c r="F176" s="170">
        <v>36.5</v>
      </c>
      <c r="G176" s="171"/>
      <c r="H176" s="171">
        <v>15.85</v>
      </c>
      <c r="I176" s="171">
        <v>60</v>
      </c>
      <c r="J176" s="172" t="s">
        <v>641</v>
      </c>
      <c r="K176" s="173">
        <f t="shared" si="93"/>
        <v>-20.65</v>
      </c>
      <c r="L176" s="174">
        <f t="shared" si="94"/>
        <v>-0.5657534246575342</v>
      </c>
      <c r="M176" s="170" t="s">
        <v>553</v>
      </c>
      <c r="N176" s="178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52</v>
      </c>
      <c r="B177" s="157">
        <v>42472</v>
      </c>
      <c r="C177" s="157"/>
      <c r="D177" s="158" t="s">
        <v>642</v>
      </c>
      <c r="E177" s="159" t="s">
        <v>571</v>
      </c>
      <c r="F177" s="160">
        <v>93</v>
      </c>
      <c r="G177" s="159"/>
      <c r="H177" s="159">
        <v>149</v>
      </c>
      <c r="I177" s="161">
        <v>140</v>
      </c>
      <c r="J177" s="162" t="s">
        <v>643</v>
      </c>
      <c r="K177" s="163">
        <f t="shared" si="93"/>
        <v>56</v>
      </c>
      <c r="L177" s="164">
        <f t="shared" si="94"/>
        <v>0.60215053763440862</v>
      </c>
      <c r="M177" s="159" t="s">
        <v>541</v>
      </c>
      <c r="N177" s="165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53</v>
      </c>
      <c r="B178" s="157">
        <v>42472</v>
      </c>
      <c r="C178" s="157"/>
      <c r="D178" s="158" t="s">
        <v>644</v>
      </c>
      <c r="E178" s="159" t="s">
        <v>571</v>
      </c>
      <c r="F178" s="160">
        <v>130</v>
      </c>
      <c r="G178" s="159"/>
      <c r="H178" s="159">
        <v>150</v>
      </c>
      <c r="I178" s="161" t="s">
        <v>645</v>
      </c>
      <c r="J178" s="162" t="s">
        <v>629</v>
      </c>
      <c r="K178" s="163">
        <f t="shared" si="93"/>
        <v>20</v>
      </c>
      <c r="L178" s="164">
        <f t="shared" si="94"/>
        <v>0.15384615384615385</v>
      </c>
      <c r="M178" s="159" t="s">
        <v>541</v>
      </c>
      <c r="N178" s="165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54</v>
      </c>
      <c r="B179" s="157">
        <v>42473</v>
      </c>
      <c r="C179" s="157"/>
      <c r="D179" s="158" t="s">
        <v>646</v>
      </c>
      <c r="E179" s="159" t="s">
        <v>571</v>
      </c>
      <c r="F179" s="160">
        <v>196</v>
      </c>
      <c r="G179" s="159"/>
      <c r="H179" s="159">
        <v>299</v>
      </c>
      <c r="I179" s="161">
        <v>299</v>
      </c>
      <c r="J179" s="162" t="s">
        <v>629</v>
      </c>
      <c r="K179" s="163">
        <v>103</v>
      </c>
      <c r="L179" s="164">
        <v>0.52551020408163296</v>
      </c>
      <c r="M179" s="159" t="s">
        <v>541</v>
      </c>
      <c r="N179" s="165">
        <v>42620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55</v>
      </c>
      <c r="B180" s="157">
        <v>42473</v>
      </c>
      <c r="C180" s="157"/>
      <c r="D180" s="158" t="s">
        <v>647</v>
      </c>
      <c r="E180" s="159" t="s">
        <v>571</v>
      </c>
      <c r="F180" s="160">
        <v>88</v>
      </c>
      <c r="G180" s="159"/>
      <c r="H180" s="159">
        <v>103</v>
      </c>
      <c r="I180" s="161">
        <v>103</v>
      </c>
      <c r="J180" s="162" t="s">
        <v>629</v>
      </c>
      <c r="K180" s="163">
        <v>15</v>
      </c>
      <c r="L180" s="164">
        <v>0.170454545454545</v>
      </c>
      <c r="M180" s="159" t="s">
        <v>541</v>
      </c>
      <c r="N180" s="165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56</v>
      </c>
      <c r="B181" s="157">
        <v>42492</v>
      </c>
      <c r="C181" s="157"/>
      <c r="D181" s="158" t="s">
        <v>648</v>
      </c>
      <c r="E181" s="159" t="s">
        <v>571</v>
      </c>
      <c r="F181" s="160">
        <v>127.5</v>
      </c>
      <c r="G181" s="159"/>
      <c r="H181" s="159">
        <v>148</v>
      </c>
      <c r="I181" s="161" t="s">
        <v>649</v>
      </c>
      <c r="J181" s="162" t="s">
        <v>629</v>
      </c>
      <c r="K181" s="163">
        <f>H181-F181</f>
        <v>20.5</v>
      </c>
      <c r="L181" s="164">
        <f>K181/F181</f>
        <v>0.16078431372549021</v>
      </c>
      <c r="M181" s="159" t="s">
        <v>541</v>
      </c>
      <c r="N181" s="165">
        <v>42564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57</v>
      </c>
      <c r="B182" s="157">
        <v>42493</v>
      </c>
      <c r="C182" s="157"/>
      <c r="D182" s="158" t="s">
        <v>650</v>
      </c>
      <c r="E182" s="159" t="s">
        <v>571</v>
      </c>
      <c r="F182" s="160">
        <v>675</v>
      </c>
      <c r="G182" s="159"/>
      <c r="H182" s="159">
        <v>815</v>
      </c>
      <c r="I182" s="161" t="s">
        <v>651</v>
      </c>
      <c r="J182" s="162" t="s">
        <v>629</v>
      </c>
      <c r="K182" s="163">
        <f>H182-F182</f>
        <v>140</v>
      </c>
      <c r="L182" s="164">
        <f>K182/F182</f>
        <v>0.2074074074074074</v>
      </c>
      <c r="M182" s="159" t="s">
        <v>541</v>
      </c>
      <c r="N182" s="165">
        <v>43154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58</v>
      </c>
      <c r="B183" s="167">
        <v>42522</v>
      </c>
      <c r="C183" s="167"/>
      <c r="D183" s="168" t="s">
        <v>652</v>
      </c>
      <c r="E183" s="169" t="s">
        <v>571</v>
      </c>
      <c r="F183" s="170">
        <v>500</v>
      </c>
      <c r="G183" s="170"/>
      <c r="H183" s="171">
        <v>232.5</v>
      </c>
      <c r="I183" s="171" t="s">
        <v>653</v>
      </c>
      <c r="J183" s="172" t="s">
        <v>654</v>
      </c>
      <c r="K183" s="173">
        <f>H183-F183</f>
        <v>-267.5</v>
      </c>
      <c r="L183" s="174">
        <f>K183/F183</f>
        <v>-0.53500000000000003</v>
      </c>
      <c r="M183" s="170" t="s">
        <v>553</v>
      </c>
      <c r="N183" s="167">
        <v>43735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59</v>
      </c>
      <c r="B184" s="157">
        <v>42527</v>
      </c>
      <c r="C184" s="157"/>
      <c r="D184" s="158" t="s">
        <v>499</v>
      </c>
      <c r="E184" s="159" t="s">
        <v>571</v>
      </c>
      <c r="F184" s="160">
        <v>110</v>
      </c>
      <c r="G184" s="159"/>
      <c r="H184" s="159">
        <v>126.5</v>
      </c>
      <c r="I184" s="161">
        <v>125</v>
      </c>
      <c r="J184" s="162" t="s">
        <v>580</v>
      </c>
      <c r="K184" s="163">
        <f>H184-F184</f>
        <v>16.5</v>
      </c>
      <c r="L184" s="164">
        <f>K184/F184</f>
        <v>0.15</v>
      </c>
      <c r="M184" s="159" t="s">
        <v>541</v>
      </c>
      <c r="N184" s="165">
        <v>42552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60</v>
      </c>
      <c r="B185" s="157">
        <v>42538</v>
      </c>
      <c r="C185" s="157"/>
      <c r="D185" s="158" t="s">
        <v>655</v>
      </c>
      <c r="E185" s="159" t="s">
        <v>571</v>
      </c>
      <c r="F185" s="160">
        <v>44</v>
      </c>
      <c r="G185" s="159"/>
      <c r="H185" s="159">
        <v>69.5</v>
      </c>
      <c r="I185" s="161">
        <v>69.5</v>
      </c>
      <c r="J185" s="162" t="s">
        <v>656</v>
      </c>
      <c r="K185" s="163">
        <f>H185-F185</f>
        <v>25.5</v>
      </c>
      <c r="L185" s="164">
        <f>K185/F185</f>
        <v>0.57954545454545459</v>
      </c>
      <c r="M185" s="159" t="s">
        <v>541</v>
      </c>
      <c r="N185" s="165">
        <v>42977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61</v>
      </c>
      <c r="B186" s="157">
        <v>42549</v>
      </c>
      <c r="C186" s="157"/>
      <c r="D186" s="158" t="s">
        <v>657</v>
      </c>
      <c r="E186" s="159" t="s">
        <v>571</v>
      </c>
      <c r="F186" s="160">
        <v>262.5</v>
      </c>
      <c r="G186" s="159"/>
      <c r="H186" s="159">
        <v>340</v>
      </c>
      <c r="I186" s="161">
        <v>333</v>
      </c>
      <c r="J186" s="162" t="s">
        <v>658</v>
      </c>
      <c r="K186" s="163">
        <v>77.5</v>
      </c>
      <c r="L186" s="164">
        <v>0.29523809523809502</v>
      </c>
      <c r="M186" s="159" t="s">
        <v>541</v>
      </c>
      <c r="N186" s="165">
        <v>43017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62</v>
      </c>
      <c r="B187" s="157">
        <v>42549</v>
      </c>
      <c r="C187" s="157"/>
      <c r="D187" s="158" t="s">
        <v>659</v>
      </c>
      <c r="E187" s="159" t="s">
        <v>571</v>
      </c>
      <c r="F187" s="160">
        <v>840</v>
      </c>
      <c r="G187" s="159"/>
      <c r="H187" s="159">
        <v>1230</v>
      </c>
      <c r="I187" s="161">
        <v>1230</v>
      </c>
      <c r="J187" s="162" t="s">
        <v>629</v>
      </c>
      <c r="K187" s="163">
        <v>390</v>
      </c>
      <c r="L187" s="164">
        <v>0.46428571428571402</v>
      </c>
      <c r="M187" s="159" t="s">
        <v>541</v>
      </c>
      <c r="N187" s="165">
        <v>42649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9">
        <v>63</v>
      </c>
      <c r="B188" s="180">
        <v>42556</v>
      </c>
      <c r="C188" s="180"/>
      <c r="D188" s="181" t="s">
        <v>660</v>
      </c>
      <c r="E188" s="182" t="s">
        <v>571</v>
      </c>
      <c r="F188" s="182">
        <v>395</v>
      </c>
      <c r="G188" s="183"/>
      <c r="H188" s="183">
        <f>(468.5+342.5)/2</f>
        <v>405.5</v>
      </c>
      <c r="I188" s="183">
        <v>510</v>
      </c>
      <c r="J188" s="184" t="s">
        <v>661</v>
      </c>
      <c r="K188" s="185">
        <f t="shared" ref="K188:K194" si="95">H188-F188</f>
        <v>10.5</v>
      </c>
      <c r="L188" s="186">
        <f t="shared" ref="L188:L194" si="96">K188/F188</f>
        <v>2.6582278481012658E-2</v>
      </c>
      <c r="M188" s="182" t="s">
        <v>662</v>
      </c>
      <c r="N188" s="180">
        <v>43606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6">
        <v>64</v>
      </c>
      <c r="B189" s="167">
        <v>42584</v>
      </c>
      <c r="C189" s="167"/>
      <c r="D189" s="168" t="s">
        <v>663</v>
      </c>
      <c r="E189" s="169" t="s">
        <v>543</v>
      </c>
      <c r="F189" s="170">
        <f>169.5-12.8</f>
        <v>156.69999999999999</v>
      </c>
      <c r="G189" s="170"/>
      <c r="H189" s="171">
        <v>77</v>
      </c>
      <c r="I189" s="171" t="s">
        <v>664</v>
      </c>
      <c r="J189" s="172" t="s">
        <v>665</v>
      </c>
      <c r="K189" s="173">
        <f t="shared" si="95"/>
        <v>-79.699999999999989</v>
      </c>
      <c r="L189" s="174">
        <f t="shared" si="96"/>
        <v>-0.50861518825781749</v>
      </c>
      <c r="M189" s="170" t="s">
        <v>553</v>
      </c>
      <c r="N189" s="167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6">
        <v>65</v>
      </c>
      <c r="B190" s="167">
        <v>42586</v>
      </c>
      <c r="C190" s="167"/>
      <c r="D190" s="168" t="s">
        <v>666</v>
      </c>
      <c r="E190" s="169" t="s">
        <v>571</v>
      </c>
      <c r="F190" s="170">
        <v>400</v>
      </c>
      <c r="G190" s="170"/>
      <c r="H190" s="171">
        <v>305</v>
      </c>
      <c r="I190" s="171">
        <v>475</v>
      </c>
      <c r="J190" s="172" t="s">
        <v>667</v>
      </c>
      <c r="K190" s="173">
        <f t="shared" si="95"/>
        <v>-95</v>
      </c>
      <c r="L190" s="174">
        <f t="shared" si="96"/>
        <v>-0.23749999999999999</v>
      </c>
      <c r="M190" s="170" t="s">
        <v>553</v>
      </c>
      <c r="N190" s="167">
        <v>43606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66</v>
      </c>
      <c r="B191" s="157">
        <v>42593</v>
      </c>
      <c r="C191" s="157"/>
      <c r="D191" s="158" t="s">
        <v>668</v>
      </c>
      <c r="E191" s="159" t="s">
        <v>571</v>
      </c>
      <c r="F191" s="160">
        <v>86.5</v>
      </c>
      <c r="G191" s="159"/>
      <c r="H191" s="159">
        <v>130</v>
      </c>
      <c r="I191" s="161">
        <v>130</v>
      </c>
      <c r="J191" s="162" t="s">
        <v>669</v>
      </c>
      <c r="K191" s="163">
        <f t="shared" si="95"/>
        <v>43.5</v>
      </c>
      <c r="L191" s="164">
        <f t="shared" si="96"/>
        <v>0.50289017341040465</v>
      </c>
      <c r="M191" s="159" t="s">
        <v>541</v>
      </c>
      <c r="N191" s="165">
        <v>43091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6">
        <v>67</v>
      </c>
      <c r="B192" s="167">
        <v>42600</v>
      </c>
      <c r="C192" s="167"/>
      <c r="D192" s="168" t="s">
        <v>109</v>
      </c>
      <c r="E192" s="169" t="s">
        <v>571</v>
      </c>
      <c r="F192" s="170">
        <v>133.5</v>
      </c>
      <c r="G192" s="170"/>
      <c r="H192" s="171">
        <v>126.5</v>
      </c>
      <c r="I192" s="171">
        <v>178</v>
      </c>
      <c r="J192" s="172" t="s">
        <v>670</v>
      </c>
      <c r="K192" s="173">
        <f t="shared" si="95"/>
        <v>-7</v>
      </c>
      <c r="L192" s="174">
        <f t="shared" si="96"/>
        <v>-5.2434456928838954E-2</v>
      </c>
      <c r="M192" s="170" t="s">
        <v>553</v>
      </c>
      <c r="N192" s="167">
        <v>42615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68</v>
      </c>
      <c r="B193" s="157">
        <v>42613</v>
      </c>
      <c r="C193" s="157"/>
      <c r="D193" s="158" t="s">
        <v>671</v>
      </c>
      <c r="E193" s="159" t="s">
        <v>571</v>
      </c>
      <c r="F193" s="160">
        <v>560</v>
      </c>
      <c r="G193" s="159"/>
      <c r="H193" s="159">
        <v>725</v>
      </c>
      <c r="I193" s="161">
        <v>725</v>
      </c>
      <c r="J193" s="162" t="s">
        <v>573</v>
      </c>
      <c r="K193" s="163">
        <f t="shared" si="95"/>
        <v>165</v>
      </c>
      <c r="L193" s="164">
        <f t="shared" si="96"/>
        <v>0.29464285714285715</v>
      </c>
      <c r="M193" s="159" t="s">
        <v>541</v>
      </c>
      <c r="N193" s="165">
        <v>42456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69</v>
      </c>
      <c r="B194" s="157">
        <v>42614</v>
      </c>
      <c r="C194" s="157"/>
      <c r="D194" s="158" t="s">
        <v>672</v>
      </c>
      <c r="E194" s="159" t="s">
        <v>571</v>
      </c>
      <c r="F194" s="160">
        <v>160.5</v>
      </c>
      <c r="G194" s="159"/>
      <c r="H194" s="159">
        <v>210</v>
      </c>
      <c r="I194" s="161">
        <v>210</v>
      </c>
      <c r="J194" s="162" t="s">
        <v>573</v>
      </c>
      <c r="K194" s="163">
        <f t="shared" si="95"/>
        <v>49.5</v>
      </c>
      <c r="L194" s="164">
        <f t="shared" si="96"/>
        <v>0.30841121495327101</v>
      </c>
      <c r="M194" s="159" t="s">
        <v>541</v>
      </c>
      <c r="N194" s="165">
        <v>42871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70</v>
      </c>
      <c r="B195" s="157">
        <v>42646</v>
      </c>
      <c r="C195" s="157"/>
      <c r="D195" s="158" t="s">
        <v>381</v>
      </c>
      <c r="E195" s="159" t="s">
        <v>571</v>
      </c>
      <c r="F195" s="160">
        <v>430</v>
      </c>
      <c r="G195" s="159"/>
      <c r="H195" s="159">
        <v>596</v>
      </c>
      <c r="I195" s="161">
        <v>575</v>
      </c>
      <c r="J195" s="162" t="s">
        <v>673</v>
      </c>
      <c r="K195" s="163">
        <v>166</v>
      </c>
      <c r="L195" s="164">
        <v>0.38604651162790699</v>
      </c>
      <c r="M195" s="159" t="s">
        <v>541</v>
      </c>
      <c r="N195" s="165">
        <v>42769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71</v>
      </c>
      <c r="B196" s="157">
        <v>42657</v>
      </c>
      <c r="C196" s="157"/>
      <c r="D196" s="158" t="s">
        <v>674</v>
      </c>
      <c r="E196" s="159" t="s">
        <v>571</v>
      </c>
      <c r="F196" s="160">
        <v>280</v>
      </c>
      <c r="G196" s="159"/>
      <c r="H196" s="159">
        <v>345</v>
      </c>
      <c r="I196" s="161">
        <v>345</v>
      </c>
      <c r="J196" s="162" t="s">
        <v>573</v>
      </c>
      <c r="K196" s="163">
        <f t="shared" ref="K196:K201" si="97">H196-F196</f>
        <v>65</v>
      </c>
      <c r="L196" s="164">
        <f>K196/F196</f>
        <v>0.23214285714285715</v>
      </c>
      <c r="M196" s="159" t="s">
        <v>541</v>
      </c>
      <c r="N196" s="165">
        <v>42814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72</v>
      </c>
      <c r="B197" s="157">
        <v>42657</v>
      </c>
      <c r="C197" s="157"/>
      <c r="D197" s="158" t="s">
        <v>675</v>
      </c>
      <c r="E197" s="159" t="s">
        <v>571</v>
      </c>
      <c r="F197" s="160">
        <v>245</v>
      </c>
      <c r="G197" s="159"/>
      <c r="H197" s="159">
        <v>325.5</v>
      </c>
      <c r="I197" s="161">
        <v>330</v>
      </c>
      <c r="J197" s="162" t="s">
        <v>676</v>
      </c>
      <c r="K197" s="163">
        <f t="shared" si="97"/>
        <v>80.5</v>
      </c>
      <c r="L197" s="164">
        <f>K197/F197</f>
        <v>0.32857142857142857</v>
      </c>
      <c r="M197" s="159" t="s">
        <v>541</v>
      </c>
      <c r="N197" s="165">
        <v>42769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73</v>
      </c>
      <c r="B198" s="157">
        <v>42660</v>
      </c>
      <c r="C198" s="157"/>
      <c r="D198" s="158" t="s">
        <v>337</v>
      </c>
      <c r="E198" s="159" t="s">
        <v>571</v>
      </c>
      <c r="F198" s="160">
        <v>125</v>
      </c>
      <c r="G198" s="159"/>
      <c r="H198" s="159">
        <v>160</v>
      </c>
      <c r="I198" s="161">
        <v>160</v>
      </c>
      <c r="J198" s="162" t="s">
        <v>629</v>
      </c>
      <c r="K198" s="163">
        <f t="shared" si="97"/>
        <v>35</v>
      </c>
      <c r="L198" s="164">
        <v>0.28000000000000003</v>
      </c>
      <c r="M198" s="159" t="s">
        <v>541</v>
      </c>
      <c r="N198" s="165">
        <v>42803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74</v>
      </c>
      <c r="B199" s="157">
        <v>42660</v>
      </c>
      <c r="C199" s="157"/>
      <c r="D199" s="158" t="s">
        <v>438</v>
      </c>
      <c r="E199" s="159" t="s">
        <v>571</v>
      </c>
      <c r="F199" s="160">
        <v>114</v>
      </c>
      <c r="G199" s="159"/>
      <c r="H199" s="159">
        <v>145</v>
      </c>
      <c r="I199" s="161">
        <v>145</v>
      </c>
      <c r="J199" s="162" t="s">
        <v>629</v>
      </c>
      <c r="K199" s="163">
        <f t="shared" si="97"/>
        <v>31</v>
      </c>
      <c r="L199" s="164">
        <f>K199/F199</f>
        <v>0.27192982456140352</v>
      </c>
      <c r="M199" s="159" t="s">
        <v>541</v>
      </c>
      <c r="N199" s="165">
        <v>42859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75</v>
      </c>
      <c r="B200" s="157">
        <v>42660</v>
      </c>
      <c r="C200" s="157"/>
      <c r="D200" s="158" t="s">
        <v>677</v>
      </c>
      <c r="E200" s="159" t="s">
        <v>571</v>
      </c>
      <c r="F200" s="160">
        <v>212</v>
      </c>
      <c r="G200" s="159"/>
      <c r="H200" s="159">
        <v>280</v>
      </c>
      <c r="I200" s="161">
        <v>276</v>
      </c>
      <c r="J200" s="162" t="s">
        <v>678</v>
      </c>
      <c r="K200" s="163">
        <f t="shared" si="97"/>
        <v>68</v>
      </c>
      <c r="L200" s="164">
        <f>K200/F200</f>
        <v>0.32075471698113206</v>
      </c>
      <c r="M200" s="159" t="s">
        <v>541</v>
      </c>
      <c r="N200" s="165">
        <v>42858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76</v>
      </c>
      <c r="B201" s="157">
        <v>42678</v>
      </c>
      <c r="C201" s="157"/>
      <c r="D201" s="158" t="s">
        <v>429</v>
      </c>
      <c r="E201" s="159" t="s">
        <v>571</v>
      </c>
      <c r="F201" s="160">
        <v>155</v>
      </c>
      <c r="G201" s="159"/>
      <c r="H201" s="159">
        <v>210</v>
      </c>
      <c r="I201" s="161">
        <v>210</v>
      </c>
      <c r="J201" s="162" t="s">
        <v>679</v>
      </c>
      <c r="K201" s="163">
        <f t="shared" si="97"/>
        <v>55</v>
      </c>
      <c r="L201" s="164">
        <f>K201/F201</f>
        <v>0.35483870967741937</v>
      </c>
      <c r="M201" s="159" t="s">
        <v>541</v>
      </c>
      <c r="N201" s="165">
        <v>42944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66">
        <v>77</v>
      </c>
      <c r="B202" s="167">
        <v>42710</v>
      </c>
      <c r="C202" s="167"/>
      <c r="D202" s="168" t="s">
        <v>680</v>
      </c>
      <c r="E202" s="169" t="s">
        <v>571</v>
      </c>
      <c r="F202" s="170">
        <v>150.5</v>
      </c>
      <c r="G202" s="170"/>
      <c r="H202" s="171">
        <v>72.5</v>
      </c>
      <c r="I202" s="171">
        <v>174</v>
      </c>
      <c r="J202" s="172" t="s">
        <v>681</v>
      </c>
      <c r="K202" s="173">
        <v>-78</v>
      </c>
      <c r="L202" s="174">
        <v>-0.51827242524916906</v>
      </c>
      <c r="M202" s="170" t="s">
        <v>553</v>
      </c>
      <c r="N202" s="167">
        <v>43333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78</v>
      </c>
      <c r="B203" s="157">
        <v>42712</v>
      </c>
      <c r="C203" s="157"/>
      <c r="D203" s="158" t="s">
        <v>682</v>
      </c>
      <c r="E203" s="159" t="s">
        <v>571</v>
      </c>
      <c r="F203" s="160">
        <v>380</v>
      </c>
      <c r="G203" s="159"/>
      <c r="H203" s="159">
        <v>478</v>
      </c>
      <c r="I203" s="161">
        <v>468</v>
      </c>
      <c r="J203" s="162" t="s">
        <v>629</v>
      </c>
      <c r="K203" s="163">
        <f>H203-F203</f>
        <v>98</v>
      </c>
      <c r="L203" s="164">
        <f>K203/F203</f>
        <v>0.25789473684210529</v>
      </c>
      <c r="M203" s="159" t="s">
        <v>541</v>
      </c>
      <c r="N203" s="165">
        <v>43025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79</v>
      </c>
      <c r="B204" s="157">
        <v>42734</v>
      </c>
      <c r="C204" s="157"/>
      <c r="D204" s="158" t="s">
        <v>108</v>
      </c>
      <c r="E204" s="159" t="s">
        <v>571</v>
      </c>
      <c r="F204" s="160">
        <v>305</v>
      </c>
      <c r="G204" s="159"/>
      <c r="H204" s="159">
        <v>375</v>
      </c>
      <c r="I204" s="161">
        <v>375</v>
      </c>
      <c r="J204" s="162" t="s">
        <v>629</v>
      </c>
      <c r="K204" s="163">
        <f>H204-F204</f>
        <v>70</v>
      </c>
      <c r="L204" s="164">
        <f>K204/F204</f>
        <v>0.22950819672131148</v>
      </c>
      <c r="M204" s="159" t="s">
        <v>541</v>
      </c>
      <c r="N204" s="165">
        <v>42768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80</v>
      </c>
      <c r="B205" s="157">
        <v>42739</v>
      </c>
      <c r="C205" s="157"/>
      <c r="D205" s="158" t="s">
        <v>94</v>
      </c>
      <c r="E205" s="159" t="s">
        <v>571</v>
      </c>
      <c r="F205" s="160">
        <v>99.5</v>
      </c>
      <c r="G205" s="159"/>
      <c r="H205" s="159">
        <v>158</v>
      </c>
      <c r="I205" s="161">
        <v>158</v>
      </c>
      <c r="J205" s="162" t="s">
        <v>629</v>
      </c>
      <c r="K205" s="163">
        <f>H205-F205</f>
        <v>58.5</v>
      </c>
      <c r="L205" s="164">
        <f>K205/F205</f>
        <v>0.5879396984924623</v>
      </c>
      <c r="M205" s="159" t="s">
        <v>541</v>
      </c>
      <c r="N205" s="165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81</v>
      </c>
      <c r="B206" s="157">
        <v>42739</v>
      </c>
      <c r="C206" s="157"/>
      <c r="D206" s="158" t="s">
        <v>94</v>
      </c>
      <c r="E206" s="159" t="s">
        <v>571</v>
      </c>
      <c r="F206" s="160">
        <v>99.5</v>
      </c>
      <c r="G206" s="159"/>
      <c r="H206" s="159">
        <v>158</v>
      </c>
      <c r="I206" s="161">
        <v>158</v>
      </c>
      <c r="J206" s="162" t="s">
        <v>629</v>
      </c>
      <c r="K206" s="163">
        <v>58.5</v>
      </c>
      <c r="L206" s="164">
        <v>0.58793969849246197</v>
      </c>
      <c r="M206" s="159" t="s">
        <v>541</v>
      </c>
      <c r="N206" s="165">
        <v>42898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82</v>
      </c>
      <c r="B207" s="157">
        <v>42786</v>
      </c>
      <c r="C207" s="157"/>
      <c r="D207" s="158" t="s">
        <v>184</v>
      </c>
      <c r="E207" s="159" t="s">
        <v>571</v>
      </c>
      <c r="F207" s="160">
        <v>140.5</v>
      </c>
      <c r="G207" s="159"/>
      <c r="H207" s="159">
        <v>220</v>
      </c>
      <c r="I207" s="161">
        <v>220</v>
      </c>
      <c r="J207" s="162" t="s">
        <v>629</v>
      </c>
      <c r="K207" s="163">
        <f>H207-F207</f>
        <v>79.5</v>
      </c>
      <c r="L207" s="164">
        <f>K207/F207</f>
        <v>0.5658362989323843</v>
      </c>
      <c r="M207" s="159" t="s">
        <v>541</v>
      </c>
      <c r="N207" s="165">
        <v>42864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83</v>
      </c>
      <c r="B208" s="157">
        <v>42786</v>
      </c>
      <c r="C208" s="157"/>
      <c r="D208" s="158" t="s">
        <v>683</v>
      </c>
      <c r="E208" s="159" t="s">
        <v>571</v>
      </c>
      <c r="F208" s="160">
        <v>202.5</v>
      </c>
      <c r="G208" s="159"/>
      <c r="H208" s="159">
        <v>234</v>
      </c>
      <c r="I208" s="161">
        <v>234</v>
      </c>
      <c r="J208" s="162" t="s">
        <v>629</v>
      </c>
      <c r="K208" s="163">
        <v>31.5</v>
      </c>
      <c r="L208" s="164">
        <v>0.155555555555556</v>
      </c>
      <c r="M208" s="159" t="s">
        <v>541</v>
      </c>
      <c r="N208" s="165">
        <v>42836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84</v>
      </c>
      <c r="B209" s="157">
        <v>42818</v>
      </c>
      <c r="C209" s="157"/>
      <c r="D209" s="158" t="s">
        <v>684</v>
      </c>
      <c r="E209" s="159" t="s">
        <v>571</v>
      </c>
      <c r="F209" s="160">
        <v>300.5</v>
      </c>
      <c r="G209" s="159"/>
      <c r="H209" s="159">
        <v>417.5</v>
      </c>
      <c r="I209" s="161">
        <v>420</v>
      </c>
      <c r="J209" s="162" t="s">
        <v>685</v>
      </c>
      <c r="K209" s="163">
        <f>H209-F209</f>
        <v>117</v>
      </c>
      <c r="L209" s="164">
        <f>K209/F209</f>
        <v>0.38935108153078202</v>
      </c>
      <c r="M209" s="159" t="s">
        <v>541</v>
      </c>
      <c r="N209" s="165">
        <v>43070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85</v>
      </c>
      <c r="B210" s="157">
        <v>42818</v>
      </c>
      <c r="C210" s="157"/>
      <c r="D210" s="158" t="s">
        <v>659</v>
      </c>
      <c r="E210" s="159" t="s">
        <v>571</v>
      </c>
      <c r="F210" s="160">
        <v>850</v>
      </c>
      <c r="G210" s="159"/>
      <c r="H210" s="159">
        <v>1042.5</v>
      </c>
      <c r="I210" s="161">
        <v>1023</v>
      </c>
      <c r="J210" s="162" t="s">
        <v>686</v>
      </c>
      <c r="K210" s="163">
        <v>192.5</v>
      </c>
      <c r="L210" s="164">
        <v>0.22647058823529401</v>
      </c>
      <c r="M210" s="159" t="s">
        <v>541</v>
      </c>
      <c r="N210" s="165">
        <v>42830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86</v>
      </c>
      <c r="B211" s="157">
        <v>42830</v>
      </c>
      <c r="C211" s="157"/>
      <c r="D211" s="158" t="s">
        <v>457</v>
      </c>
      <c r="E211" s="159" t="s">
        <v>571</v>
      </c>
      <c r="F211" s="160">
        <v>785</v>
      </c>
      <c r="G211" s="159"/>
      <c r="H211" s="159">
        <v>930</v>
      </c>
      <c r="I211" s="161">
        <v>920</v>
      </c>
      <c r="J211" s="162" t="s">
        <v>687</v>
      </c>
      <c r="K211" s="163">
        <f>H211-F211</f>
        <v>145</v>
      </c>
      <c r="L211" s="164">
        <f>K211/F211</f>
        <v>0.18471337579617833</v>
      </c>
      <c r="M211" s="159" t="s">
        <v>541</v>
      </c>
      <c r="N211" s="165">
        <v>42976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6">
        <v>87</v>
      </c>
      <c r="B212" s="167">
        <v>42831</v>
      </c>
      <c r="C212" s="167"/>
      <c r="D212" s="168" t="s">
        <v>688</v>
      </c>
      <c r="E212" s="169" t="s">
        <v>571</v>
      </c>
      <c r="F212" s="170">
        <v>40</v>
      </c>
      <c r="G212" s="170"/>
      <c r="H212" s="171">
        <v>13.1</v>
      </c>
      <c r="I212" s="171">
        <v>60</v>
      </c>
      <c r="J212" s="172" t="s">
        <v>689</v>
      </c>
      <c r="K212" s="173">
        <v>-26.9</v>
      </c>
      <c r="L212" s="174">
        <v>-0.67249999999999999</v>
      </c>
      <c r="M212" s="170" t="s">
        <v>553</v>
      </c>
      <c r="N212" s="167">
        <v>43138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88</v>
      </c>
      <c r="B213" s="157">
        <v>42837</v>
      </c>
      <c r="C213" s="157"/>
      <c r="D213" s="158" t="s">
        <v>93</v>
      </c>
      <c r="E213" s="159" t="s">
        <v>571</v>
      </c>
      <c r="F213" s="160">
        <v>289.5</v>
      </c>
      <c r="G213" s="159"/>
      <c r="H213" s="159">
        <v>354</v>
      </c>
      <c r="I213" s="161">
        <v>360</v>
      </c>
      <c r="J213" s="162" t="s">
        <v>690</v>
      </c>
      <c r="K213" s="163">
        <f t="shared" ref="K213:K221" si="98">H213-F213</f>
        <v>64.5</v>
      </c>
      <c r="L213" s="164">
        <f t="shared" ref="L213:L221" si="99">K213/F213</f>
        <v>0.22279792746113988</v>
      </c>
      <c r="M213" s="159" t="s">
        <v>541</v>
      </c>
      <c r="N213" s="165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89</v>
      </c>
      <c r="B214" s="157">
        <v>42845</v>
      </c>
      <c r="C214" s="157"/>
      <c r="D214" s="158" t="s">
        <v>405</v>
      </c>
      <c r="E214" s="159" t="s">
        <v>571</v>
      </c>
      <c r="F214" s="160">
        <v>700</v>
      </c>
      <c r="G214" s="159"/>
      <c r="H214" s="159">
        <v>840</v>
      </c>
      <c r="I214" s="161">
        <v>840</v>
      </c>
      <c r="J214" s="162" t="s">
        <v>691</v>
      </c>
      <c r="K214" s="163">
        <f t="shared" si="98"/>
        <v>140</v>
      </c>
      <c r="L214" s="164">
        <f t="shared" si="99"/>
        <v>0.2</v>
      </c>
      <c r="M214" s="159" t="s">
        <v>541</v>
      </c>
      <c r="N214" s="165">
        <v>42893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90</v>
      </c>
      <c r="B215" s="157">
        <v>42887</v>
      </c>
      <c r="C215" s="157"/>
      <c r="D215" s="158" t="s">
        <v>692</v>
      </c>
      <c r="E215" s="159" t="s">
        <v>571</v>
      </c>
      <c r="F215" s="160">
        <v>130</v>
      </c>
      <c r="G215" s="159"/>
      <c r="H215" s="159">
        <v>144.25</v>
      </c>
      <c r="I215" s="161">
        <v>170</v>
      </c>
      <c r="J215" s="162" t="s">
        <v>693</v>
      </c>
      <c r="K215" s="163">
        <f t="shared" si="98"/>
        <v>14.25</v>
      </c>
      <c r="L215" s="164">
        <f t="shared" si="99"/>
        <v>0.10961538461538461</v>
      </c>
      <c r="M215" s="159" t="s">
        <v>541</v>
      </c>
      <c r="N215" s="165">
        <v>43675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91</v>
      </c>
      <c r="B216" s="157">
        <v>42901</v>
      </c>
      <c r="C216" s="157"/>
      <c r="D216" s="158" t="s">
        <v>694</v>
      </c>
      <c r="E216" s="159" t="s">
        <v>571</v>
      </c>
      <c r="F216" s="160">
        <v>214.5</v>
      </c>
      <c r="G216" s="159"/>
      <c r="H216" s="159">
        <v>262</v>
      </c>
      <c r="I216" s="161">
        <v>262</v>
      </c>
      <c r="J216" s="162" t="s">
        <v>695</v>
      </c>
      <c r="K216" s="163">
        <f t="shared" si="98"/>
        <v>47.5</v>
      </c>
      <c r="L216" s="164">
        <f t="shared" si="99"/>
        <v>0.22144522144522144</v>
      </c>
      <c r="M216" s="159" t="s">
        <v>541</v>
      </c>
      <c r="N216" s="165">
        <v>42977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92</v>
      </c>
      <c r="B217" s="188">
        <v>42933</v>
      </c>
      <c r="C217" s="188"/>
      <c r="D217" s="189" t="s">
        <v>696</v>
      </c>
      <c r="E217" s="190" t="s">
        <v>571</v>
      </c>
      <c r="F217" s="191">
        <v>370</v>
      </c>
      <c r="G217" s="190"/>
      <c r="H217" s="190">
        <v>447.5</v>
      </c>
      <c r="I217" s="192">
        <v>450</v>
      </c>
      <c r="J217" s="193" t="s">
        <v>629</v>
      </c>
      <c r="K217" s="163">
        <f t="shared" si="98"/>
        <v>77.5</v>
      </c>
      <c r="L217" s="194">
        <f t="shared" si="99"/>
        <v>0.20945945945945946</v>
      </c>
      <c r="M217" s="190" t="s">
        <v>541</v>
      </c>
      <c r="N217" s="195">
        <v>43035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93</v>
      </c>
      <c r="B218" s="188">
        <v>42943</v>
      </c>
      <c r="C218" s="188"/>
      <c r="D218" s="189" t="s">
        <v>182</v>
      </c>
      <c r="E218" s="190" t="s">
        <v>571</v>
      </c>
      <c r="F218" s="191">
        <v>657.5</v>
      </c>
      <c r="G218" s="190"/>
      <c r="H218" s="190">
        <v>825</v>
      </c>
      <c r="I218" s="192">
        <v>820</v>
      </c>
      <c r="J218" s="193" t="s">
        <v>629</v>
      </c>
      <c r="K218" s="163">
        <f t="shared" si="98"/>
        <v>167.5</v>
      </c>
      <c r="L218" s="194">
        <f t="shared" si="99"/>
        <v>0.25475285171102663</v>
      </c>
      <c r="M218" s="190" t="s">
        <v>541</v>
      </c>
      <c r="N218" s="195">
        <v>43090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94</v>
      </c>
      <c r="B219" s="157">
        <v>42964</v>
      </c>
      <c r="C219" s="157"/>
      <c r="D219" s="158" t="s">
        <v>350</v>
      </c>
      <c r="E219" s="159" t="s">
        <v>571</v>
      </c>
      <c r="F219" s="160">
        <v>605</v>
      </c>
      <c r="G219" s="159"/>
      <c r="H219" s="159">
        <v>750</v>
      </c>
      <c r="I219" s="161">
        <v>750</v>
      </c>
      <c r="J219" s="162" t="s">
        <v>687</v>
      </c>
      <c r="K219" s="163">
        <f t="shared" si="98"/>
        <v>145</v>
      </c>
      <c r="L219" s="164">
        <f t="shared" si="99"/>
        <v>0.23966942148760331</v>
      </c>
      <c r="M219" s="159" t="s">
        <v>541</v>
      </c>
      <c r="N219" s="165">
        <v>43027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66">
        <v>95</v>
      </c>
      <c r="B220" s="167">
        <v>42979</v>
      </c>
      <c r="C220" s="167"/>
      <c r="D220" s="175" t="s">
        <v>697</v>
      </c>
      <c r="E220" s="170" t="s">
        <v>571</v>
      </c>
      <c r="F220" s="170">
        <v>255</v>
      </c>
      <c r="G220" s="171"/>
      <c r="H220" s="171">
        <v>217.25</v>
      </c>
      <c r="I220" s="171">
        <v>320</v>
      </c>
      <c r="J220" s="172" t="s">
        <v>698</v>
      </c>
      <c r="K220" s="173">
        <f t="shared" si="98"/>
        <v>-37.75</v>
      </c>
      <c r="L220" s="176">
        <f t="shared" si="99"/>
        <v>-0.14803921568627451</v>
      </c>
      <c r="M220" s="170" t="s">
        <v>553</v>
      </c>
      <c r="N220" s="167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96</v>
      </c>
      <c r="B221" s="157">
        <v>42997</v>
      </c>
      <c r="C221" s="157"/>
      <c r="D221" s="158" t="s">
        <v>699</v>
      </c>
      <c r="E221" s="159" t="s">
        <v>571</v>
      </c>
      <c r="F221" s="160">
        <v>215</v>
      </c>
      <c r="G221" s="159"/>
      <c r="H221" s="159">
        <v>258</v>
      </c>
      <c r="I221" s="161">
        <v>258</v>
      </c>
      <c r="J221" s="162" t="s">
        <v>629</v>
      </c>
      <c r="K221" s="163">
        <f t="shared" si="98"/>
        <v>43</v>
      </c>
      <c r="L221" s="164">
        <f t="shared" si="99"/>
        <v>0.2</v>
      </c>
      <c r="M221" s="159" t="s">
        <v>541</v>
      </c>
      <c r="N221" s="165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97</v>
      </c>
      <c r="B222" s="157">
        <v>42997</v>
      </c>
      <c r="C222" s="157"/>
      <c r="D222" s="158" t="s">
        <v>699</v>
      </c>
      <c r="E222" s="159" t="s">
        <v>571</v>
      </c>
      <c r="F222" s="160">
        <v>215</v>
      </c>
      <c r="G222" s="159"/>
      <c r="H222" s="159">
        <v>258</v>
      </c>
      <c r="I222" s="161">
        <v>258</v>
      </c>
      <c r="J222" s="193" t="s">
        <v>629</v>
      </c>
      <c r="K222" s="163">
        <v>43</v>
      </c>
      <c r="L222" s="164">
        <v>0.2</v>
      </c>
      <c r="M222" s="159" t="s">
        <v>541</v>
      </c>
      <c r="N222" s="165">
        <v>43040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98</v>
      </c>
      <c r="B223" s="188">
        <v>42998</v>
      </c>
      <c r="C223" s="188"/>
      <c r="D223" s="189" t="s">
        <v>700</v>
      </c>
      <c r="E223" s="190" t="s">
        <v>571</v>
      </c>
      <c r="F223" s="160">
        <v>75</v>
      </c>
      <c r="G223" s="190"/>
      <c r="H223" s="190">
        <v>90</v>
      </c>
      <c r="I223" s="192">
        <v>90</v>
      </c>
      <c r="J223" s="162" t="s">
        <v>701</v>
      </c>
      <c r="K223" s="163">
        <f t="shared" ref="K223:K228" si="100">H223-F223</f>
        <v>15</v>
      </c>
      <c r="L223" s="164">
        <f t="shared" ref="L223:L228" si="101">K223/F223</f>
        <v>0.2</v>
      </c>
      <c r="M223" s="159" t="s">
        <v>541</v>
      </c>
      <c r="N223" s="165">
        <v>43019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99</v>
      </c>
      <c r="B224" s="188">
        <v>43011</v>
      </c>
      <c r="C224" s="188"/>
      <c r="D224" s="189" t="s">
        <v>555</v>
      </c>
      <c r="E224" s="190" t="s">
        <v>571</v>
      </c>
      <c r="F224" s="191">
        <v>315</v>
      </c>
      <c r="G224" s="190"/>
      <c r="H224" s="190">
        <v>392</v>
      </c>
      <c r="I224" s="192">
        <v>384</v>
      </c>
      <c r="J224" s="193" t="s">
        <v>702</v>
      </c>
      <c r="K224" s="163">
        <f t="shared" si="100"/>
        <v>77</v>
      </c>
      <c r="L224" s="194">
        <f t="shared" si="101"/>
        <v>0.24444444444444444</v>
      </c>
      <c r="M224" s="190" t="s">
        <v>541</v>
      </c>
      <c r="N224" s="195">
        <v>43017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100</v>
      </c>
      <c r="B225" s="188">
        <v>43013</v>
      </c>
      <c r="C225" s="188"/>
      <c r="D225" s="189" t="s">
        <v>433</v>
      </c>
      <c r="E225" s="190" t="s">
        <v>571</v>
      </c>
      <c r="F225" s="191">
        <v>145</v>
      </c>
      <c r="G225" s="190"/>
      <c r="H225" s="190">
        <v>179</v>
      </c>
      <c r="I225" s="192">
        <v>180</v>
      </c>
      <c r="J225" s="193" t="s">
        <v>703</v>
      </c>
      <c r="K225" s="163">
        <f t="shared" si="100"/>
        <v>34</v>
      </c>
      <c r="L225" s="194">
        <f t="shared" si="101"/>
        <v>0.23448275862068965</v>
      </c>
      <c r="M225" s="190" t="s">
        <v>541</v>
      </c>
      <c r="N225" s="195">
        <v>43025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101</v>
      </c>
      <c r="B226" s="188">
        <v>43014</v>
      </c>
      <c r="C226" s="188"/>
      <c r="D226" s="189" t="s">
        <v>327</v>
      </c>
      <c r="E226" s="190" t="s">
        <v>571</v>
      </c>
      <c r="F226" s="191">
        <v>256</v>
      </c>
      <c r="G226" s="190"/>
      <c r="H226" s="190">
        <v>323</v>
      </c>
      <c r="I226" s="192">
        <v>320</v>
      </c>
      <c r="J226" s="193" t="s">
        <v>629</v>
      </c>
      <c r="K226" s="163">
        <f t="shared" si="100"/>
        <v>67</v>
      </c>
      <c r="L226" s="194">
        <f t="shared" si="101"/>
        <v>0.26171875</v>
      </c>
      <c r="M226" s="190" t="s">
        <v>541</v>
      </c>
      <c r="N226" s="195">
        <v>43067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102</v>
      </c>
      <c r="B227" s="188">
        <v>43017</v>
      </c>
      <c r="C227" s="188"/>
      <c r="D227" s="189" t="s">
        <v>342</v>
      </c>
      <c r="E227" s="190" t="s">
        <v>571</v>
      </c>
      <c r="F227" s="191">
        <v>137.5</v>
      </c>
      <c r="G227" s="190"/>
      <c r="H227" s="190">
        <v>184</v>
      </c>
      <c r="I227" s="192">
        <v>183</v>
      </c>
      <c r="J227" s="193" t="s">
        <v>704</v>
      </c>
      <c r="K227" s="163">
        <f t="shared" si="100"/>
        <v>46.5</v>
      </c>
      <c r="L227" s="194">
        <f t="shared" si="101"/>
        <v>0.33818181818181819</v>
      </c>
      <c r="M227" s="190" t="s">
        <v>541</v>
      </c>
      <c r="N227" s="195">
        <v>43108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103</v>
      </c>
      <c r="B228" s="188">
        <v>43018</v>
      </c>
      <c r="C228" s="188"/>
      <c r="D228" s="189" t="s">
        <v>705</v>
      </c>
      <c r="E228" s="190" t="s">
        <v>571</v>
      </c>
      <c r="F228" s="191">
        <v>125.5</v>
      </c>
      <c r="G228" s="190"/>
      <c r="H228" s="190">
        <v>158</v>
      </c>
      <c r="I228" s="192">
        <v>155</v>
      </c>
      <c r="J228" s="193" t="s">
        <v>706</v>
      </c>
      <c r="K228" s="163">
        <f t="shared" si="100"/>
        <v>32.5</v>
      </c>
      <c r="L228" s="194">
        <f t="shared" si="101"/>
        <v>0.25896414342629481</v>
      </c>
      <c r="M228" s="190" t="s">
        <v>541</v>
      </c>
      <c r="N228" s="195">
        <v>43067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104</v>
      </c>
      <c r="B229" s="188">
        <v>43018</v>
      </c>
      <c r="C229" s="188"/>
      <c r="D229" s="189" t="s">
        <v>707</v>
      </c>
      <c r="E229" s="190" t="s">
        <v>571</v>
      </c>
      <c r="F229" s="191">
        <v>895</v>
      </c>
      <c r="G229" s="190"/>
      <c r="H229" s="190">
        <v>1122.5</v>
      </c>
      <c r="I229" s="192">
        <v>1078</v>
      </c>
      <c r="J229" s="193" t="s">
        <v>708</v>
      </c>
      <c r="K229" s="163">
        <v>227.5</v>
      </c>
      <c r="L229" s="194">
        <v>0.25418994413407803</v>
      </c>
      <c r="M229" s="190" t="s">
        <v>541</v>
      </c>
      <c r="N229" s="195">
        <v>43117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105</v>
      </c>
      <c r="B230" s="188">
        <v>43020</v>
      </c>
      <c r="C230" s="188"/>
      <c r="D230" s="189" t="s">
        <v>336</v>
      </c>
      <c r="E230" s="190" t="s">
        <v>571</v>
      </c>
      <c r="F230" s="191">
        <v>525</v>
      </c>
      <c r="G230" s="190"/>
      <c r="H230" s="190">
        <v>629</v>
      </c>
      <c r="I230" s="192">
        <v>629</v>
      </c>
      <c r="J230" s="193" t="s">
        <v>629</v>
      </c>
      <c r="K230" s="163">
        <v>104</v>
      </c>
      <c r="L230" s="194">
        <v>0.19809523809523799</v>
      </c>
      <c r="M230" s="190" t="s">
        <v>541</v>
      </c>
      <c r="N230" s="195">
        <v>43119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106</v>
      </c>
      <c r="B231" s="188">
        <v>43046</v>
      </c>
      <c r="C231" s="188"/>
      <c r="D231" s="189" t="s">
        <v>373</v>
      </c>
      <c r="E231" s="190" t="s">
        <v>571</v>
      </c>
      <c r="F231" s="191">
        <v>740</v>
      </c>
      <c r="G231" s="190"/>
      <c r="H231" s="190">
        <v>892.5</v>
      </c>
      <c r="I231" s="192">
        <v>900</v>
      </c>
      <c r="J231" s="193" t="s">
        <v>709</v>
      </c>
      <c r="K231" s="163">
        <f>H231-F231</f>
        <v>152.5</v>
      </c>
      <c r="L231" s="194">
        <f>K231/F231</f>
        <v>0.20608108108108109</v>
      </c>
      <c r="M231" s="190" t="s">
        <v>541</v>
      </c>
      <c r="N231" s="195">
        <v>43052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107</v>
      </c>
      <c r="B232" s="157">
        <v>43073</v>
      </c>
      <c r="C232" s="157"/>
      <c r="D232" s="158" t="s">
        <v>710</v>
      </c>
      <c r="E232" s="159" t="s">
        <v>571</v>
      </c>
      <c r="F232" s="160">
        <v>118.5</v>
      </c>
      <c r="G232" s="159"/>
      <c r="H232" s="159">
        <v>143.5</v>
      </c>
      <c r="I232" s="161">
        <v>145</v>
      </c>
      <c r="J232" s="162" t="s">
        <v>562</v>
      </c>
      <c r="K232" s="163">
        <f>H232-F232</f>
        <v>25</v>
      </c>
      <c r="L232" s="164">
        <f>K232/F232</f>
        <v>0.2109704641350211</v>
      </c>
      <c r="M232" s="159" t="s">
        <v>541</v>
      </c>
      <c r="N232" s="165">
        <v>43097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6">
        <v>108</v>
      </c>
      <c r="B233" s="167">
        <v>43090</v>
      </c>
      <c r="C233" s="167"/>
      <c r="D233" s="168" t="s">
        <v>410</v>
      </c>
      <c r="E233" s="169" t="s">
        <v>571</v>
      </c>
      <c r="F233" s="170">
        <v>715</v>
      </c>
      <c r="G233" s="170"/>
      <c r="H233" s="171">
        <v>500</v>
      </c>
      <c r="I233" s="171">
        <v>872</v>
      </c>
      <c r="J233" s="172" t="s">
        <v>711</v>
      </c>
      <c r="K233" s="173">
        <f>H233-F233</f>
        <v>-215</v>
      </c>
      <c r="L233" s="174">
        <f>K233/F233</f>
        <v>-0.30069930069930068</v>
      </c>
      <c r="M233" s="170" t="s">
        <v>553</v>
      </c>
      <c r="N233" s="167">
        <v>43670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109</v>
      </c>
      <c r="B234" s="157">
        <v>43098</v>
      </c>
      <c r="C234" s="157"/>
      <c r="D234" s="158" t="s">
        <v>555</v>
      </c>
      <c r="E234" s="159" t="s">
        <v>571</v>
      </c>
      <c r="F234" s="160">
        <v>435</v>
      </c>
      <c r="G234" s="159"/>
      <c r="H234" s="159">
        <v>542.5</v>
      </c>
      <c r="I234" s="161">
        <v>539</v>
      </c>
      <c r="J234" s="162" t="s">
        <v>629</v>
      </c>
      <c r="K234" s="163">
        <v>107.5</v>
      </c>
      <c r="L234" s="164">
        <v>0.247126436781609</v>
      </c>
      <c r="M234" s="159" t="s">
        <v>541</v>
      </c>
      <c r="N234" s="165">
        <v>43206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110</v>
      </c>
      <c r="B235" s="157">
        <v>43098</v>
      </c>
      <c r="C235" s="157"/>
      <c r="D235" s="158" t="s">
        <v>513</v>
      </c>
      <c r="E235" s="159" t="s">
        <v>571</v>
      </c>
      <c r="F235" s="160">
        <v>885</v>
      </c>
      <c r="G235" s="159"/>
      <c r="H235" s="159">
        <v>1090</v>
      </c>
      <c r="I235" s="161">
        <v>1084</v>
      </c>
      <c r="J235" s="162" t="s">
        <v>629</v>
      </c>
      <c r="K235" s="163">
        <v>205</v>
      </c>
      <c r="L235" s="164">
        <v>0.23163841807909599</v>
      </c>
      <c r="M235" s="159" t="s">
        <v>541</v>
      </c>
      <c r="N235" s="165">
        <v>43213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6">
        <v>111</v>
      </c>
      <c r="B236" s="197">
        <v>43192</v>
      </c>
      <c r="C236" s="197"/>
      <c r="D236" s="175" t="s">
        <v>712</v>
      </c>
      <c r="E236" s="170" t="s">
        <v>571</v>
      </c>
      <c r="F236" s="198">
        <v>478.5</v>
      </c>
      <c r="G236" s="170"/>
      <c r="H236" s="170">
        <v>442</v>
      </c>
      <c r="I236" s="171">
        <v>613</v>
      </c>
      <c r="J236" s="172" t="s">
        <v>713</v>
      </c>
      <c r="K236" s="173">
        <f>H236-F236</f>
        <v>-36.5</v>
      </c>
      <c r="L236" s="174">
        <f>K236/F236</f>
        <v>-7.6280041797283177E-2</v>
      </c>
      <c r="M236" s="170" t="s">
        <v>553</v>
      </c>
      <c r="N236" s="167">
        <v>43762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6">
        <v>112</v>
      </c>
      <c r="B237" s="167">
        <v>43194</v>
      </c>
      <c r="C237" s="167"/>
      <c r="D237" s="168" t="s">
        <v>714</v>
      </c>
      <c r="E237" s="169" t="s">
        <v>571</v>
      </c>
      <c r="F237" s="170">
        <f>141.5-7.3</f>
        <v>134.19999999999999</v>
      </c>
      <c r="G237" s="170"/>
      <c r="H237" s="171">
        <v>77</v>
      </c>
      <c r="I237" s="171">
        <v>180</v>
      </c>
      <c r="J237" s="172" t="s">
        <v>715</v>
      </c>
      <c r="K237" s="173">
        <f>H237-F237</f>
        <v>-57.199999999999989</v>
      </c>
      <c r="L237" s="174">
        <f>K237/F237</f>
        <v>-0.42622950819672129</v>
      </c>
      <c r="M237" s="170" t="s">
        <v>553</v>
      </c>
      <c r="N237" s="167">
        <v>43522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6">
        <v>113</v>
      </c>
      <c r="B238" s="167">
        <v>43209</v>
      </c>
      <c r="C238" s="167"/>
      <c r="D238" s="168" t="s">
        <v>716</v>
      </c>
      <c r="E238" s="169" t="s">
        <v>571</v>
      </c>
      <c r="F238" s="170">
        <v>430</v>
      </c>
      <c r="G238" s="170"/>
      <c r="H238" s="171">
        <v>220</v>
      </c>
      <c r="I238" s="171">
        <v>537</v>
      </c>
      <c r="J238" s="172" t="s">
        <v>717</v>
      </c>
      <c r="K238" s="173">
        <f>H238-F238</f>
        <v>-210</v>
      </c>
      <c r="L238" s="174">
        <f>K238/F238</f>
        <v>-0.48837209302325579</v>
      </c>
      <c r="M238" s="170" t="s">
        <v>553</v>
      </c>
      <c r="N238" s="167">
        <v>43252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114</v>
      </c>
      <c r="B239" s="188">
        <v>43220</v>
      </c>
      <c r="C239" s="188"/>
      <c r="D239" s="189" t="s">
        <v>374</v>
      </c>
      <c r="E239" s="190" t="s">
        <v>571</v>
      </c>
      <c r="F239" s="190">
        <v>153.5</v>
      </c>
      <c r="G239" s="190"/>
      <c r="H239" s="190">
        <v>196</v>
      </c>
      <c r="I239" s="192">
        <v>196</v>
      </c>
      <c r="J239" s="162" t="s">
        <v>718</v>
      </c>
      <c r="K239" s="163">
        <f>H239-F239</f>
        <v>42.5</v>
      </c>
      <c r="L239" s="164">
        <f>K239/F239</f>
        <v>0.27687296416938112</v>
      </c>
      <c r="M239" s="159" t="s">
        <v>541</v>
      </c>
      <c r="N239" s="165">
        <v>43605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6">
        <v>115</v>
      </c>
      <c r="B240" s="167">
        <v>43306</v>
      </c>
      <c r="C240" s="167"/>
      <c r="D240" s="168" t="s">
        <v>688</v>
      </c>
      <c r="E240" s="169" t="s">
        <v>571</v>
      </c>
      <c r="F240" s="170">
        <v>27.5</v>
      </c>
      <c r="G240" s="170"/>
      <c r="H240" s="171">
        <v>13.1</v>
      </c>
      <c r="I240" s="171">
        <v>60</v>
      </c>
      <c r="J240" s="172" t="s">
        <v>719</v>
      </c>
      <c r="K240" s="173">
        <v>-14.4</v>
      </c>
      <c r="L240" s="174">
        <v>-0.52363636363636401</v>
      </c>
      <c r="M240" s="170" t="s">
        <v>553</v>
      </c>
      <c r="N240" s="167">
        <v>43138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6">
        <v>116</v>
      </c>
      <c r="B241" s="197">
        <v>43318</v>
      </c>
      <c r="C241" s="197"/>
      <c r="D241" s="175" t="s">
        <v>720</v>
      </c>
      <c r="E241" s="170" t="s">
        <v>571</v>
      </c>
      <c r="F241" s="170">
        <v>148.5</v>
      </c>
      <c r="G241" s="170"/>
      <c r="H241" s="170">
        <v>102</v>
      </c>
      <c r="I241" s="171">
        <v>182</v>
      </c>
      <c r="J241" s="172" t="s">
        <v>721</v>
      </c>
      <c r="K241" s="173">
        <f>H241-F241</f>
        <v>-46.5</v>
      </c>
      <c r="L241" s="174">
        <f>K241/F241</f>
        <v>-0.31313131313131315</v>
      </c>
      <c r="M241" s="170" t="s">
        <v>553</v>
      </c>
      <c r="N241" s="167">
        <v>43661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117</v>
      </c>
      <c r="B242" s="157">
        <v>43335</v>
      </c>
      <c r="C242" s="157"/>
      <c r="D242" s="158" t="s">
        <v>722</v>
      </c>
      <c r="E242" s="159" t="s">
        <v>571</v>
      </c>
      <c r="F242" s="190">
        <v>285</v>
      </c>
      <c r="G242" s="159"/>
      <c r="H242" s="159">
        <v>355</v>
      </c>
      <c r="I242" s="161">
        <v>364</v>
      </c>
      <c r="J242" s="162" t="s">
        <v>723</v>
      </c>
      <c r="K242" s="163">
        <v>70</v>
      </c>
      <c r="L242" s="164">
        <v>0.24561403508771901</v>
      </c>
      <c r="M242" s="159" t="s">
        <v>541</v>
      </c>
      <c r="N242" s="165">
        <v>43455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6">
        <v>118</v>
      </c>
      <c r="B243" s="157">
        <v>43341</v>
      </c>
      <c r="C243" s="157"/>
      <c r="D243" s="158" t="s">
        <v>362</v>
      </c>
      <c r="E243" s="159" t="s">
        <v>571</v>
      </c>
      <c r="F243" s="190">
        <v>525</v>
      </c>
      <c r="G243" s="159"/>
      <c r="H243" s="159">
        <v>585</v>
      </c>
      <c r="I243" s="161">
        <v>635</v>
      </c>
      <c r="J243" s="162" t="s">
        <v>724</v>
      </c>
      <c r="K243" s="163">
        <f t="shared" ref="K243:K260" si="102">H243-F243</f>
        <v>60</v>
      </c>
      <c r="L243" s="164">
        <f t="shared" ref="L243:L260" si="103">K243/F243</f>
        <v>0.11428571428571428</v>
      </c>
      <c r="M243" s="159" t="s">
        <v>541</v>
      </c>
      <c r="N243" s="165">
        <v>43662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119</v>
      </c>
      <c r="B244" s="157">
        <v>43395</v>
      </c>
      <c r="C244" s="157"/>
      <c r="D244" s="158" t="s">
        <v>350</v>
      </c>
      <c r="E244" s="159" t="s">
        <v>571</v>
      </c>
      <c r="F244" s="190">
        <v>475</v>
      </c>
      <c r="G244" s="159"/>
      <c r="H244" s="159">
        <v>574</v>
      </c>
      <c r="I244" s="161">
        <v>570</v>
      </c>
      <c r="J244" s="162" t="s">
        <v>629</v>
      </c>
      <c r="K244" s="163">
        <f t="shared" si="102"/>
        <v>99</v>
      </c>
      <c r="L244" s="164">
        <f t="shared" si="103"/>
        <v>0.20842105263157895</v>
      </c>
      <c r="M244" s="159" t="s">
        <v>541</v>
      </c>
      <c r="N244" s="165">
        <v>43403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120</v>
      </c>
      <c r="B245" s="188">
        <v>43397</v>
      </c>
      <c r="C245" s="188"/>
      <c r="D245" s="189" t="s">
        <v>369</v>
      </c>
      <c r="E245" s="190" t="s">
        <v>571</v>
      </c>
      <c r="F245" s="190">
        <v>707.5</v>
      </c>
      <c r="G245" s="190"/>
      <c r="H245" s="190">
        <v>872</v>
      </c>
      <c r="I245" s="192">
        <v>872</v>
      </c>
      <c r="J245" s="193" t="s">
        <v>629</v>
      </c>
      <c r="K245" s="163">
        <f t="shared" si="102"/>
        <v>164.5</v>
      </c>
      <c r="L245" s="194">
        <f t="shared" si="103"/>
        <v>0.23250883392226149</v>
      </c>
      <c r="M245" s="190" t="s">
        <v>541</v>
      </c>
      <c r="N245" s="195">
        <v>43482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121</v>
      </c>
      <c r="B246" s="188">
        <v>43398</v>
      </c>
      <c r="C246" s="188"/>
      <c r="D246" s="189" t="s">
        <v>725</v>
      </c>
      <c r="E246" s="190" t="s">
        <v>571</v>
      </c>
      <c r="F246" s="190">
        <v>162</v>
      </c>
      <c r="G246" s="190"/>
      <c r="H246" s="190">
        <v>204</v>
      </c>
      <c r="I246" s="192">
        <v>209</v>
      </c>
      <c r="J246" s="193" t="s">
        <v>726</v>
      </c>
      <c r="K246" s="163">
        <f t="shared" si="102"/>
        <v>42</v>
      </c>
      <c r="L246" s="194">
        <f t="shared" si="103"/>
        <v>0.25925925925925924</v>
      </c>
      <c r="M246" s="190" t="s">
        <v>541</v>
      </c>
      <c r="N246" s="195">
        <v>43539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122</v>
      </c>
      <c r="B247" s="188">
        <v>43399</v>
      </c>
      <c r="C247" s="188"/>
      <c r="D247" s="189" t="s">
        <v>450</v>
      </c>
      <c r="E247" s="190" t="s">
        <v>571</v>
      </c>
      <c r="F247" s="190">
        <v>240</v>
      </c>
      <c r="G247" s="190"/>
      <c r="H247" s="190">
        <v>297</v>
      </c>
      <c r="I247" s="192">
        <v>297</v>
      </c>
      <c r="J247" s="193" t="s">
        <v>629</v>
      </c>
      <c r="K247" s="199">
        <f t="shared" si="102"/>
        <v>57</v>
      </c>
      <c r="L247" s="194">
        <f t="shared" si="103"/>
        <v>0.23749999999999999</v>
      </c>
      <c r="M247" s="190" t="s">
        <v>541</v>
      </c>
      <c r="N247" s="195">
        <v>43417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123</v>
      </c>
      <c r="B248" s="157">
        <v>43439</v>
      </c>
      <c r="C248" s="157"/>
      <c r="D248" s="158" t="s">
        <v>727</v>
      </c>
      <c r="E248" s="159" t="s">
        <v>571</v>
      </c>
      <c r="F248" s="159">
        <v>202.5</v>
      </c>
      <c r="G248" s="159"/>
      <c r="H248" s="159">
        <v>255</v>
      </c>
      <c r="I248" s="161">
        <v>252</v>
      </c>
      <c r="J248" s="162" t="s">
        <v>629</v>
      </c>
      <c r="K248" s="163">
        <f t="shared" si="102"/>
        <v>52.5</v>
      </c>
      <c r="L248" s="164">
        <f t="shared" si="103"/>
        <v>0.25925925925925924</v>
      </c>
      <c r="M248" s="159" t="s">
        <v>541</v>
      </c>
      <c r="N248" s="165">
        <v>43542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124</v>
      </c>
      <c r="B249" s="188">
        <v>43465</v>
      </c>
      <c r="C249" s="157"/>
      <c r="D249" s="189" t="s">
        <v>397</v>
      </c>
      <c r="E249" s="190" t="s">
        <v>571</v>
      </c>
      <c r="F249" s="190">
        <v>710</v>
      </c>
      <c r="G249" s="190"/>
      <c r="H249" s="190">
        <v>866</v>
      </c>
      <c r="I249" s="192">
        <v>866</v>
      </c>
      <c r="J249" s="193" t="s">
        <v>629</v>
      </c>
      <c r="K249" s="163">
        <f t="shared" si="102"/>
        <v>156</v>
      </c>
      <c r="L249" s="164">
        <f t="shared" si="103"/>
        <v>0.21971830985915494</v>
      </c>
      <c r="M249" s="159" t="s">
        <v>541</v>
      </c>
      <c r="N249" s="165">
        <v>43553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125</v>
      </c>
      <c r="B250" s="188">
        <v>43522</v>
      </c>
      <c r="C250" s="188"/>
      <c r="D250" s="189" t="s">
        <v>152</v>
      </c>
      <c r="E250" s="190" t="s">
        <v>571</v>
      </c>
      <c r="F250" s="190">
        <v>337.25</v>
      </c>
      <c r="G250" s="190"/>
      <c r="H250" s="190">
        <v>398.5</v>
      </c>
      <c r="I250" s="192">
        <v>411</v>
      </c>
      <c r="J250" s="162" t="s">
        <v>729</v>
      </c>
      <c r="K250" s="163">
        <f t="shared" si="102"/>
        <v>61.25</v>
      </c>
      <c r="L250" s="164">
        <f t="shared" si="103"/>
        <v>0.1816160118606375</v>
      </c>
      <c r="M250" s="159" t="s">
        <v>541</v>
      </c>
      <c r="N250" s="165">
        <v>43760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0">
        <v>126</v>
      </c>
      <c r="B251" s="201">
        <v>43559</v>
      </c>
      <c r="C251" s="201"/>
      <c r="D251" s="202" t="s">
        <v>730</v>
      </c>
      <c r="E251" s="203" t="s">
        <v>571</v>
      </c>
      <c r="F251" s="203">
        <v>130</v>
      </c>
      <c r="G251" s="203"/>
      <c r="H251" s="203">
        <v>65</v>
      </c>
      <c r="I251" s="204">
        <v>158</v>
      </c>
      <c r="J251" s="172" t="s">
        <v>731</v>
      </c>
      <c r="K251" s="173">
        <f t="shared" si="102"/>
        <v>-65</v>
      </c>
      <c r="L251" s="174">
        <f t="shared" si="103"/>
        <v>-0.5</v>
      </c>
      <c r="M251" s="170" t="s">
        <v>553</v>
      </c>
      <c r="N251" s="167">
        <v>43726</v>
      </c>
      <c r="O251" s="1"/>
      <c r="P251" s="1"/>
      <c r="Q251" s="1"/>
      <c r="R251" s="6" t="s">
        <v>732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127</v>
      </c>
      <c r="B252" s="188">
        <v>43017</v>
      </c>
      <c r="C252" s="188"/>
      <c r="D252" s="189" t="s">
        <v>184</v>
      </c>
      <c r="E252" s="190" t="s">
        <v>571</v>
      </c>
      <c r="F252" s="190">
        <v>141.5</v>
      </c>
      <c r="G252" s="190"/>
      <c r="H252" s="190">
        <v>183.5</v>
      </c>
      <c r="I252" s="192">
        <v>210</v>
      </c>
      <c r="J252" s="162" t="s">
        <v>726</v>
      </c>
      <c r="K252" s="163">
        <f t="shared" si="102"/>
        <v>42</v>
      </c>
      <c r="L252" s="164">
        <f t="shared" si="103"/>
        <v>0.29681978798586572</v>
      </c>
      <c r="M252" s="159" t="s">
        <v>541</v>
      </c>
      <c r="N252" s="165">
        <v>43042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0">
        <v>128</v>
      </c>
      <c r="B253" s="201">
        <v>43074</v>
      </c>
      <c r="C253" s="201"/>
      <c r="D253" s="202" t="s">
        <v>733</v>
      </c>
      <c r="E253" s="203" t="s">
        <v>571</v>
      </c>
      <c r="F253" s="198">
        <v>172</v>
      </c>
      <c r="G253" s="203"/>
      <c r="H253" s="203">
        <v>155.25</v>
      </c>
      <c r="I253" s="204">
        <v>230</v>
      </c>
      <c r="J253" s="172" t="s">
        <v>734</v>
      </c>
      <c r="K253" s="173">
        <f t="shared" si="102"/>
        <v>-16.75</v>
      </c>
      <c r="L253" s="174">
        <f t="shared" si="103"/>
        <v>-9.7383720930232565E-2</v>
      </c>
      <c r="M253" s="170" t="s">
        <v>553</v>
      </c>
      <c r="N253" s="167">
        <v>43787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129</v>
      </c>
      <c r="B254" s="188">
        <v>43398</v>
      </c>
      <c r="C254" s="188"/>
      <c r="D254" s="189" t="s">
        <v>107</v>
      </c>
      <c r="E254" s="190" t="s">
        <v>571</v>
      </c>
      <c r="F254" s="190">
        <v>698.5</v>
      </c>
      <c r="G254" s="190"/>
      <c r="H254" s="190">
        <v>890</v>
      </c>
      <c r="I254" s="192">
        <v>890</v>
      </c>
      <c r="J254" s="162" t="s">
        <v>796</v>
      </c>
      <c r="K254" s="163">
        <f t="shared" si="102"/>
        <v>191.5</v>
      </c>
      <c r="L254" s="164">
        <f t="shared" si="103"/>
        <v>0.27415891195418757</v>
      </c>
      <c r="M254" s="159" t="s">
        <v>541</v>
      </c>
      <c r="N254" s="165">
        <v>44328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130</v>
      </c>
      <c r="B255" s="188">
        <v>42877</v>
      </c>
      <c r="C255" s="188"/>
      <c r="D255" s="189" t="s">
        <v>361</v>
      </c>
      <c r="E255" s="190" t="s">
        <v>571</v>
      </c>
      <c r="F255" s="190">
        <v>127.6</v>
      </c>
      <c r="G255" s="190"/>
      <c r="H255" s="190">
        <v>138</v>
      </c>
      <c r="I255" s="192">
        <v>190</v>
      </c>
      <c r="J255" s="162" t="s">
        <v>735</v>
      </c>
      <c r="K255" s="163">
        <f t="shared" si="102"/>
        <v>10.400000000000006</v>
      </c>
      <c r="L255" s="164">
        <f t="shared" si="103"/>
        <v>8.1504702194357417E-2</v>
      </c>
      <c r="M255" s="159" t="s">
        <v>541</v>
      </c>
      <c r="N255" s="165">
        <v>43774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131</v>
      </c>
      <c r="B256" s="188">
        <v>43158</v>
      </c>
      <c r="C256" s="188"/>
      <c r="D256" s="189" t="s">
        <v>736</v>
      </c>
      <c r="E256" s="190" t="s">
        <v>571</v>
      </c>
      <c r="F256" s="190">
        <v>317</v>
      </c>
      <c r="G256" s="190"/>
      <c r="H256" s="190">
        <v>382.5</v>
      </c>
      <c r="I256" s="192">
        <v>398</v>
      </c>
      <c r="J256" s="162" t="s">
        <v>737</v>
      </c>
      <c r="K256" s="163">
        <f t="shared" si="102"/>
        <v>65.5</v>
      </c>
      <c r="L256" s="164">
        <f t="shared" si="103"/>
        <v>0.20662460567823343</v>
      </c>
      <c r="M256" s="159" t="s">
        <v>541</v>
      </c>
      <c r="N256" s="165">
        <v>44238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0">
        <v>132</v>
      </c>
      <c r="B257" s="201">
        <v>43164</v>
      </c>
      <c r="C257" s="201"/>
      <c r="D257" s="202" t="s">
        <v>144</v>
      </c>
      <c r="E257" s="203" t="s">
        <v>571</v>
      </c>
      <c r="F257" s="198">
        <f>510-14.4</f>
        <v>495.6</v>
      </c>
      <c r="G257" s="203"/>
      <c r="H257" s="203">
        <v>350</v>
      </c>
      <c r="I257" s="204">
        <v>672</v>
      </c>
      <c r="J257" s="172" t="s">
        <v>738</v>
      </c>
      <c r="K257" s="173">
        <f t="shared" si="102"/>
        <v>-145.60000000000002</v>
      </c>
      <c r="L257" s="174">
        <f t="shared" si="103"/>
        <v>-0.29378531073446329</v>
      </c>
      <c r="M257" s="170" t="s">
        <v>553</v>
      </c>
      <c r="N257" s="167">
        <v>43887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0">
        <v>133</v>
      </c>
      <c r="B258" s="201">
        <v>43237</v>
      </c>
      <c r="C258" s="201"/>
      <c r="D258" s="202" t="s">
        <v>442</v>
      </c>
      <c r="E258" s="203" t="s">
        <v>571</v>
      </c>
      <c r="F258" s="198">
        <v>230.3</v>
      </c>
      <c r="G258" s="203"/>
      <c r="H258" s="203">
        <v>102.5</v>
      </c>
      <c r="I258" s="204">
        <v>348</v>
      </c>
      <c r="J258" s="172" t="s">
        <v>739</v>
      </c>
      <c r="K258" s="173">
        <f t="shared" si="102"/>
        <v>-127.80000000000001</v>
      </c>
      <c r="L258" s="174">
        <f t="shared" si="103"/>
        <v>-0.55492835432045162</v>
      </c>
      <c r="M258" s="170" t="s">
        <v>553</v>
      </c>
      <c r="N258" s="167">
        <v>43896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134</v>
      </c>
      <c r="B259" s="188">
        <v>43258</v>
      </c>
      <c r="C259" s="188"/>
      <c r="D259" s="189" t="s">
        <v>414</v>
      </c>
      <c r="E259" s="190" t="s">
        <v>571</v>
      </c>
      <c r="F259" s="190">
        <f>342.5-5.1</f>
        <v>337.4</v>
      </c>
      <c r="G259" s="190"/>
      <c r="H259" s="190">
        <v>412.5</v>
      </c>
      <c r="I259" s="192">
        <v>439</v>
      </c>
      <c r="J259" s="162" t="s">
        <v>740</v>
      </c>
      <c r="K259" s="163">
        <f t="shared" si="102"/>
        <v>75.100000000000023</v>
      </c>
      <c r="L259" s="164">
        <f t="shared" si="103"/>
        <v>0.22258446947243635</v>
      </c>
      <c r="M259" s="159" t="s">
        <v>541</v>
      </c>
      <c r="N259" s="165">
        <v>44230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1">
        <v>135</v>
      </c>
      <c r="B260" s="180">
        <v>43285</v>
      </c>
      <c r="C260" s="180"/>
      <c r="D260" s="181" t="s">
        <v>55</v>
      </c>
      <c r="E260" s="182" t="s">
        <v>571</v>
      </c>
      <c r="F260" s="182">
        <f>127.5-5.53</f>
        <v>121.97</v>
      </c>
      <c r="G260" s="183"/>
      <c r="H260" s="183">
        <v>122.5</v>
      </c>
      <c r="I260" s="183">
        <v>170</v>
      </c>
      <c r="J260" s="184" t="s">
        <v>767</v>
      </c>
      <c r="K260" s="185">
        <f t="shared" si="102"/>
        <v>0.53000000000000114</v>
      </c>
      <c r="L260" s="186">
        <f t="shared" si="103"/>
        <v>4.3453308190538747E-3</v>
      </c>
      <c r="M260" s="182" t="s">
        <v>662</v>
      </c>
      <c r="N260" s="180">
        <v>44431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0">
        <v>136</v>
      </c>
      <c r="B261" s="201">
        <v>43294</v>
      </c>
      <c r="C261" s="201"/>
      <c r="D261" s="202" t="s">
        <v>352</v>
      </c>
      <c r="E261" s="203" t="s">
        <v>571</v>
      </c>
      <c r="F261" s="198">
        <v>46.5</v>
      </c>
      <c r="G261" s="203"/>
      <c r="H261" s="203">
        <v>17</v>
      </c>
      <c r="I261" s="204">
        <v>59</v>
      </c>
      <c r="J261" s="172" t="s">
        <v>741</v>
      </c>
      <c r="K261" s="173">
        <f t="shared" ref="K261:K269" si="104">H261-F261</f>
        <v>-29.5</v>
      </c>
      <c r="L261" s="174">
        <f t="shared" ref="L261:L269" si="105">K261/F261</f>
        <v>-0.63440860215053763</v>
      </c>
      <c r="M261" s="170" t="s">
        <v>553</v>
      </c>
      <c r="N261" s="167">
        <v>43887</v>
      </c>
      <c r="O261" s="1"/>
      <c r="P261" s="1"/>
      <c r="Q261" s="1"/>
      <c r="R261" s="6" t="s">
        <v>728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137</v>
      </c>
      <c r="B262" s="188">
        <v>43396</v>
      </c>
      <c r="C262" s="188"/>
      <c r="D262" s="189" t="s">
        <v>399</v>
      </c>
      <c r="E262" s="190" t="s">
        <v>571</v>
      </c>
      <c r="F262" s="190">
        <v>156.5</v>
      </c>
      <c r="G262" s="190"/>
      <c r="H262" s="190">
        <v>207.5</v>
      </c>
      <c r="I262" s="192">
        <v>191</v>
      </c>
      <c r="J262" s="162" t="s">
        <v>629</v>
      </c>
      <c r="K262" s="163">
        <f t="shared" si="104"/>
        <v>51</v>
      </c>
      <c r="L262" s="164">
        <f t="shared" si="105"/>
        <v>0.32587859424920129</v>
      </c>
      <c r="M262" s="159" t="s">
        <v>541</v>
      </c>
      <c r="N262" s="165">
        <v>44369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138</v>
      </c>
      <c r="B263" s="188">
        <v>43439</v>
      </c>
      <c r="C263" s="188"/>
      <c r="D263" s="189" t="s">
        <v>317</v>
      </c>
      <c r="E263" s="190" t="s">
        <v>571</v>
      </c>
      <c r="F263" s="190">
        <v>259.5</v>
      </c>
      <c r="G263" s="190"/>
      <c r="H263" s="190">
        <v>320</v>
      </c>
      <c r="I263" s="192">
        <v>320</v>
      </c>
      <c r="J263" s="162" t="s">
        <v>629</v>
      </c>
      <c r="K263" s="163">
        <f t="shared" si="104"/>
        <v>60.5</v>
      </c>
      <c r="L263" s="164">
        <f t="shared" si="105"/>
        <v>0.23314065510597304</v>
      </c>
      <c r="M263" s="159" t="s">
        <v>541</v>
      </c>
      <c r="N263" s="165">
        <v>44323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0">
        <v>139</v>
      </c>
      <c r="B264" s="201">
        <v>43439</v>
      </c>
      <c r="C264" s="201"/>
      <c r="D264" s="202" t="s">
        <v>742</v>
      </c>
      <c r="E264" s="203" t="s">
        <v>571</v>
      </c>
      <c r="F264" s="203">
        <v>715</v>
      </c>
      <c r="G264" s="203"/>
      <c r="H264" s="203">
        <v>445</v>
      </c>
      <c r="I264" s="204">
        <v>840</v>
      </c>
      <c r="J264" s="172" t="s">
        <v>743</v>
      </c>
      <c r="K264" s="173">
        <f t="shared" si="104"/>
        <v>-270</v>
      </c>
      <c r="L264" s="174">
        <f t="shared" si="105"/>
        <v>-0.3776223776223776</v>
      </c>
      <c r="M264" s="170" t="s">
        <v>553</v>
      </c>
      <c r="N264" s="167">
        <v>43800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140</v>
      </c>
      <c r="B265" s="188">
        <v>43469</v>
      </c>
      <c r="C265" s="188"/>
      <c r="D265" s="189" t="s">
        <v>157</v>
      </c>
      <c r="E265" s="190" t="s">
        <v>571</v>
      </c>
      <c r="F265" s="190">
        <v>875</v>
      </c>
      <c r="G265" s="190"/>
      <c r="H265" s="190">
        <v>1165</v>
      </c>
      <c r="I265" s="192">
        <v>1185</v>
      </c>
      <c r="J265" s="162" t="s">
        <v>744</v>
      </c>
      <c r="K265" s="163">
        <f t="shared" si="104"/>
        <v>290</v>
      </c>
      <c r="L265" s="164">
        <f t="shared" si="105"/>
        <v>0.33142857142857141</v>
      </c>
      <c r="M265" s="159" t="s">
        <v>541</v>
      </c>
      <c r="N265" s="165">
        <v>43847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141</v>
      </c>
      <c r="B266" s="188">
        <v>43559</v>
      </c>
      <c r="C266" s="188"/>
      <c r="D266" s="189" t="s">
        <v>333</v>
      </c>
      <c r="E266" s="190" t="s">
        <v>571</v>
      </c>
      <c r="F266" s="190">
        <f>387-14.63</f>
        <v>372.37</v>
      </c>
      <c r="G266" s="190"/>
      <c r="H266" s="190">
        <v>490</v>
      </c>
      <c r="I266" s="192">
        <v>490</v>
      </c>
      <c r="J266" s="162" t="s">
        <v>629</v>
      </c>
      <c r="K266" s="163">
        <f t="shared" si="104"/>
        <v>117.63</v>
      </c>
      <c r="L266" s="164">
        <f t="shared" si="105"/>
        <v>0.31589548030185027</v>
      </c>
      <c r="M266" s="159" t="s">
        <v>541</v>
      </c>
      <c r="N266" s="165">
        <v>43850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0">
        <v>142</v>
      </c>
      <c r="B267" s="201">
        <v>43578</v>
      </c>
      <c r="C267" s="201"/>
      <c r="D267" s="202" t="s">
        <v>745</v>
      </c>
      <c r="E267" s="203" t="s">
        <v>543</v>
      </c>
      <c r="F267" s="203">
        <v>220</v>
      </c>
      <c r="G267" s="203"/>
      <c r="H267" s="203">
        <v>127.5</v>
      </c>
      <c r="I267" s="204">
        <v>284</v>
      </c>
      <c r="J267" s="172" t="s">
        <v>746</v>
      </c>
      <c r="K267" s="173">
        <f t="shared" si="104"/>
        <v>-92.5</v>
      </c>
      <c r="L267" s="174">
        <f t="shared" si="105"/>
        <v>-0.42045454545454547</v>
      </c>
      <c r="M267" s="170" t="s">
        <v>553</v>
      </c>
      <c r="N267" s="167">
        <v>43896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143</v>
      </c>
      <c r="B268" s="188">
        <v>43622</v>
      </c>
      <c r="C268" s="188"/>
      <c r="D268" s="189" t="s">
        <v>451</v>
      </c>
      <c r="E268" s="190" t="s">
        <v>543</v>
      </c>
      <c r="F268" s="190">
        <v>332.8</v>
      </c>
      <c r="G268" s="190"/>
      <c r="H268" s="190">
        <v>405</v>
      </c>
      <c r="I268" s="192">
        <v>419</v>
      </c>
      <c r="J268" s="162" t="s">
        <v>747</v>
      </c>
      <c r="K268" s="163">
        <f t="shared" si="104"/>
        <v>72.199999999999989</v>
      </c>
      <c r="L268" s="164">
        <f t="shared" si="105"/>
        <v>0.21694711538461534</v>
      </c>
      <c r="M268" s="159" t="s">
        <v>541</v>
      </c>
      <c r="N268" s="165">
        <v>43860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1">
        <v>144</v>
      </c>
      <c r="B269" s="180">
        <v>43641</v>
      </c>
      <c r="C269" s="180"/>
      <c r="D269" s="181" t="s">
        <v>150</v>
      </c>
      <c r="E269" s="182" t="s">
        <v>571</v>
      </c>
      <c r="F269" s="182">
        <v>386</v>
      </c>
      <c r="G269" s="183"/>
      <c r="H269" s="183">
        <v>395</v>
      </c>
      <c r="I269" s="183">
        <v>452</v>
      </c>
      <c r="J269" s="184" t="s">
        <v>748</v>
      </c>
      <c r="K269" s="185">
        <f t="shared" si="104"/>
        <v>9</v>
      </c>
      <c r="L269" s="186">
        <f t="shared" si="105"/>
        <v>2.3316062176165803E-2</v>
      </c>
      <c r="M269" s="182" t="s">
        <v>662</v>
      </c>
      <c r="N269" s="180">
        <v>43868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1">
        <v>145</v>
      </c>
      <c r="B270" s="180">
        <v>43707</v>
      </c>
      <c r="C270" s="180"/>
      <c r="D270" s="181" t="s">
        <v>130</v>
      </c>
      <c r="E270" s="182" t="s">
        <v>571</v>
      </c>
      <c r="F270" s="182">
        <v>137.5</v>
      </c>
      <c r="G270" s="183"/>
      <c r="H270" s="183">
        <v>138.5</v>
      </c>
      <c r="I270" s="183">
        <v>190</v>
      </c>
      <c r="J270" s="184" t="s">
        <v>766</v>
      </c>
      <c r="K270" s="185">
        <f>H270-F270</f>
        <v>1</v>
      </c>
      <c r="L270" s="186">
        <f>K270/F270</f>
        <v>7.2727272727272727E-3</v>
      </c>
      <c r="M270" s="182" t="s">
        <v>662</v>
      </c>
      <c r="N270" s="180">
        <v>44432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146</v>
      </c>
      <c r="B271" s="188">
        <v>43731</v>
      </c>
      <c r="C271" s="188"/>
      <c r="D271" s="189" t="s">
        <v>407</v>
      </c>
      <c r="E271" s="190" t="s">
        <v>571</v>
      </c>
      <c r="F271" s="190">
        <v>235</v>
      </c>
      <c r="G271" s="190"/>
      <c r="H271" s="190">
        <v>295</v>
      </c>
      <c r="I271" s="192">
        <v>296</v>
      </c>
      <c r="J271" s="162" t="s">
        <v>749</v>
      </c>
      <c r="K271" s="163">
        <f t="shared" ref="K271:K277" si="106">H271-F271</f>
        <v>60</v>
      </c>
      <c r="L271" s="164">
        <f t="shared" ref="L271:L277" si="107">K271/F271</f>
        <v>0.25531914893617019</v>
      </c>
      <c r="M271" s="159" t="s">
        <v>541</v>
      </c>
      <c r="N271" s="165">
        <v>43844</v>
      </c>
      <c r="O271" s="1"/>
      <c r="P271" s="1"/>
      <c r="Q271" s="1"/>
      <c r="R271" s="6" t="s">
        <v>732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147</v>
      </c>
      <c r="B272" s="188">
        <v>43752</v>
      </c>
      <c r="C272" s="188"/>
      <c r="D272" s="189" t="s">
        <v>750</v>
      </c>
      <c r="E272" s="190" t="s">
        <v>571</v>
      </c>
      <c r="F272" s="190">
        <v>277.5</v>
      </c>
      <c r="G272" s="190"/>
      <c r="H272" s="190">
        <v>333</v>
      </c>
      <c r="I272" s="192">
        <v>333</v>
      </c>
      <c r="J272" s="162" t="s">
        <v>751</v>
      </c>
      <c r="K272" s="163">
        <f t="shared" si="106"/>
        <v>55.5</v>
      </c>
      <c r="L272" s="164">
        <f t="shared" si="107"/>
        <v>0.2</v>
      </c>
      <c r="M272" s="159" t="s">
        <v>541</v>
      </c>
      <c r="N272" s="165">
        <v>43846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148</v>
      </c>
      <c r="B273" s="188">
        <v>43752</v>
      </c>
      <c r="C273" s="188"/>
      <c r="D273" s="189" t="s">
        <v>752</v>
      </c>
      <c r="E273" s="190" t="s">
        <v>571</v>
      </c>
      <c r="F273" s="190">
        <v>930</v>
      </c>
      <c r="G273" s="190"/>
      <c r="H273" s="190">
        <v>1165</v>
      </c>
      <c r="I273" s="192">
        <v>1200</v>
      </c>
      <c r="J273" s="162" t="s">
        <v>753</v>
      </c>
      <c r="K273" s="163">
        <f t="shared" si="106"/>
        <v>235</v>
      </c>
      <c r="L273" s="164">
        <f t="shared" si="107"/>
        <v>0.25268817204301075</v>
      </c>
      <c r="M273" s="159" t="s">
        <v>541</v>
      </c>
      <c r="N273" s="165">
        <v>43847</v>
      </c>
      <c r="O273" s="1"/>
      <c r="P273" s="1"/>
      <c r="Q273" s="1"/>
      <c r="R273" s="6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149</v>
      </c>
      <c r="B274" s="188">
        <v>43753</v>
      </c>
      <c r="C274" s="188"/>
      <c r="D274" s="189" t="s">
        <v>754</v>
      </c>
      <c r="E274" s="190" t="s">
        <v>571</v>
      </c>
      <c r="F274" s="160">
        <v>111</v>
      </c>
      <c r="G274" s="190"/>
      <c r="H274" s="190">
        <v>141</v>
      </c>
      <c r="I274" s="192">
        <v>141</v>
      </c>
      <c r="J274" s="162" t="s">
        <v>556</v>
      </c>
      <c r="K274" s="163">
        <f t="shared" si="106"/>
        <v>30</v>
      </c>
      <c r="L274" s="164">
        <f t="shared" si="107"/>
        <v>0.27027027027027029</v>
      </c>
      <c r="M274" s="159" t="s">
        <v>541</v>
      </c>
      <c r="N274" s="165">
        <v>44328</v>
      </c>
      <c r="O274" s="1"/>
      <c r="P274" s="1"/>
      <c r="Q274" s="1"/>
      <c r="R274" s="6" t="s">
        <v>732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150</v>
      </c>
      <c r="B275" s="188">
        <v>43753</v>
      </c>
      <c r="C275" s="188"/>
      <c r="D275" s="189" t="s">
        <v>755</v>
      </c>
      <c r="E275" s="190" t="s">
        <v>571</v>
      </c>
      <c r="F275" s="160">
        <v>296</v>
      </c>
      <c r="G275" s="190"/>
      <c r="H275" s="190">
        <v>370</v>
      </c>
      <c r="I275" s="192">
        <v>370</v>
      </c>
      <c r="J275" s="162" t="s">
        <v>629</v>
      </c>
      <c r="K275" s="163">
        <f t="shared" si="106"/>
        <v>74</v>
      </c>
      <c r="L275" s="164">
        <f t="shared" si="107"/>
        <v>0.25</v>
      </c>
      <c r="M275" s="159" t="s">
        <v>541</v>
      </c>
      <c r="N275" s="165">
        <v>43853</v>
      </c>
      <c r="O275" s="1"/>
      <c r="P275" s="1"/>
      <c r="Q275" s="1"/>
      <c r="R275" s="6" t="s">
        <v>732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151</v>
      </c>
      <c r="B276" s="188">
        <v>43754</v>
      </c>
      <c r="C276" s="188"/>
      <c r="D276" s="189" t="s">
        <v>756</v>
      </c>
      <c r="E276" s="190" t="s">
        <v>571</v>
      </c>
      <c r="F276" s="160">
        <v>300</v>
      </c>
      <c r="G276" s="190"/>
      <c r="H276" s="190">
        <v>382.5</v>
      </c>
      <c r="I276" s="192">
        <v>344</v>
      </c>
      <c r="J276" s="162" t="s">
        <v>800</v>
      </c>
      <c r="K276" s="163">
        <f t="shared" si="106"/>
        <v>82.5</v>
      </c>
      <c r="L276" s="164">
        <f t="shared" si="107"/>
        <v>0.27500000000000002</v>
      </c>
      <c r="M276" s="159" t="s">
        <v>541</v>
      </c>
      <c r="N276" s="165">
        <v>44238</v>
      </c>
      <c r="O276" s="1"/>
      <c r="P276" s="1"/>
      <c r="Q276" s="1"/>
      <c r="R276" s="6" t="s">
        <v>732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152</v>
      </c>
      <c r="B277" s="188">
        <v>43832</v>
      </c>
      <c r="C277" s="188"/>
      <c r="D277" s="189" t="s">
        <v>757</v>
      </c>
      <c r="E277" s="190" t="s">
        <v>571</v>
      </c>
      <c r="F277" s="160">
        <v>495</v>
      </c>
      <c r="G277" s="190"/>
      <c r="H277" s="190">
        <v>595</v>
      </c>
      <c r="I277" s="192">
        <v>590</v>
      </c>
      <c r="J277" s="162" t="s">
        <v>799</v>
      </c>
      <c r="K277" s="163">
        <f t="shared" si="106"/>
        <v>100</v>
      </c>
      <c r="L277" s="164">
        <f t="shared" si="107"/>
        <v>0.20202020202020202</v>
      </c>
      <c r="M277" s="159" t="s">
        <v>541</v>
      </c>
      <c r="N277" s="165">
        <v>44589</v>
      </c>
      <c r="O277" s="1"/>
      <c r="P277" s="1"/>
      <c r="Q277" s="1"/>
      <c r="R277" s="6" t="s">
        <v>732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153</v>
      </c>
      <c r="B278" s="188">
        <v>43966</v>
      </c>
      <c r="C278" s="188"/>
      <c r="D278" s="189" t="s">
        <v>71</v>
      </c>
      <c r="E278" s="190" t="s">
        <v>571</v>
      </c>
      <c r="F278" s="160">
        <v>67.5</v>
      </c>
      <c r="G278" s="190"/>
      <c r="H278" s="190">
        <v>86</v>
      </c>
      <c r="I278" s="192">
        <v>86</v>
      </c>
      <c r="J278" s="162" t="s">
        <v>758</v>
      </c>
      <c r="K278" s="163">
        <f t="shared" ref="K278:K286" si="108">H278-F278</f>
        <v>18.5</v>
      </c>
      <c r="L278" s="164">
        <f t="shared" ref="L278:L286" si="109">K278/F278</f>
        <v>0.27407407407407408</v>
      </c>
      <c r="M278" s="159" t="s">
        <v>541</v>
      </c>
      <c r="N278" s="165">
        <v>44008</v>
      </c>
      <c r="O278" s="1"/>
      <c r="P278" s="1"/>
      <c r="Q278" s="1"/>
      <c r="R278" s="6" t="s">
        <v>732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154</v>
      </c>
      <c r="B279" s="188">
        <v>44035</v>
      </c>
      <c r="C279" s="188"/>
      <c r="D279" s="189" t="s">
        <v>450</v>
      </c>
      <c r="E279" s="190" t="s">
        <v>571</v>
      </c>
      <c r="F279" s="160">
        <v>231</v>
      </c>
      <c r="G279" s="190"/>
      <c r="H279" s="190">
        <v>281</v>
      </c>
      <c r="I279" s="192">
        <v>281</v>
      </c>
      <c r="J279" s="162" t="s">
        <v>629</v>
      </c>
      <c r="K279" s="163">
        <f t="shared" si="108"/>
        <v>50</v>
      </c>
      <c r="L279" s="164">
        <f t="shared" si="109"/>
        <v>0.21645021645021645</v>
      </c>
      <c r="M279" s="159" t="s">
        <v>541</v>
      </c>
      <c r="N279" s="165">
        <v>44358</v>
      </c>
      <c r="O279" s="1"/>
      <c r="P279" s="1"/>
      <c r="Q279" s="1"/>
      <c r="R279" s="6" t="s">
        <v>732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155</v>
      </c>
      <c r="B280" s="188">
        <v>44092</v>
      </c>
      <c r="C280" s="188"/>
      <c r="D280" s="189" t="s">
        <v>390</v>
      </c>
      <c r="E280" s="190" t="s">
        <v>571</v>
      </c>
      <c r="F280" s="190">
        <v>206</v>
      </c>
      <c r="G280" s="190"/>
      <c r="H280" s="190">
        <v>248</v>
      </c>
      <c r="I280" s="192">
        <v>248</v>
      </c>
      <c r="J280" s="162" t="s">
        <v>629</v>
      </c>
      <c r="K280" s="163">
        <f t="shared" si="108"/>
        <v>42</v>
      </c>
      <c r="L280" s="164">
        <f t="shared" si="109"/>
        <v>0.20388349514563106</v>
      </c>
      <c r="M280" s="159" t="s">
        <v>541</v>
      </c>
      <c r="N280" s="165">
        <v>44214</v>
      </c>
      <c r="O280" s="1"/>
      <c r="P280" s="1"/>
      <c r="Q280" s="1"/>
      <c r="R280" s="6" t="s">
        <v>732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156</v>
      </c>
      <c r="B281" s="188">
        <v>44140</v>
      </c>
      <c r="C281" s="188"/>
      <c r="D281" s="189" t="s">
        <v>390</v>
      </c>
      <c r="E281" s="190" t="s">
        <v>571</v>
      </c>
      <c r="F281" s="190">
        <v>182.5</v>
      </c>
      <c r="G281" s="190"/>
      <c r="H281" s="190">
        <v>248</v>
      </c>
      <c r="I281" s="192">
        <v>248</v>
      </c>
      <c r="J281" s="162" t="s">
        <v>629</v>
      </c>
      <c r="K281" s="163">
        <f t="shared" si="108"/>
        <v>65.5</v>
      </c>
      <c r="L281" s="164">
        <f t="shared" si="109"/>
        <v>0.35890410958904112</v>
      </c>
      <c r="M281" s="159" t="s">
        <v>541</v>
      </c>
      <c r="N281" s="165">
        <v>44214</v>
      </c>
      <c r="O281" s="1"/>
      <c r="P281" s="1"/>
      <c r="Q281" s="1"/>
      <c r="R281" s="6" t="s">
        <v>732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157</v>
      </c>
      <c r="B282" s="188">
        <v>44140</v>
      </c>
      <c r="C282" s="188"/>
      <c r="D282" s="189" t="s">
        <v>317</v>
      </c>
      <c r="E282" s="190" t="s">
        <v>571</v>
      </c>
      <c r="F282" s="190">
        <v>247.5</v>
      </c>
      <c r="G282" s="190"/>
      <c r="H282" s="190">
        <v>320</v>
      </c>
      <c r="I282" s="192">
        <v>320</v>
      </c>
      <c r="J282" s="162" t="s">
        <v>629</v>
      </c>
      <c r="K282" s="163">
        <f t="shared" si="108"/>
        <v>72.5</v>
      </c>
      <c r="L282" s="164">
        <f t="shared" si="109"/>
        <v>0.29292929292929293</v>
      </c>
      <c r="M282" s="159" t="s">
        <v>541</v>
      </c>
      <c r="N282" s="165">
        <v>44323</v>
      </c>
      <c r="O282" s="1"/>
      <c r="P282" s="1"/>
      <c r="Q282" s="1"/>
      <c r="R282" s="6" t="s">
        <v>732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158</v>
      </c>
      <c r="B283" s="188">
        <v>44140</v>
      </c>
      <c r="C283" s="188"/>
      <c r="D283" s="189" t="s">
        <v>270</v>
      </c>
      <c r="E283" s="190" t="s">
        <v>571</v>
      </c>
      <c r="F283" s="160">
        <v>925</v>
      </c>
      <c r="G283" s="190"/>
      <c r="H283" s="190">
        <v>1095</v>
      </c>
      <c r="I283" s="192">
        <v>1093</v>
      </c>
      <c r="J283" s="162" t="s">
        <v>759</v>
      </c>
      <c r="K283" s="163">
        <f t="shared" si="108"/>
        <v>170</v>
      </c>
      <c r="L283" s="164">
        <f t="shared" si="109"/>
        <v>0.18378378378378379</v>
      </c>
      <c r="M283" s="159" t="s">
        <v>541</v>
      </c>
      <c r="N283" s="165">
        <v>44201</v>
      </c>
      <c r="O283" s="1"/>
      <c r="P283" s="1"/>
      <c r="Q283" s="1"/>
      <c r="R283" s="6" t="s">
        <v>732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159</v>
      </c>
      <c r="B284" s="188">
        <v>44140</v>
      </c>
      <c r="C284" s="188"/>
      <c r="D284" s="189" t="s">
        <v>333</v>
      </c>
      <c r="E284" s="190" t="s">
        <v>571</v>
      </c>
      <c r="F284" s="160">
        <v>332.5</v>
      </c>
      <c r="G284" s="190"/>
      <c r="H284" s="190">
        <v>393</v>
      </c>
      <c r="I284" s="192">
        <v>406</v>
      </c>
      <c r="J284" s="162" t="s">
        <v>760</v>
      </c>
      <c r="K284" s="163">
        <f t="shared" si="108"/>
        <v>60.5</v>
      </c>
      <c r="L284" s="164">
        <f t="shared" si="109"/>
        <v>0.18195488721804512</v>
      </c>
      <c r="M284" s="159" t="s">
        <v>541</v>
      </c>
      <c r="N284" s="165">
        <v>44256</v>
      </c>
      <c r="O284" s="1"/>
      <c r="P284" s="1"/>
      <c r="Q284" s="1"/>
      <c r="R284" s="6" t="s">
        <v>732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160</v>
      </c>
      <c r="B285" s="188">
        <v>44141</v>
      </c>
      <c r="C285" s="188"/>
      <c r="D285" s="189" t="s">
        <v>450</v>
      </c>
      <c r="E285" s="190" t="s">
        <v>571</v>
      </c>
      <c r="F285" s="160">
        <v>231</v>
      </c>
      <c r="G285" s="190"/>
      <c r="H285" s="190">
        <v>281</v>
      </c>
      <c r="I285" s="192">
        <v>281</v>
      </c>
      <c r="J285" s="162" t="s">
        <v>629</v>
      </c>
      <c r="K285" s="163">
        <f t="shared" si="108"/>
        <v>50</v>
      </c>
      <c r="L285" s="164">
        <f t="shared" si="109"/>
        <v>0.21645021645021645</v>
      </c>
      <c r="M285" s="159" t="s">
        <v>541</v>
      </c>
      <c r="N285" s="165">
        <v>44358</v>
      </c>
      <c r="O285" s="1"/>
      <c r="P285" s="1"/>
      <c r="Q285" s="1"/>
      <c r="R285" s="6" t="s">
        <v>732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161</v>
      </c>
      <c r="B286" s="188">
        <v>44187</v>
      </c>
      <c r="C286" s="188"/>
      <c r="D286" s="189" t="s">
        <v>426</v>
      </c>
      <c r="E286" s="190" t="s">
        <v>571</v>
      </c>
      <c r="F286" s="160">
        <v>190</v>
      </c>
      <c r="G286" s="190"/>
      <c r="H286" s="190">
        <v>239</v>
      </c>
      <c r="I286" s="192">
        <v>239</v>
      </c>
      <c r="J286" s="162" t="s">
        <v>920</v>
      </c>
      <c r="K286" s="163">
        <f t="shared" si="108"/>
        <v>49</v>
      </c>
      <c r="L286" s="164">
        <f t="shared" si="109"/>
        <v>0.25789473684210529</v>
      </c>
      <c r="M286" s="159" t="s">
        <v>541</v>
      </c>
      <c r="N286" s="165">
        <v>44844</v>
      </c>
      <c r="O286" s="1"/>
      <c r="P286" s="1"/>
      <c r="Q286" s="1"/>
      <c r="R286" s="6" t="s">
        <v>732</v>
      </c>
    </row>
    <row r="287" spans="1:26" ht="12.75" customHeight="1">
      <c r="A287" s="187">
        <v>162</v>
      </c>
      <c r="B287" s="188">
        <v>44258</v>
      </c>
      <c r="C287" s="188"/>
      <c r="D287" s="189" t="s">
        <v>757</v>
      </c>
      <c r="E287" s="190" t="s">
        <v>571</v>
      </c>
      <c r="F287" s="160">
        <v>495</v>
      </c>
      <c r="G287" s="190"/>
      <c r="H287" s="190">
        <v>595</v>
      </c>
      <c r="I287" s="192">
        <v>590</v>
      </c>
      <c r="J287" s="162" t="s">
        <v>799</v>
      </c>
      <c r="K287" s="163">
        <f t="shared" ref="K287:K294" si="110">H287-F287</f>
        <v>100</v>
      </c>
      <c r="L287" s="164">
        <f t="shared" ref="L287:L294" si="111">K287/F287</f>
        <v>0.20202020202020202</v>
      </c>
      <c r="M287" s="159" t="s">
        <v>541</v>
      </c>
      <c r="N287" s="165">
        <v>44589</v>
      </c>
      <c r="O287" s="1"/>
      <c r="P287" s="1"/>
      <c r="R287" s="6" t="s">
        <v>732</v>
      </c>
    </row>
    <row r="288" spans="1:26" ht="12.75" customHeight="1">
      <c r="A288" s="187">
        <v>163</v>
      </c>
      <c r="B288" s="188">
        <v>44274</v>
      </c>
      <c r="C288" s="188"/>
      <c r="D288" s="189" t="s">
        <v>333</v>
      </c>
      <c r="E288" s="190" t="s">
        <v>571</v>
      </c>
      <c r="F288" s="160">
        <v>355</v>
      </c>
      <c r="G288" s="190"/>
      <c r="H288" s="190">
        <v>422.5</v>
      </c>
      <c r="I288" s="192">
        <v>420</v>
      </c>
      <c r="J288" s="162" t="s">
        <v>761</v>
      </c>
      <c r="K288" s="163">
        <f t="shared" si="110"/>
        <v>67.5</v>
      </c>
      <c r="L288" s="164">
        <f t="shared" si="111"/>
        <v>0.19014084507042253</v>
      </c>
      <c r="M288" s="159" t="s">
        <v>541</v>
      </c>
      <c r="N288" s="165">
        <v>44361</v>
      </c>
      <c r="O288" s="1"/>
      <c r="R288" s="205" t="s">
        <v>732</v>
      </c>
      <c r="S288" s="1"/>
      <c r="T288" s="1"/>
      <c r="U288" s="1"/>
      <c r="V288" s="1"/>
      <c r="W288" s="1"/>
      <c r="X288" s="1"/>
      <c r="Y288" s="1"/>
      <c r="Z288" s="1"/>
    </row>
    <row r="289" spans="1:18" ht="12.75" customHeight="1">
      <c r="A289" s="187">
        <v>164</v>
      </c>
      <c r="B289" s="188">
        <v>44295</v>
      </c>
      <c r="C289" s="188"/>
      <c r="D289" s="189" t="s">
        <v>762</v>
      </c>
      <c r="E289" s="190" t="s">
        <v>571</v>
      </c>
      <c r="F289" s="160">
        <v>555</v>
      </c>
      <c r="G289" s="190"/>
      <c r="H289" s="190">
        <v>663</v>
      </c>
      <c r="I289" s="192">
        <v>663</v>
      </c>
      <c r="J289" s="162" t="s">
        <v>763</v>
      </c>
      <c r="K289" s="163">
        <f t="shared" si="110"/>
        <v>108</v>
      </c>
      <c r="L289" s="164">
        <f t="shared" si="111"/>
        <v>0.19459459459459461</v>
      </c>
      <c r="M289" s="159" t="s">
        <v>541</v>
      </c>
      <c r="N289" s="165">
        <v>44321</v>
      </c>
      <c r="O289" s="1"/>
      <c r="P289" s="1"/>
      <c r="Q289" s="1"/>
      <c r="R289" s="205" t="s">
        <v>732</v>
      </c>
    </row>
    <row r="290" spans="1:18" ht="12.75" customHeight="1">
      <c r="A290" s="187">
        <v>165</v>
      </c>
      <c r="B290" s="188">
        <v>44308</v>
      </c>
      <c r="C290" s="188"/>
      <c r="D290" s="189" t="s">
        <v>361</v>
      </c>
      <c r="E290" s="190" t="s">
        <v>571</v>
      </c>
      <c r="F290" s="160">
        <v>126.5</v>
      </c>
      <c r="G290" s="190"/>
      <c r="H290" s="190">
        <v>155</v>
      </c>
      <c r="I290" s="192">
        <v>155</v>
      </c>
      <c r="J290" s="162" t="s">
        <v>629</v>
      </c>
      <c r="K290" s="163">
        <f t="shared" si="110"/>
        <v>28.5</v>
      </c>
      <c r="L290" s="164">
        <f t="shared" si="111"/>
        <v>0.22529644268774704</v>
      </c>
      <c r="M290" s="159" t="s">
        <v>541</v>
      </c>
      <c r="N290" s="165">
        <v>44362</v>
      </c>
      <c r="O290" s="1"/>
      <c r="R290" s="205" t="s">
        <v>732</v>
      </c>
    </row>
    <row r="291" spans="1:18" ht="12.75" customHeight="1">
      <c r="A291" s="234">
        <v>166</v>
      </c>
      <c r="B291" s="235">
        <v>44368</v>
      </c>
      <c r="C291" s="235"/>
      <c r="D291" s="236" t="s">
        <v>378</v>
      </c>
      <c r="E291" s="237" t="s">
        <v>571</v>
      </c>
      <c r="F291" s="238">
        <v>287.5</v>
      </c>
      <c r="G291" s="237"/>
      <c r="H291" s="237">
        <v>245</v>
      </c>
      <c r="I291" s="239">
        <v>344</v>
      </c>
      <c r="J291" s="172" t="s">
        <v>794</v>
      </c>
      <c r="K291" s="173">
        <f t="shared" si="110"/>
        <v>-42.5</v>
      </c>
      <c r="L291" s="174">
        <f t="shared" si="111"/>
        <v>-0.14782608695652175</v>
      </c>
      <c r="M291" s="170" t="s">
        <v>553</v>
      </c>
      <c r="N291" s="167">
        <v>44508</v>
      </c>
      <c r="O291" s="1"/>
      <c r="R291" s="205" t="s">
        <v>732</v>
      </c>
    </row>
    <row r="292" spans="1:18" ht="12.75" customHeight="1">
      <c r="A292" s="187">
        <v>167</v>
      </c>
      <c r="B292" s="188">
        <v>44368</v>
      </c>
      <c r="C292" s="188"/>
      <c r="D292" s="189" t="s">
        <v>450</v>
      </c>
      <c r="E292" s="190" t="s">
        <v>571</v>
      </c>
      <c r="F292" s="160">
        <v>241</v>
      </c>
      <c r="G292" s="190"/>
      <c r="H292" s="190">
        <v>298</v>
      </c>
      <c r="I292" s="192">
        <v>320</v>
      </c>
      <c r="J292" s="162" t="s">
        <v>629</v>
      </c>
      <c r="K292" s="163">
        <f t="shared" si="110"/>
        <v>57</v>
      </c>
      <c r="L292" s="164">
        <f t="shared" si="111"/>
        <v>0.23651452282157676</v>
      </c>
      <c r="M292" s="159" t="s">
        <v>541</v>
      </c>
      <c r="N292" s="165">
        <v>44802</v>
      </c>
      <c r="O292" s="41"/>
      <c r="R292" s="205" t="s">
        <v>732</v>
      </c>
    </row>
    <row r="293" spans="1:18" ht="12.75" customHeight="1">
      <c r="A293" s="187">
        <v>168</v>
      </c>
      <c r="B293" s="188">
        <v>44406</v>
      </c>
      <c r="C293" s="188"/>
      <c r="D293" s="189" t="s">
        <v>361</v>
      </c>
      <c r="E293" s="190" t="s">
        <v>571</v>
      </c>
      <c r="F293" s="160">
        <v>162.5</v>
      </c>
      <c r="G293" s="190"/>
      <c r="H293" s="190">
        <v>200</v>
      </c>
      <c r="I293" s="192">
        <v>200</v>
      </c>
      <c r="J293" s="162" t="s">
        <v>629</v>
      </c>
      <c r="K293" s="163">
        <f t="shared" si="110"/>
        <v>37.5</v>
      </c>
      <c r="L293" s="164">
        <f t="shared" si="111"/>
        <v>0.23076923076923078</v>
      </c>
      <c r="M293" s="159" t="s">
        <v>541</v>
      </c>
      <c r="N293" s="165">
        <v>44802</v>
      </c>
      <c r="O293" s="1"/>
      <c r="R293" s="205" t="s">
        <v>732</v>
      </c>
    </row>
    <row r="294" spans="1:18" ht="12.75" customHeight="1">
      <c r="A294" s="187">
        <v>169</v>
      </c>
      <c r="B294" s="188">
        <v>44462</v>
      </c>
      <c r="C294" s="188"/>
      <c r="D294" s="189" t="s">
        <v>768</v>
      </c>
      <c r="E294" s="190" t="s">
        <v>571</v>
      </c>
      <c r="F294" s="160">
        <v>1235</v>
      </c>
      <c r="G294" s="190"/>
      <c r="H294" s="190">
        <v>1505</v>
      </c>
      <c r="I294" s="192">
        <v>1500</v>
      </c>
      <c r="J294" s="162" t="s">
        <v>629</v>
      </c>
      <c r="K294" s="163">
        <f t="shared" si="110"/>
        <v>270</v>
      </c>
      <c r="L294" s="164">
        <f t="shared" si="111"/>
        <v>0.21862348178137653</v>
      </c>
      <c r="M294" s="159" t="s">
        <v>541</v>
      </c>
      <c r="N294" s="165">
        <v>44564</v>
      </c>
      <c r="O294" s="1"/>
      <c r="R294" s="205" t="s">
        <v>732</v>
      </c>
    </row>
    <row r="295" spans="1:18" ht="12.75" customHeight="1">
      <c r="A295" s="218">
        <v>170</v>
      </c>
      <c r="B295" s="219">
        <v>44480</v>
      </c>
      <c r="C295" s="219"/>
      <c r="D295" s="220" t="s">
        <v>770</v>
      </c>
      <c r="E295" s="221" t="s">
        <v>571</v>
      </c>
      <c r="F295" s="222" t="s">
        <v>774</v>
      </c>
      <c r="G295" s="221"/>
      <c r="H295" s="221"/>
      <c r="I295" s="221">
        <v>145</v>
      </c>
      <c r="J295" s="223" t="s">
        <v>544</v>
      </c>
      <c r="K295" s="218"/>
      <c r="L295" s="219"/>
      <c r="M295" s="219"/>
      <c r="N295" s="220"/>
      <c r="O295" s="41"/>
      <c r="R295" s="205" t="s">
        <v>732</v>
      </c>
    </row>
    <row r="296" spans="1:18" ht="12.75" customHeight="1">
      <c r="A296" s="224">
        <v>171</v>
      </c>
      <c r="B296" s="225">
        <v>44481</v>
      </c>
      <c r="C296" s="225"/>
      <c r="D296" s="226" t="s">
        <v>259</v>
      </c>
      <c r="E296" s="227" t="s">
        <v>571</v>
      </c>
      <c r="F296" s="228" t="s">
        <v>772</v>
      </c>
      <c r="G296" s="227"/>
      <c r="H296" s="227"/>
      <c r="I296" s="227">
        <v>380</v>
      </c>
      <c r="J296" s="229" t="s">
        <v>544</v>
      </c>
      <c r="K296" s="224"/>
      <c r="L296" s="225"/>
      <c r="M296" s="225"/>
      <c r="N296" s="226"/>
      <c r="O296" s="41"/>
      <c r="R296" s="205" t="s">
        <v>732</v>
      </c>
    </row>
    <row r="297" spans="1:18" ht="12.75" customHeight="1">
      <c r="A297" s="224">
        <v>172</v>
      </c>
      <c r="B297" s="225">
        <v>44481</v>
      </c>
      <c r="C297" s="225"/>
      <c r="D297" s="226" t="s">
        <v>385</v>
      </c>
      <c r="E297" s="227" t="s">
        <v>571</v>
      </c>
      <c r="F297" s="228" t="s">
        <v>773</v>
      </c>
      <c r="G297" s="227"/>
      <c r="H297" s="227"/>
      <c r="I297" s="227">
        <v>56</v>
      </c>
      <c r="J297" s="229" t="s">
        <v>544</v>
      </c>
      <c r="K297" s="224"/>
      <c r="L297" s="225"/>
      <c r="M297" s="225"/>
      <c r="N297" s="226"/>
      <c r="O297" s="41"/>
      <c r="R297" s="205"/>
    </row>
    <row r="298" spans="1:18" ht="12.75" customHeight="1">
      <c r="A298" s="187">
        <v>173</v>
      </c>
      <c r="B298" s="188">
        <v>44551</v>
      </c>
      <c r="C298" s="188"/>
      <c r="D298" s="189" t="s">
        <v>118</v>
      </c>
      <c r="E298" s="190" t="s">
        <v>571</v>
      </c>
      <c r="F298" s="160">
        <v>2300</v>
      </c>
      <c r="G298" s="190"/>
      <c r="H298" s="190">
        <f>(2820+2200)/2</f>
        <v>2510</v>
      </c>
      <c r="I298" s="192">
        <v>3000</v>
      </c>
      <c r="J298" s="162" t="s">
        <v>807</v>
      </c>
      <c r="K298" s="163">
        <f>H298-F298</f>
        <v>210</v>
      </c>
      <c r="L298" s="164">
        <f>K298/F298</f>
        <v>9.1304347826086957E-2</v>
      </c>
      <c r="M298" s="159" t="s">
        <v>541</v>
      </c>
      <c r="N298" s="165">
        <v>44649</v>
      </c>
      <c r="O298" s="1"/>
      <c r="R298" s="205"/>
    </row>
    <row r="299" spans="1:18" ht="12.75" customHeight="1">
      <c r="A299" s="230">
        <v>174</v>
      </c>
      <c r="B299" s="225">
        <v>44606</v>
      </c>
      <c r="C299" s="230"/>
      <c r="D299" s="230" t="s">
        <v>405</v>
      </c>
      <c r="E299" s="227" t="s">
        <v>571</v>
      </c>
      <c r="F299" s="227" t="s">
        <v>802</v>
      </c>
      <c r="G299" s="227"/>
      <c r="H299" s="227"/>
      <c r="I299" s="227">
        <v>764</v>
      </c>
      <c r="J299" s="227" t="s">
        <v>544</v>
      </c>
      <c r="K299" s="227"/>
      <c r="L299" s="227"/>
      <c r="M299" s="227"/>
      <c r="N299" s="230"/>
      <c r="O299" s="41"/>
      <c r="R299" s="205"/>
    </row>
    <row r="300" spans="1:18" ht="12.75" customHeight="1">
      <c r="A300" s="187">
        <v>175</v>
      </c>
      <c r="B300" s="188">
        <v>44613</v>
      </c>
      <c r="C300" s="188"/>
      <c r="D300" s="189" t="s">
        <v>768</v>
      </c>
      <c r="E300" s="190" t="s">
        <v>571</v>
      </c>
      <c r="F300" s="160">
        <v>1255</v>
      </c>
      <c r="G300" s="190"/>
      <c r="H300" s="190">
        <v>1515</v>
      </c>
      <c r="I300" s="192">
        <v>1510</v>
      </c>
      <c r="J300" s="162" t="s">
        <v>629</v>
      </c>
      <c r="K300" s="163">
        <f>H300-F300</f>
        <v>260</v>
      </c>
      <c r="L300" s="164">
        <f>K300/F300</f>
        <v>0.20717131474103587</v>
      </c>
      <c r="M300" s="159" t="s">
        <v>541</v>
      </c>
      <c r="N300" s="165">
        <v>44834</v>
      </c>
      <c r="O300" s="41"/>
      <c r="R300" s="205"/>
    </row>
    <row r="301" spans="1:18" ht="12.75" customHeight="1">
      <c r="A301">
        <v>176</v>
      </c>
      <c r="B301" s="225">
        <v>44670</v>
      </c>
      <c r="C301" s="225"/>
      <c r="D301" s="230" t="s">
        <v>506</v>
      </c>
      <c r="E301" s="276" t="s">
        <v>571</v>
      </c>
      <c r="F301" s="227" t="s">
        <v>809</v>
      </c>
      <c r="G301" s="227"/>
      <c r="H301" s="227"/>
      <c r="I301" s="227">
        <v>553</v>
      </c>
      <c r="J301" s="227" t="s">
        <v>544</v>
      </c>
      <c r="K301" s="227"/>
      <c r="L301" s="227"/>
      <c r="M301" s="227"/>
      <c r="N301" s="227"/>
      <c r="O301" s="41"/>
      <c r="R301" s="205"/>
    </row>
    <row r="302" spans="1:18" ht="12.75" customHeight="1">
      <c r="A302" s="187">
        <v>177</v>
      </c>
      <c r="B302" s="188">
        <v>44746</v>
      </c>
      <c r="C302" s="188"/>
      <c r="D302" s="189" t="s">
        <v>843</v>
      </c>
      <c r="E302" s="190" t="s">
        <v>571</v>
      </c>
      <c r="F302" s="160">
        <v>207.5</v>
      </c>
      <c r="G302" s="190"/>
      <c r="H302" s="190">
        <v>254</v>
      </c>
      <c r="I302" s="192">
        <v>254</v>
      </c>
      <c r="J302" s="162" t="s">
        <v>629</v>
      </c>
      <c r="K302" s="163">
        <f>H302-F302</f>
        <v>46.5</v>
      </c>
      <c r="L302" s="164">
        <f>K302/F302</f>
        <v>0.22409638554216868</v>
      </c>
      <c r="M302" s="159" t="s">
        <v>541</v>
      </c>
      <c r="N302" s="165">
        <v>44792</v>
      </c>
      <c r="O302" s="1"/>
      <c r="R302" s="205"/>
    </row>
    <row r="303" spans="1:18" ht="12.75" customHeight="1">
      <c r="A303" s="187">
        <v>178</v>
      </c>
      <c r="B303" s="188">
        <v>44775</v>
      </c>
      <c r="C303" s="188"/>
      <c r="D303" s="189" t="s">
        <v>452</v>
      </c>
      <c r="E303" s="190" t="s">
        <v>571</v>
      </c>
      <c r="F303" s="160">
        <v>31.25</v>
      </c>
      <c r="G303" s="190"/>
      <c r="H303" s="190">
        <v>38.75</v>
      </c>
      <c r="I303" s="192">
        <v>38</v>
      </c>
      <c r="J303" s="162" t="s">
        <v>629</v>
      </c>
      <c r="K303" s="163">
        <f t="shared" ref="K303" si="112">H303-F303</f>
        <v>7.5</v>
      </c>
      <c r="L303" s="164">
        <f t="shared" ref="L303" si="113">K303/F303</f>
        <v>0.24</v>
      </c>
      <c r="M303" s="159" t="s">
        <v>541</v>
      </c>
      <c r="N303" s="165">
        <v>44844</v>
      </c>
      <c r="O303" s="41"/>
      <c r="R303" s="54"/>
    </row>
    <row r="304" spans="1:18" ht="12.75" customHeight="1">
      <c r="A304" s="224">
        <v>179</v>
      </c>
      <c r="B304" s="225">
        <v>44841</v>
      </c>
      <c r="C304" s="230"/>
      <c r="D304" s="306" t="s">
        <v>914</v>
      </c>
      <c r="E304" s="305" t="s">
        <v>571</v>
      </c>
      <c r="F304" s="227" t="s">
        <v>915</v>
      </c>
      <c r="G304" s="227"/>
      <c r="H304" s="227"/>
      <c r="I304" s="227">
        <v>840</v>
      </c>
      <c r="J304" s="227" t="s">
        <v>544</v>
      </c>
      <c r="K304" s="227"/>
      <c r="L304" s="227"/>
      <c r="M304" s="227"/>
      <c r="N304" s="227"/>
      <c r="O304" s="41"/>
      <c r="Q304" s="208"/>
      <c r="R304" s="54"/>
    </row>
    <row r="305" spans="1:18" ht="12.75" customHeight="1">
      <c r="A305" s="224">
        <v>180</v>
      </c>
      <c r="B305" s="225">
        <v>44844</v>
      </c>
      <c r="C305" s="230"/>
      <c r="D305" s="306" t="s">
        <v>407</v>
      </c>
      <c r="E305" s="305" t="s">
        <v>571</v>
      </c>
      <c r="F305" s="227" t="s">
        <v>935</v>
      </c>
      <c r="G305" s="227"/>
      <c r="H305" s="227"/>
      <c r="I305" s="227">
        <v>291</v>
      </c>
      <c r="J305" s="227" t="s">
        <v>544</v>
      </c>
      <c r="K305" s="227"/>
      <c r="L305" s="227"/>
      <c r="M305" s="227"/>
      <c r="N305" s="227"/>
      <c r="O305" s="41"/>
      <c r="Q305" s="208"/>
      <c r="R305" s="54"/>
    </row>
    <row r="306" spans="1:18" ht="12.75" customHeight="1">
      <c r="A306" s="224">
        <v>181</v>
      </c>
      <c r="B306" s="225">
        <v>44845</v>
      </c>
      <c r="C306" s="230"/>
      <c r="D306" s="306" t="s">
        <v>405</v>
      </c>
      <c r="E306" s="305" t="s">
        <v>571</v>
      </c>
      <c r="F306" s="227" t="s">
        <v>950</v>
      </c>
      <c r="G306" s="227"/>
      <c r="H306" s="227"/>
      <c r="I306" s="227">
        <v>765</v>
      </c>
      <c r="J306" s="227" t="s">
        <v>544</v>
      </c>
      <c r="K306" s="227"/>
      <c r="L306" s="227"/>
      <c r="M306" s="227"/>
      <c r="N306" s="227"/>
      <c r="O306" s="41"/>
      <c r="Q306" s="208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B309" s="206" t="s">
        <v>764</v>
      </c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A313" s="207"/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A314" s="207"/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A315" s="53"/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</sheetData>
  <autoFilter ref="R1:R311"/>
  <mergeCells count="6">
    <mergeCell ref="J103:J104"/>
    <mergeCell ref="N103:N104"/>
    <mergeCell ref="O103:O104"/>
    <mergeCell ref="P103:P104"/>
    <mergeCell ref="A103:A104"/>
    <mergeCell ref="B103:B10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2022-10-28T02:29:44Z</dcterms:modified>
</cp:coreProperties>
</file>