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F&amp;O)'!$R$1:$R$361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17" i="6"/>
  <c r="K17"/>
  <c r="L103"/>
  <c r="K103"/>
  <c r="L53"/>
  <c r="M53" s="1"/>
  <c r="K53"/>
  <c r="L18"/>
  <c r="K18"/>
  <c r="M18" s="1"/>
  <c r="L13"/>
  <c r="K13"/>
  <c r="L156"/>
  <c r="K156"/>
  <c r="L55"/>
  <c r="M55" s="1"/>
  <c r="K55"/>
  <c r="L54"/>
  <c r="K54"/>
  <c r="L106"/>
  <c r="M106" s="1"/>
  <c r="K106"/>
  <c r="L107"/>
  <c r="K107"/>
  <c r="K142"/>
  <c r="M142" s="1"/>
  <c r="K147"/>
  <c r="M147" s="1"/>
  <c r="K146"/>
  <c r="M146" s="1"/>
  <c r="K145"/>
  <c r="M145" s="1"/>
  <c r="K144"/>
  <c r="M144" s="1"/>
  <c r="K143"/>
  <c r="M143" s="1"/>
  <c r="K141"/>
  <c r="M141" s="1"/>
  <c r="L104"/>
  <c r="M104" s="1"/>
  <c r="K104"/>
  <c r="L105"/>
  <c r="K105"/>
  <c r="L102"/>
  <c r="K102"/>
  <c r="L52"/>
  <c r="K52"/>
  <c r="M139"/>
  <c r="K139"/>
  <c r="K140"/>
  <c r="M140" s="1"/>
  <c r="L96"/>
  <c r="K96"/>
  <c r="L95"/>
  <c r="M95" s="1"/>
  <c r="K95"/>
  <c r="L101"/>
  <c r="K101"/>
  <c r="K138"/>
  <c r="M138" s="1"/>
  <c r="L100"/>
  <c r="K100"/>
  <c r="K137"/>
  <c r="M137" s="1"/>
  <c r="L51"/>
  <c r="K51"/>
  <c r="L50"/>
  <c r="K50"/>
  <c r="L98"/>
  <c r="K98"/>
  <c r="L99"/>
  <c r="K99"/>
  <c r="L97"/>
  <c r="K97"/>
  <c r="L16"/>
  <c r="K16"/>
  <c r="L94"/>
  <c r="K94"/>
  <c r="L93"/>
  <c r="K93"/>
  <c r="L42"/>
  <c r="K42"/>
  <c r="L46"/>
  <c r="K46"/>
  <c r="L48"/>
  <c r="K48"/>
  <c r="L49"/>
  <c r="K49"/>
  <c r="K43"/>
  <c r="L43"/>
  <c r="L38"/>
  <c r="K38"/>
  <c r="L92"/>
  <c r="K92"/>
  <c r="M92" s="1"/>
  <c r="L91"/>
  <c r="K91"/>
  <c r="L90"/>
  <c r="K90"/>
  <c r="K133"/>
  <c r="M133" s="1"/>
  <c r="L88"/>
  <c r="K88"/>
  <c r="L41"/>
  <c r="K41"/>
  <c r="K136"/>
  <c r="M136" s="1"/>
  <c r="K135"/>
  <c r="M135" s="1"/>
  <c r="L89"/>
  <c r="K89"/>
  <c r="L87"/>
  <c r="K87"/>
  <c r="L85"/>
  <c r="K85"/>
  <c r="L39"/>
  <c r="K39"/>
  <c r="L37"/>
  <c r="K37"/>
  <c r="L34"/>
  <c r="K34"/>
  <c r="L86"/>
  <c r="K86"/>
  <c r="K118"/>
  <c r="M118" s="1"/>
  <c r="K132"/>
  <c r="M132" s="1"/>
  <c r="K134"/>
  <c r="M134" s="1"/>
  <c r="K131"/>
  <c r="M131" s="1"/>
  <c r="L45"/>
  <c r="K45"/>
  <c r="L44"/>
  <c r="K44"/>
  <c r="L14"/>
  <c r="K14"/>
  <c r="H12"/>
  <c r="L82"/>
  <c r="K82"/>
  <c r="L75"/>
  <c r="K75"/>
  <c r="L81"/>
  <c r="K81"/>
  <c r="L80"/>
  <c r="K80"/>
  <c r="K130"/>
  <c r="M130" s="1"/>
  <c r="K129"/>
  <c r="M129" s="1"/>
  <c r="L84"/>
  <c r="K84"/>
  <c r="K128"/>
  <c r="M128" s="1"/>
  <c r="L83"/>
  <c r="K83"/>
  <c r="L32"/>
  <c r="K32"/>
  <c r="K126"/>
  <c r="M126" s="1"/>
  <c r="K125"/>
  <c r="M125" s="1"/>
  <c r="L40"/>
  <c r="K40"/>
  <c r="L29"/>
  <c r="K29"/>
  <c r="K127"/>
  <c r="M127" s="1"/>
  <c r="P15"/>
  <c r="L79"/>
  <c r="K79"/>
  <c r="L77"/>
  <c r="K77"/>
  <c r="K124"/>
  <c r="M124" s="1"/>
  <c r="K123"/>
  <c r="M123" s="1"/>
  <c r="L78"/>
  <c r="K78"/>
  <c r="L36"/>
  <c r="K36"/>
  <c r="L76"/>
  <c r="K76"/>
  <c r="K122"/>
  <c r="M122" s="1"/>
  <c r="K121"/>
  <c r="M121" s="1"/>
  <c r="K120"/>
  <c r="M120" s="1"/>
  <c r="K74"/>
  <c r="L74"/>
  <c r="L71"/>
  <c r="K71"/>
  <c r="L73"/>
  <c r="K73"/>
  <c r="L72"/>
  <c r="K72"/>
  <c r="L35"/>
  <c r="K35"/>
  <c r="K70"/>
  <c r="L70"/>
  <c r="L33"/>
  <c r="K33"/>
  <c r="L30"/>
  <c r="K30"/>
  <c r="L69"/>
  <c r="K69"/>
  <c r="L68"/>
  <c r="K68"/>
  <c r="L67"/>
  <c r="K67"/>
  <c r="L31"/>
  <c r="K31"/>
  <c r="M13" l="1"/>
  <c r="M97"/>
  <c r="M17"/>
  <c r="M103"/>
  <c r="M50"/>
  <c r="M101"/>
  <c r="M96"/>
  <c r="M16"/>
  <c r="M52"/>
  <c r="M107"/>
  <c r="M54"/>
  <c r="M156"/>
  <c r="M100"/>
  <c r="M105"/>
  <c r="M102"/>
  <c r="M98"/>
  <c r="M38"/>
  <c r="M51"/>
  <c r="M99"/>
  <c r="M88"/>
  <c r="M43"/>
  <c r="M94"/>
  <c r="M37"/>
  <c r="M41"/>
  <c r="M42"/>
  <c r="M93"/>
  <c r="M49"/>
  <c r="M48"/>
  <c r="M46"/>
  <c r="M91"/>
  <c r="M90"/>
  <c r="M34"/>
  <c r="M85"/>
  <c r="M89"/>
  <c r="M87"/>
  <c r="M39"/>
  <c r="M44"/>
  <c r="M86"/>
  <c r="M14"/>
  <c r="M45"/>
  <c r="M32"/>
  <c r="M83"/>
  <c r="M80"/>
  <c r="M81"/>
  <c r="M75"/>
  <c r="M82"/>
  <c r="M29"/>
  <c r="M84"/>
  <c r="M36"/>
  <c r="M40"/>
  <c r="M79"/>
  <c r="M77"/>
  <c r="M78"/>
  <c r="M76"/>
  <c r="M73"/>
  <c r="M74"/>
  <c r="M68"/>
  <c r="M30"/>
  <c r="M71"/>
  <c r="M72"/>
  <c r="M33"/>
  <c r="M35"/>
  <c r="M31"/>
  <c r="M69"/>
  <c r="M70"/>
  <c r="M67"/>
  <c r="L155"/>
  <c r="K155"/>
  <c r="M155" l="1"/>
  <c r="L12" l="1"/>
  <c r="K12"/>
  <c r="L11"/>
  <c r="K11"/>
  <c r="L153"/>
  <c r="K153"/>
  <c r="M11" l="1"/>
  <c r="M12"/>
  <c r="M153"/>
  <c r="L154"/>
  <c r="K154"/>
  <c r="H349"/>
  <c r="M154" l="1"/>
  <c r="K349" l="1"/>
  <c r="L349" s="1"/>
  <c r="K338"/>
  <c r="L338" s="1"/>
  <c r="K328"/>
  <c r="L328" s="1"/>
  <c r="K344" l="1"/>
  <c r="L344" s="1"/>
  <c r="K345" l="1"/>
  <c r="L345" s="1"/>
  <c r="K342" l="1"/>
  <c r="L342" s="1"/>
  <c r="K321"/>
  <c r="L321" s="1"/>
  <c r="K341"/>
  <c r="L341" s="1"/>
  <c r="K340"/>
  <c r="L340" s="1"/>
  <c r="K339"/>
  <c r="L339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9"/>
  <c r="L319" s="1"/>
  <c r="K318"/>
  <c r="L318" s="1"/>
  <c r="F317"/>
  <c r="K317" s="1"/>
  <c r="L317" s="1"/>
  <c r="K316"/>
  <c r="L316" s="1"/>
  <c r="K315"/>
  <c r="L315" s="1"/>
  <c r="K314"/>
  <c r="L314" s="1"/>
  <c r="K313"/>
  <c r="L313" s="1"/>
  <c r="K312"/>
  <c r="L312" s="1"/>
  <c r="F311"/>
  <c r="K311" s="1"/>
  <c r="L311" s="1"/>
  <c r="F310"/>
  <c r="K310" s="1"/>
  <c r="L310" s="1"/>
  <c r="K309"/>
  <c r="L309" s="1"/>
  <c r="F308"/>
  <c r="K308" s="1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9"/>
  <c r="L289" s="1"/>
  <c r="F288"/>
  <c r="K288" s="1"/>
  <c r="L288" s="1"/>
  <c r="K287"/>
  <c r="L287" s="1"/>
  <c r="K284"/>
  <c r="L284" s="1"/>
  <c r="K283"/>
  <c r="L283" s="1"/>
  <c r="K282"/>
  <c r="L282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8"/>
  <c r="L258" s="1"/>
  <c r="K256"/>
  <c r="L256" s="1"/>
  <c r="K255"/>
  <c r="L255" s="1"/>
  <c r="K254"/>
  <c r="L254" s="1"/>
  <c r="K252"/>
  <c r="L252" s="1"/>
  <c r="K251"/>
  <c r="L251" s="1"/>
  <c r="K250"/>
  <c r="L250" s="1"/>
  <c r="K249"/>
  <c r="K248"/>
  <c r="L248" s="1"/>
  <c r="K247"/>
  <c r="L247" s="1"/>
  <c r="K245"/>
  <c r="L245" s="1"/>
  <c r="K244"/>
  <c r="L244" s="1"/>
  <c r="K243"/>
  <c r="L243" s="1"/>
  <c r="K242"/>
  <c r="L242" s="1"/>
  <c r="K241"/>
  <c r="L241" s="1"/>
  <c r="F240"/>
  <c r="K240" s="1"/>
  <c r="L240" s="1"/>
  <c r="H239"/>
  <c r="K239" s="1"/>
  <c r="L239" s="1"/>
  <c r="K236"/>
  <c r="L236" s="1"/>
  <c r="K235"/>
  <c r="L235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F204"/>
  <c r="K204" s="1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<sst xmlns="http://schemas.openxmlformats.org/spreadsheetml/2006/main" count="3214" uniqueCount="1233">
  <si>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</si>
  <si>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</si>
  <si>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</si>
  <si>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</si>
  <si>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</si>
  <si>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</si>
  <si>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</si>
  <si>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</si>
  <si>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</si>
  <si>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</si>
  <si>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</si>
  <si>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</si>
  <si>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</si>
  <si>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</si>
  <si>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</si>
  <si>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</si>
  <si>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</si>
  <si>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</si>
  <si>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</si>
  <si>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</si>
  <si>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</si>
  <si>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</si>
  <si>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</si>
  <si>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</si>
  <si>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</si>
  <si>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</si>
  <si>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</si>
  <si>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</si>
  <si>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</si>
  <si>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</si>
  <si>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</si>
  <si>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</si>
  <si>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</si>
  <si>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</si>
  <si>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</si>
  <si>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</si>
  <si>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</si>
  <si>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</si>
  <si>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</si>
  <si>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</si>
  <si>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</si>
  <si>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</si>
  <si>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</si>
  <si>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</si>
  <si>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</si>
  <si>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</si>
  <si>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</si>
  <si>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</si>
  <si>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</si>
  <si>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</si>
  <si>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</si>
  <si>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</si>
  <si>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</si>
  <si>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</si>
  <si>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</si>
  <si>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</si>
  <si>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</si>
  <si>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</si>
  <si>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</si>
  <si>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</si>
  <si>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</si>
  <si>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</si>
  <si>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</si>
  <si>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</si>
  <si>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</si>
  <si>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</si>
  <si>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</si>
  <si>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</si>
  <si>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</si>
  <si>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</si>
  <si>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</si>
  <si>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</si>
  <si>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</si>
  <si>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</si>
  <si>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</si>
  <si>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</si>
  <si>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</si>
  <si>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</si>
  <si>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</si>
  <si>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</si>
  <si>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</si>
  <si>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</si>
  <si>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</si>
  <si>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</si>
  <si>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</si>
  <si>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</si>
  <si>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</si>
  <si>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</si>
  <si>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</si>
  <si>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</si>
  <si>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</si>
  <si>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</si>
  <si>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</si>
  <si>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</si>
  <si>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</si>
  <si>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</si>
  <si>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</si>
  <si>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</si>
  <si>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</si>
  <si>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</si>
  <si>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</si>
  <si>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</si>
  <si>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</si>
  <si>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</si>
  <si>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</si>
  <si>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</si>
  <si>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</si>
  <si>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</si>
  <si>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</si>
  <si>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</si>
  <si>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</si>
  <si>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</si>
  <si>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</si>
  <si>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</si>
  <si>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</si>
  <si>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</si>
  <si>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</si>
  <si>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</si>
  <si>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</si>
  <si>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</si>
  <si>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</si>
  <si>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</si>
  <si>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</si>
  <si>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</si>
  <si>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</si>
  <si>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</si>
  <si>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</si>
  <si>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</si>
  <si>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</si>
  <si>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</si>
  <si>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</si>
  <si>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</si>
  <si>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</si>
  <si>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</si>
  <si>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</si>
  <si>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</si>
  <si>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</si>
  <si>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</si>
  <si>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</si>
  <si>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</si>
  <si>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</si>
  <si>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</si>
  <si>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</si>
  <si>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</si>
  <si>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</si>
  <si>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</si>
  <si>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</si>
  <si>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</si>
  <si>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</si>
  <si>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</si>
  <si>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</si>
  <si>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</si>
  <si>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</si>
  <si>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</si>
  <si>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</si>
  <si>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</si>
  <si>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</si>
  <si>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</si>
  <si>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</si>
  <si>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</si>
  <si>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</si>
  <si>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</si>
  <si>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</si>
  <si>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</si>
  <si>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</si>
  <si>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</si>
  <si>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</si>
  <si>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</si>
  <si>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</si>
  <si>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</si>
  <si>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</si>
  <si>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</si>
  <si>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</si>
  <si>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</si>
  <si>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</si>
  <si>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</si>
  <si>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</si>
  <si>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</si>
  <si>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</si>
  <si>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</si>
  <si>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</si>
  <si>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</si>
  <si>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</si>
  <si>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</si>
  <si>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</si>
  <si>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</si>
  <si>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</si>
  <si>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</si>
  <si>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</si>
  <si>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</si>
  <si>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</si>
  <si>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</si>
  <si>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</si>
  <si>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</si>
  <si>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</si>
  <si>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</si>
  <si>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</si>
  <si>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</si>
  <si>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</si>
  <si>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</si>
  <si>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</si>
  <si>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</si>
  <si>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</si>
  <si>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</si>
  <si>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</si>
  <si>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</si>
  <si>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</si>
  <si>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</si>
  <si>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</si>
  <si>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</si>
  <si>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</si>
  <si>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</si>
  <si>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</si>
  <si>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</si>
  <si>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</si>
  <si>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</si>
  <si>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</si>
  <si>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</si>
  <si>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</si>
  <si>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</si>
  <si>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</si>
  <si>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</si>
  <si>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</si>
  <si>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</si>
  <si>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</si>
  <si>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</si>
  <si>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</si>
  <si>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</si>
  <si>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</si>
  <si>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</si>
  <si>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</si>
  <si>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</si>
  <si>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</si>
  <si>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</si>
  <si>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</si>
  <si>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</si>
  <si>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</si>
  <si>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</si>
  <si>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</si>
  <si>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</si>
  <si>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</si>
  <si>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</si>
  <si>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</si>
  <si>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</si>
  <si>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</si>
  <si>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</si>
  <si>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</si>
  <si>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</si>
  <si>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</si>
  <si>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</si>
  <si>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</si>
  <si>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</si>
  <si>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</si>
  <si>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</si>
  <si>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</si>
  <si>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</si>
  <si>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</si>
  <si>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</si>
  <si>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</si>
  <si>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</si>
  <si>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</si>
  <si>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</si>
  <si>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</si>
  <si>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</si>
  <si>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</si>
  <si>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</si>
  <si>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</si>
  <si>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</si>
  <si>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</si>
  <si>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</si>
  <si>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</si>
  <si>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</si>
  <si>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</si>
  <si>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</si>
  <si>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</si>
  <si>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</si>
  <si>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</si>
  <si>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</si>
  <si>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</si>
  <si>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</si>
  <si>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</si>
  <si>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</si>
  <si>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</si>
  <si>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</si>
  <si>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</si>
  <si>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</si>
  <si>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</si>
  <si>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</si>
  <si>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</si>
  <si>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</si>
  <si>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</si>
  <si>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</si>
  <si>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</si>
  <si>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</si>
  <si>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</si>
  <si>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</si>
  <si>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</si>
  <si>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</si>
  <si>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</si>
  <si>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</si>
  <si>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</si>
  <si>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</si>
  <si>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</si>
  <si>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</si>
  <si>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</si>
  <si>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</si>
  <si>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</si>
  <si>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</si>
  <si>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</si>
  <si>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</si>
  <si>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</si>
  <si>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</si>
  <si>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</si>
  <si>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</si>
  <si>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</si>
  <si>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</si>
  <si>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</si>
  <si>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</si>
  <si>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</si>
  <si>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</si>
  <si>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</si>
  <si>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</si>
  <si>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</si>
  <si>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</si>
  <si>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</si>
  <si>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</si>
  <si>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</si>
  <si>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</si>
  <si>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</si>
  <si>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</si>
  <si>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</si>
  <si>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</si>
  <si>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</si>
  <si>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</si>
  <si>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</si>
  <si>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</si>
  <si>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</si>
  <si>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</si>
  <si>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</si>
  <si>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</si>
  <si>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</si>
  <si>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</si>
  <si>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</si>
  <si>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</si>
  <si>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</si>
  <si>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</si>
  <si>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</si>
  <si>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</si>
  <si>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</si>
  <si>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</si>
  <si>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</si>
  <si>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</si>
  <si>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</si>
  <si>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</si>
  <si>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</si>
  <si>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</si>
  <si>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</si>
  <si>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</si>
  <si>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</si>
  <si>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</si>
  <si>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</si>
  <si>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</si>
  <si>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</si>
  <si>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</si>
  <si>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</si>
  <si>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</si>
  <si>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</si>
  <si>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</si>
  <si>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</si>
  <si>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</si>
  <si>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</si>
  <si>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</si>
  <si>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</si>
  <si>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</si>
  <si>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</si>
  <si>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</si>
  <si>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</si>
  <si>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</si>
  <si>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</si>
  <si>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</si>
  <si>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</si>
  <si>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</si>
  <si>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</si>
  <si>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</si>
  <si>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</si>
  <si>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</si>
  <si>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</si>
  <si>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</si>
  <si>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</si>
  <si>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</si>
  <si>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</si>
  <si>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</si>
  <si>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</si>
  <si>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</si>
  <si>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</si>
  <si>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</si>
  <si>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</si>
  <si>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</si>
  <si>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</si>
  <si>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</si>
  <si>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</si>
  <si>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</si>
  <si>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</si>
  <si>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</si>
  <si>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</si>
  <si>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</si>
  <si>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</si>
  <si>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</si>
  <si>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</si>
  <si>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</si>
  <si>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</si>
  <si>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</si>
  <si>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</si>
  <si>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</si>
  <si>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</si>
  <si>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</si>
  <si>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</si>
  <si>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</si>
  <si>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</si>
  <si>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</si>
  <si>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</si>
  <si>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</si>
  <si>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</si>
  <si>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</si>
  <si>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</si>
  <si>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</si>
  <si>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</si>
  <si>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</si>
  <si>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</si>
  <si>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</si>
  <si>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</si>
  <si>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</si>
  <si>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</si>
  <si>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</si>
  <si>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</si>
  <si>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</si>
  <si>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</si>
  <si>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</si>
  <si>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</si>
  <si>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</si>
  <si>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</si>
  <si>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</si>
  <si>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</si>
  <si>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</si>
  <si>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</si>
  <si>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</si>
  <si>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</si>
  <si>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</si>
  <si>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</si>
  <si>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</si>
  <si>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</si>
  <si>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</si>
  <si>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</si>
  <si>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</si>
  <si>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</si>
  <si>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</si>
  <si>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</si>
  <si>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</si>
  <si>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</si>
  <si>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</si>
  <si>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</si>
  <si>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</si>
  <si>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</si>
  <si>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</si>
  <si>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</si>
  <si>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</si>
  <si>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</si>
  <si>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</si>
  <si>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</si>
  <si>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</si>
  <si>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</si>
  <si>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</si>
  <si>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</si>
  <si>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</si>
  <si>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</si>
  <si>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</si>
  <si>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</si>
  <si>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</si>
  <si>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</si>
  <si>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</si>
  <si>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</si>
  <si>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</si>
  <si>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</si>
  <si>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</si>
  <si>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</si>
  <si>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</si>
  <si>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</si>
  <si>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</si>
  <si>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</si>
  <si>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</si>
  <si>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</si>
  <si>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</si>
  <si>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</si>
  <si>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</si>
  <si>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</si>
  <si>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</si>
  <si>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</si>
  <si>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</si>
  <si>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</si>
  <si>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</si>
  <si>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</si>
  <si>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</si>
  <si>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</si>
  <si>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</si>
  <si>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</si>
  <si>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</si>
  <si>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</si>
  <si>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</si>
  <si>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</si>
  <si>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</si>
  <si>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</si>
  <si>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</si>
  <si>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</si>
  <si>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</si>
  <si>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</si>
  <si>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</si>
  <si>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</si>
  <si>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</si>
  <si>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</si>
  <si>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</si>
  <si>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</si>
  <si>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</si>
  <si>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</si>
  <si>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</si>
  <si>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</si>
  <si>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</si>
  <si>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</si>
  <si>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</si>
  <si>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</si>
  <si>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</si>
  <si>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</si>
  <si>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</si>
  <si>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</si>
  <si>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</si>
  <si>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</si>
  <si>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</si>
  <si>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</si>
  <si>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</si>
  <si>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</si>
  <si>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</si>
  <si>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</si>
  <si>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</si>
  <si>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</si>
  <si>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</si>
  <si>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</si>
  <si>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</si>
  <si>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</si>
  <si>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</si>
  <si>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</si>
  <si>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</si>
  <si>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</si>
  <si>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</si>
  <si>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</si>
  <si>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</si>
  <si>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</si>
  <si>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</si>
  <si>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</si>
  <si>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</si>
  <si>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</si>
  <si>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</si>
  <si>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</si>
  <si>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</si>
  <si>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</si>
  <si>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</si>
  <si>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</si>
  <si>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</si>
  <si>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</si>
  <si>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</si>
  <si>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</si>
  <si>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</si>
  <si>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</si>
  <si>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</si>
  <si>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</si>
  <si>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</si>
  <si>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</si>
  <si>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</si>
  <si>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</si>
  <si>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</si>
  <si>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</si>
  <si>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</si>
  <si>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</si>
  <si>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</si>
  <si>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</si>
  <si>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</si>
  <si>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</si>
  <si>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</si>
  <si>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</si>
  <si>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</si>
  <si>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</si>
  <si>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</si>
  <si>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</si>
  <si>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</si>
  <si>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</si>
  <si>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</si>
  <si>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</si>
  <si>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</si>
  <si>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</si>
  <si>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</si>
  <si>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</si>
  <si>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</si>
  <si>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</si>
  <si>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</si>
  <si>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</si>
  <si>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</si>
  <si>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</si>
  <si>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</si>
  <si>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</si>
  <si>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</si>
  <si>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</si>
  <si>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</si>
  <si>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</si>
  <si>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</si>
  <si>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</si>
  <si>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</si>
  <si>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</si>
  <si>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</si>
  <si>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</si>
  <si>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</si>
  <si>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</si>
  <si>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</si>
  <si>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</si>
  <si>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</si>
  <si>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</si>
  <si>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</si>
  <si>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</si>
  <si>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</si>
  <si>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</si>
  <si>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</si>
  <si>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</si>
  <si>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</si>
  <si>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</si>
  <si>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</si>
  <si>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</si>
  <si>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</si>
  <si>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</si>
  <si>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</si>
  <si>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</si>
  <si>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</si>
  <si>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</si>
  <si>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</si>
  <si>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</si>
  <si>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</si>
  <si>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</si>
  <si>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</si>
  <si>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</si>
  <si>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</si>
  <si>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</si>
  <si>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</si>
  <si>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</si>
  <si>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</si>
  <si>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</si>
  <si>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</si>
  <si>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</si>
  <si>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</si>
  <si>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</si>
  <si>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</si>
  <si>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</si>
  <si>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</si>
  <si>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</si>
  <si>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</si>
  <si>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</si>
  <si>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</si>
  <si>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</si>
  <si>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</si>
  <si>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</si>
  <si>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</si>
  <si>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</si>
  <si>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</si>
  <si>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</si>
  <si>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</si>
  <si>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</si>
  <si>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</si>
  <si>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</si>
  <si>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</si>
  <si>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</si>
  <si>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</si>
  <si>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</si>
  <si>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</si>
  <si>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</si>
  <si>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</si>
  <si>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</si>
  <si>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</si>
  <si>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</si>
  <si>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</si>
  <si>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</si>
  <si>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</si>
  <si>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</si>
  <si>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</si>
  <si>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</si>
  <si>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</si>
  <si>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</si>
  <si>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</si>
  <si>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</si>
  <si>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</si>
  <si>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</si>
  <si>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</si>
  <si>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</si>
  <si>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</si>
  <si>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</si>
  <si>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</si>
  <si>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</si>
  <si>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</si>
  <si>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</si>
  <si>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</si>
  <si>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</si>
  <si>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</si>
  <si>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</si>
  <si>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</si>
  <si>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</si>
  <si>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</si>
  <si>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</si>
  <si>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</si>
  <si>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</si>
  <si>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</si>
  <si>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</si>
  <si>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</si>
  <si>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</si>
  <si>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</si>
  <si>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</si>
  <si>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</si>
  <si>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</si>
  <si>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</si>
  <si>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</si>
  <si>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</si>
  <si>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</si>
  <si>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</si>
  <si>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</si>
  <si>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</si>
  <si>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</si>
  <si>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</si>
  <si>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</si>
  <si>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</si>
  <si>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</si>
  <si>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</si>
  <si>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</si>
  <si>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</si>
  <si>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</si>
  <si>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</si>
  <si>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</si>
  <si>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</si>
  <si>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</si>
  <si>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</si>
  <si>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</si>
  <si>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</si>
  <si>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</si>
  <si>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</si>
  <si>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</si>
  <si>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</si>
  <si>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</si>
  <si>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</si>
  <si>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</si>
  <si>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</si>
  <si>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</si>
  <si>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</si>
  <si>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</si>
  <si>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</si>
  <si>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</si>
  <si>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</si>
  <si>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</si>
  <si>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</si>
  <si>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</si>
  <si>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</si>
  <si>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</si>
  <si>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</si>
  <si>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</si>
  <si>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</si>
  <si>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</si>
  <si>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</si>
  <si>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</si>
  <si>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</si>
  <si>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</si>
  <si>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</si>
  <si>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</si>
  <si>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</si>
  <si>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</si>
  <si>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</si>
  <si>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</si>
  <si>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</si>
  <si>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</si>
  <si>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</si>
  <si>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</si>
  <si>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</si>
  <si>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</si>
  <si>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</si>
  <si>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</si>
  <si>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</si>
  <si>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</si>
  <si>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</si>
  <si>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</si>
  <si>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</si>
  <si>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</si>
  <si>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</si>
  <si>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</si>
  <si>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</si>
  <si>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</si>
  <si>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</si>
  <si>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</si>
  <si>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</si>
  <si>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</si>
  <si>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</si>
  <si>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</si>
  <si>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</si>
  <si>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</si>
  <si>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</si>
  <si>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</si>
  <si>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</si>
  <si>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</si>
  <si>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</si>
  <si>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</si>
  <si>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</si>
  <si>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</si>
  <si>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</si>
  <si>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</si>
  <si>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</si>
  <si>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</si>
  <si>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</si>
  <si>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</si>
  <si>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</si>
  <si>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</si>
  <si>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</si>
  <si>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</si>
  <si>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</si>
  <si>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</si>
  <si>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</si>
  <si>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</si>
  <si>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</si>
  <si>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</si>
  <si>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</si>
  <si>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</si>
  <si>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</si>
  <si>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</si>
  <si>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</si>
  <si>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</si>
  <si>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</si>
  <si>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</si>
  <si>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</si>
  <si>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</si>
  <si>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</si>
  <si>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</si>
  <si>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</si>
  <si>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</si>
  <si>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</si>
  <si>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</si>
  <si>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</si>
  <si>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</si>
  <si>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</si>
  <si>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</si>
  <si>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</si>
  <si>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</si>
  <si>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</si>
  <si>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</si>
  <si>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</si>
  <si>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</si>
  <si>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</si>
  <si>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</si>
  <si>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</si>
  <si>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</si>
  <si>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</si>
  <si>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</si>
  <si>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</si>
  <si>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</si>
  <si>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</si>
  <si>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</si>
  <si>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</si>
  <si>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</si>
  <si>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</si>
  <si>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</si>
  <si>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</si>
  <si>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</si>
  <si>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</si>
  <si>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</si>
  <si>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</si>
  <si>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</si>
  <si>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</si>
  <si>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</si>
  <si>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</si>
  <si>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</si>
  <si>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</si>
  <si>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</si>
  <si>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</si>
  <si>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</si>
  <si>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</si>
  <si>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</si>
  <si>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</si>
  <si>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</si>
  <si>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</si>
  <si>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</si>
  <si>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</si>
  <si>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</si>
  <si>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</si>
  <si>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</si>
  <si>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</si>
  <si>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</si>
  <si>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</si>
  <si>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</si>
  <si>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</si>
  <si>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</si>
  <si>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</si>
  <si>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</si>
  <si>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</si>
  <si>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</si>
  <si>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</si>
  <si>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</si>
  <si>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</si>
  <si>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</si>
  <si>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</si>
  <si>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</si>
  <si>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</si>
  <si>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</si>
  <si>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</si>
  <si>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</si>
  <si>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</si>
  <si>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</si>
  <si>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</si>
  <si>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</si>
  <si>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</si>
  <si>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</si>
  <si>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</si>
  <si>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</si>
  <si>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</si>
  <si>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</si>
  <si>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</si>
  <si>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</si>
  <si>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</si>
  <si>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</si>
  <si>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</si>
  <si>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</si>
  <si>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</si>
  <si>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</si>
  <si>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</si>
  <si>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</si>
  <si>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</si>
  <si>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</si>
  <si>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</si>
  <si>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</si>
  <si>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</si>
  <si>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</si>
  <si>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</si>
  <si>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</si>
  <si>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</si>
  <si>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</si>
  <si>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</si>
  <si>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</si>
  <si>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</si>
  <si>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</si>
  <si>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</si>
  <si>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</si>
  <si>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</si>
  <si>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</si>
  <si>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</si>
  <si>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</si>
  <si>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</si>
  <si>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</si>
  <si>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</si>
  <si>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</si>
  <si>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</si>
  <si>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</si>
  <si>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</si>
  <si>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</si>
  <si>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</si>
  <si>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</si>
  <si>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</si>
  <si>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</si>
  <si>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</si>
  <si>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</si>
  <si>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</si>
  <si>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</si>
  <si>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PURAV BHARATBHAI PATEL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</si>
  <si>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</si>
  <si>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</si>
  <si>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</si>
  <si>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</si>
  <si>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</si>
  <si>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</si>
  <si>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</si>
  <si>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</si>
  <si>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</si>
  <si>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</si>
  <si>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</si>
  <si>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</si>
  <si>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</si>
  <si>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</si>
  <si>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</si>
  <si>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</si>
  <si>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</si>
  <si>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</si>
  <si>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</si>
  <si>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</si>
  <si>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</si>
  <si>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</si>
  <si>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</si>
  <si>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</si>
  <si>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</si>
  <si>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</si>
  <si>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</si>
  <si>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</si>
  <si>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</si>
  <si>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</si>
  <si>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</si>
  <si>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</si>
  <si>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</si>
  <si>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</si>
  <si>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</si>
  <si>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</si>
  <si>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</si>
  <si>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</si>
  <si>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</si>
  <si>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</si>
  <si>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</si>
  <si>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</si>
  <si>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</si>
  <si>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</si>
  <si>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</si>
  <si>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</si>
  <si>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</si>
  <si>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</si>
  <si>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</si>
  <si>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</si>
  <si>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</si>
  <si>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</si>
  <si>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</si>
  <si>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</si>
  <si>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</si>
  <si>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</si>
  <si>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</si>
  <si>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</si>
  <si>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</si>
  <si>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</si>
  <si>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</si>
  <si>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</si>
  <si>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</si>
  <si>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</si>
  <si>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</si>
  <si>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</si>
  <si>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Loss of Rs.37.5/-</t>
  </si>
  <si>
    <t>Profit of Rs.16.5/-</t>
  </si>
  <si>
    <t>210-214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</si>
  <si>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</si>
  <si>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</si>
  <si>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</si>
  <si>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</si>
  <si>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</si>
  <si>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</si>
  <si>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</si>
  <si>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2160-2200</t>
  </si>
  <si>
    <t>RELIANCE 2560 CE JUN</t>
  </si>
  <si>
    <t>70-90</t>
  </si>
  <si>
    <t>TITAN 2200 CE JUN</t>
  </si>
  <si>
    <t>1150-1200</t>
  </si>
  <si>
    <t>Profit of Rs.25.5/-</t>
  </si>
  <si>
    <t>Loss of Rs.11/-</t>
  </si>
  <si>
    <t>620-640</t>
  </si>
  <si>
    <t>122-124</t>
  </si>
  <si>
    <t>HCLTECH JUNE FUT</t>
  </si>
  <si>
    <t>VEDL JUNE FUT</t>
  </si>
  <si>
    <t>235-240</t>
  </si>
  <si>
    <t>15600-15700</t>
  </si>
  <si>
    <t>COLPAL JULY FUT</t>
  </si>
  <si>
    <t>1520-1550</t>
  </si>
  <si>
    <t>NIFTY 15500 CE 23-JUN</t>
  </si>
  <si>
    <t>Profit of Rs.21.5/-</t>
  </si>
  <si>
    <t xml:space="preserve">M&amp;M 990 CE JUN </t>
  </si>
  <si>
    <t>Profit of Rs.6.5/-</t>
  </si>
  <si>
    <t>25-30</t>
  </si>
  <si>
    <t>SELLWIN</t>
  </si>
  <si>
    <t>NIRAJ RAJNIKANT SHAH</t>
  </si>
  <si>
    <t>Profit of Rs.19.5/-</t>
  </si>
  <si>
    <t>Profit of Rs.41/-</t>
  </si>
  <si>
    <t>Loss of Rs.8/-</t>
  </si>
  <si>
    <t>2200-2300</t>
  </si>
  <si>
    <t>NIFTY 15500 PE 23-JUN</t>
  </si>
  <si>
    <t>80-100</t>
  </si>
  <si>
    <t xml:space="preserve">MARUTI 8200 CE JUN </t>
  </si>
  <si>
    <t>65-70</t>
  </si>
  <si>
    <t>BANKNIFTY 33000 CE 23-JUN</t>
  </si>
  <si>
    <t>150-200</t>
  </si>
  <si>
    <t>BANKNIFTY 33000 PE 23-JUN</t>
  </si>
  <si>
    <t>BANKNIFTY 33100 PE 23-JUN</t>
  </si>
  <si>
    <t>Loss of Rs.52.5/-</t>
  </si>
  <si>
    <t>Profit of Rs.26.5/-</t>
  </si>
  <si>
    <t>Profit of Rs.39/-</t>
  </si>
  <si>
    <t>RELIANCE JUNE FUT</t>
  </si>
  <si>
    <t>2580-2600</t>
  </si>
  <si>
    <t>Loss of Rs.45/-</t>
  </si>
  <si>
    <t>ZENLABS</t>
  </si>
  <si>
    <t>AMBIKCO</t>
  </si>
  <si>
    <t>1700-1800</t>
  </si>
  <si>
    <t>Part profit of Rs.175/-</t>
  </si>
  <si>
    <t>Part profit of Rs.89/-</t>
  </si>
  <si>
    <t xml:space="preserve">TRENT </t>
  </si>
  <si>
    <t>1040-1060</t>
  </si>
  <si>
    <t xml:space="preserve">HAVELLS JUNE FUT </t>
  </si>
  <si>
    <t>1105-1110</t>
  </si>
  <si>
    <t>1130-1150</t>
  </si>
  <si>
    <t>ESSENTIA</t>
  </si>
  <si>
    <t>TOPGAIN FINANCE PRIVATE LIMITED</t>
  </si>
  <si>
    <t>KPEL</t>
  </si>
  <si>
    <t>JOLLY ASHISH MITHANI</t>
  </si>
  <si>
    <t>SANKHYAIN</t>
  </si>
  <si>
    <t>SHAIBAL GHOSH</t>
  </si>
  <si>
    <t>DHYANVI UMESH PATEL</t>
  </si>
  <si>
    <t>Dhani Services Limited</t>
  </si>
  <si>
    <t>MOKSH</t>
  </si>
  <si>
    <t>Moksh Ornaments Limited</t>
  </si>
  <si>
    <t>Part profit of Rs.80/-</t>
  </si>
  <si>
    <t>Profit of Rs.29/-</t>
  </si>
  <si>
    <t>137.5-138.5</t>
  </si>
  <si>
    <t>134-132</t>
  </si>
  <si>
    <t>PIDILITIND JULY FUT</t>
  </si>
  <si>
    <t>2137-2143</t>
  </si>
  <si>
    <t>2200-2240</t>
  </si>
  <si>
    <t>LICHSGFIN JULY FUT</t>
  </si>
  <si>
    <t>331.5-332.5</t>
  </si>
  <si>
    <t>322-318</t>
  </si>
  <si>
    <t>Part profit of Rs.40/-</t>
  </si>
  <si>
    <t>ABANSENT</t>
  </si>
  <si>
    <t>ARYAMAN BROKING LIMITED</t>
  </si>
  <si>
    <t>AGOL</t>
  </si>
  <si>
    <t>VIRALI VICKY JHAVERI</t>
  </si>
  <si>
    <t>BLOIN</t>
  </si>
  <si>
    <t>CHHAYA AGARWAL</t>
  </si>
  <si>
    <t>CHITRTX</t>
  </si>
  <si>
    <t>PUSHPA HIRACHAND BAFNA</t>
  </si>
  <si>
    <t>RAHUL ANANTRAI MEHTA</t>
  </si>
  <si>
    <t>DDIL</t>
  </si>
  <si>
    <t>ZENAB AIYUB YACOOBALI</t>
  </si>
  <si>
    <t>TAURUS ASSET MANAGEMENT CO LIMITED</t>
  </si>
  <si>
    <t>BLUE SQUARE CORPORATE SERVICES PRIVATE LIMITED</t>
  </si>
  <si>
    <t>ADVIK CAPITAL LIMITED</t>
  </si>
  <si>
    <t>ETT</t>
  </si>
  <si>
    <t>APPRECIATE FINCAP PRIVATE LIMITED</t>
  </si>
  <si>
    <t>DAIVIK JATIN SHAH</t>
  </si>
  <si>
    <t>JATIN MANUBHAI SHAH</t>
  </si>
  <si>
    <t>AMICI SECURITIES LIMITED</t>
  </si>
  <si>
    <t>VIJAY SURESHBHAI UDHANI</t>
  </si>
  <si>
    <t>HEMORGANIC</t>
  </si>
  <si>
    <t>VEENA AMRUTH GADAG</t>
  </si>
  <si>
    <t>INDOGLOBAL</t>
  </si>
  <si>
    <t>ARVINDKUMAR H PATEL</t>
  </si>
  <si>
    <t>SHAKTISINH D VAGHELA</t>
  </si>
  <si>
    <t>UDAY SHARADBHAI MEHTA</t>
  </si>
  <si>
    <t>ANKITSHARMA</t>
  </si>
  <si>
    <t>JETMALL</t>
  </si>
  <si>
    <t>BHARAT KUMAR PUKHRAJJI</t>
  </si>
  <si>
    <t>CHIRAGKUMAR BAKULBHAI LIMBASIYA</t>
  </si>
  <si>
    <t>JAGRUTI NIRAJ MITHANI</t>
  </si>
  <si>
    <t>LAL</t>
  </si>
  <si>
    <t>SUNILKUMAR GORAKHNATH MISHRA</t>
  </si>
  <si>
    <t>PARVEEN KUMAR AGARWAL</t>
  </si>
  <si>
    <t>LLFICL</t>
  </si>
  <si>
    <t>PRACHI HITESH RUPARELIYA</t>
  </si>
  <si>
    <t>TOUCHLINE SECURITIES PRIVATE LIMITED</t>
  </si>
  <si>
    <t>NATHUEC</t>
  </si>
  <si>
    <t>GOPALVERMA</t>
  </si>
  <si>
    <t>NETPIX</t>
  </si>
  <si>
    <t>NIDHI BANSAL</t>
  </si>
  <si>
    <t>SUSHIL KUMAR SHARMA (HUF)</t>
  </si>
  <si>
    <t>RISHABH J MEHTA HUF</t>
  </si>
  <si>
    <t>SANJAY N BANSAL HUF</t>
  </si>
  <si>
    <t>PROFINC</t>
  </si>
  <si>
    <t>VISHAL MAHESH KOTHARI</t>
  </si>
  <si>
    <t>ABHAY NARAIN GUPTA</t>
  </si>
  <si>
    <t>PROFIN COMMODITIES PRIVATE LIMITED</t>
  </si>
  <si>
    <t>QUASAR</t>
  </si>
  <si>
    <t>JIGNESHKUMAR PURSHOTTAMDAS PATEL</t>
  </si>
  <si>
    <t>JAGDISH CHHANABHAI VAGHELA</t>
  </si>
  <si>
    <t>DOLF LEASING LIMITED</t>
  </si>
  <si>
    <t>MANIKARAN MERCANTILE PRIVATE LIMITED .</t>
  </si>
  <si>
    <t>EMPIRE DEALTRADE PRIVATE LIMITED .</t>
  </si>
  <si>
    <t>RAJNISH</t>
  </si>
  <si>
    <t>ZUBER TRADING LLP</t>
  </si>
  <si>
    <t>TEJAS TRADEFIN LLP</t>
  </si>
  <si>
    <t>PREETI JAIN</t>
  </si>
  <si>
    <t>SCARNOSE</t>
  </si>
  <si>
    <t>JINAL PATEL</t>
  </si>
  <si>
    <t>POOJABEN SHRENIKBHAI GOHIL</t>
  </si>
  <si>
    <t>NILA JITENDRAKUMAR GOHEL</t>
  </si>
  <si>
    <t>JAY ANILKUMAR PATEL</t>
  </si>
  <si>
    <t>ABHISHEK ARORA HUF</t>
  </si>
  <si>
    <t>VIJAY PRAVINCHANDRA MEHTA</t>
  </si>
  <si>
    <t>AKSHAY SAHEBRAO JADHAV</t>
  </si>
  <si>
    <t>RAJEEV M KANOTRA HUF</t>
  </si>
  <si>
    <t>KASHYAP COMMDEAL PRIVATE LIMITED</t>
  </si>
  <si>
    <t>RAJ DEVANGBHAI PATEL</t>
  </si>
  <si>
    <t>TAAZAINT</t>
  </si>
  <si>
    <t>P V RAVI</t>
  </si>
  <si>
    <t>SRINIVASULU REDDY MUNGAMURI</t>
  </si>
  <si>
    <t>VCU</t>
  </si>
  <si>
    <t>HELI JATIN SHAH</t>
  </si>
  <si>
    <t>PARUL DAS</t>
  </si>
  <si>
    <t>AKG</t>
  </si>
  <si>
    <t>AKG Exim Limited</t>
  </si>
  <si>
    <t>PUNEET MITTAL HUF</t>
  </si>
  <si>
    <t>AKSHAR</t>
  </si>
  <si>
    <t>Akshar Spintex Limited</t>
  </si>
  <si>
    <t>KARAN SURESH MAJITHIA</t>
  </si>
  <si>
    <t>ARIES</t>
  </si>
  <si>
    <t>Aries Agro Limited</t>
  </si>
  <si>
    <t>RAHUL THAKURDAS MIRCHANDANI</t>
  </si>
  <si>
    <t>CMMIPL</t>
  </si>
  <si>
    <t>CMM Infraprojects Limited</t>
  </si>
  <si>
    <t>PRATIK  JAIN</t>
  </si>
  <si>
    <t>COMPINFO</t>
  </si>
  <si>
    <t>Compuage Infocom Ltd</t>
  </si>
  <si>
    <t>ANUSTUP TRADING  PRIVATE LIMITED</t>
  </si>
  <si>
    <t>DEVIT</t>
  </si>
  <si>
    <t>Dev Info Technology Ltd</t>
  </si>
  <si>
    <t>NEXPACT LIMITED</t>
  </si>
  <si>
    <t>DIL</t>
  </si>
  <si>
    <t>Debock Industries Limited</t>
  </si>
  <si>
    <t>NAVRATRI SHARE TRADING PRIVATE LIMITED .</t>
  </si>
  <si>
    <t>Nazara Technologies Ltd</t>
  </si>
  <si>
    <t>GRAVITON RESEARCH CAPITAL LLP</t>
  </si>
  <si>
    <t>NGIL</t>
  </si>
  <si>
    <t>Nakoda Group of Ind. Ltd</t>
  </si>
  <si>
    <t>DILIP  RAMANLAL SHAH</t>
  </si>
  <si>
    <t>RADIOCITY</t>
  </si>
  <si>
    <t>Music Broadcast Limited</t>
  </si>
  <si>
    <t>JAGRAN PRAKASHAN LIMITED</t>
  </si>
  <si>
    <t>AMOL MIRCHANDANI</t>
  </si>
  <si>
    <t>KISHAN MUNDRA</t>
  </si>
  <si>
    <t>AJAY HARKISHANDAS MEHTA</t>
  </si>
  <si>
    <t>JAYSHREEBEN JAGDISHBHAI SHAH</t>
  </si>
  <si>
    <t>SOCIETE GENERALE</t>
  </si>
  <si>
    <t>GAURAV JAIN</t>
  </si>
  <si>
    <t>WESSEL CONSULTANCY PRIVATE LIMITED</t>
  </si>
  <si>
    <t>RSMA ADVISORS PRIVATE LIMITED</t>
  </si>
  <si>
    <t>ROLLT</t>
  </si>
  <si>
    <t>Rollatainers Limited</t>
  </si>
  <si>
    <t>SWARNIM COMMOSALE PVT LTD</t>
  </si>
  <si>
    <t>SONAHISONA</t>
  </si>
  <si>
    <t>Sona Hi Sona Jewell G Ltd</t>
  </si>
  <si>
    <t>NNM SECURITIES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</si>
</sst>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509</xdr:row>
      <xdr:rowOff>0</xdr:rowOff>
    </xdr:from>
    <xdr:to>
      <xdr:col>12</xdr:col>
      <xdr:colOff>331694</xdr:colOff>
      <xdr:row>513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7" t="s">
        <v>16</v>
      </c>
      <c r="B9" s="499" t="s">
        <v>17</v>
      </c>
      <c r="C9" s="499" t="s">
        <v>18</v>
      </c>
      <c r="D9" s="499" t="s">
        <v>19</v>
      </c>
      <c r="E9" s="23" t="s">
        <v>20</v>
      </c>
      <c r="F9" s="23" t="s">
        <v>21</v>
      </c>
      <c r="G9" s="494" t="s">
        <v>22</v>
      </c>
      <c r="H9" s="495"/>
      <c r="I9" s="496"/>
      <c r="J9" s="494" t="s">
        <v>23</v>
      </c>
      <c r="K9" s="495"/>
      <c r="L9" s="496"/>
      <c r="M9" s="23"/>
      <c r="N9" s="24"/>
      <c r="O9" s="24"/>
      <c r="P9" s="24"/>
    </row>
    <row r="10" spans="1:16" ht="59.25" customHeight="1">
      <c r="A10" s="498"/>
      <c r="B10" s="500"/>
      <c r="C10" s="500"/>
      <c r="D10" s="50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15835.55</v>
      </c>
      <c r="F11" s="32">
        <v>15861.683333333332</v>
      </c>
      <c r="G11" s="33">
        <v>15792.966666666665</v>
      </c>
      <c r="H11" s="33">
        <v>15750.383333333333</v>
      </c>
      <c r="I11" s="33">
        <v>15681.666666666666</v>
      </c>
      <c r="J11" s="33">
        <v>15904.266666666665</v>
      </c>
      <c r="K11" s="33">
        <v>15972.983333333332</v>
      </c>
      <c r="L11" s="33">
        <v>16015.566666666664</v>
      </c>
      <c r="M11" s="34">
        <v>15930.4</v>
      </c>
      <c r="N11" s="34">
        <v>15819.1</v>
      </c>
      <c r="O11" s="35">
        <v>13719100</v>
      </c>
      <c r="P11" s="36">
        <v>-4.3751916803747175E-2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33862.75</v>
      </c>
      <c r="F12" s="37">
        <v>33934.583333333336</v>
      </c>
      <c r="G12" s="38">
        <v>33689.166666666672</v>
      </c>
      <c r="H12" s="38">
        <v>33515.583333333336</v>
      </c>
      <c r="I12" s="38">
        <v>33270.166666666672</v>
      </c>
      <c r="J12" s="38">
        <v>34108.166666666672</v>
      </c>
      <c r="K12" s="38">
        <v>34353.583333333343</v>
      </c>
      <c r="L12" s="38">
        <v>34527.166666666672</v>
      </c>
      <c r="M12" s="28">
        <v>34180</v>
      </c>
      <c r="N12" s="28">
        <v>33761</v>
      </c>
      <c r="O12" s="39">
        <v>2648100</v>
      </c>
      <c r="P12" s="40">
        <v>-8.3377322406735954E-2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15686.9</v>
      </c>
      <c r="F13" s="37">
        <v>15717.15</v>
      </c>
      <c r="G13" s="38">
        <v>15619.8</v>
      </c>
      <c r="H13" s="38">
        <v>15552.699999999999</v>
      </c>
      <c r="I13" s="38">
        <v>15455.349999999999</v>
      </c>
      <c r="J13" s="38">
        <v>15784.25</v>
      </c>
      <c r="K13" s="38">
        <v>15881.600000000002</v>
      </c>
      <c r="L13" s="38">
        <v>15948.7</v>
      </c>
      <c r="M13" s="28">
        <v>15814.5</v>
      </c>
      <c r="N13" s="28">
        <v>15650.05</v>
      </c>
      <c r="O13" s="39">
        <v>8400</v>
      </c>
      <c r="P13" s="40">
        <v>1.3863636363636365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6467.2</v>
      </c>
      <c r="F14" s="37">
        <v>6507.3499999999995</v>
      </c>
      <c r="G14" s="38">
        <v>6414.7999999999993</v>
      </c>
      <c r="H14" s="38">
        <v>6362.4</v>
      </c>
      <c r="I14" s="38">
        <v>6269.8499999999995</v>
      </c>
      <c r="J14" s="38">
        <v>6559.7499999999991</v>
      </c>
      <c r="K14" s="38">
        <v>6652.3</v>
      </c>
      <c r="L14" s="38">
        <v>6704.6999999999989</v>
      </c>
      <c r="M14" s="28">
        <v>6599.9</v>
      </c>
      <c r="N14" s="28">
        <v>6454.95</v>
      </c>
      <c r="O14" s="39">
        <v>1575</v>
      </c>
      <c r="P14" s="40">
        <v>0.05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723.75</v>
      </c>
      <c r="F15" s="37">
        <v>722.30000000000007</v>
      </c>
      <c r="G15" s="38">
        <v>717.60000000000014</v>
      </c>
      <c r="H15" s="38">
        <v>711.45</v>
      </c>
      <c r="I15" s="38">
        <v>706.75000000000011</v>
      </c>
      <c r="J15" s="38">
        <v>728.45000000000016</v>
      </c>
      <c r="K15" s="38">
        <v>733.1500000000002</v>
      </c>
      <c r="L15" s="38">
        <v>739.30000000000018</v>
      </c>
      <c r="M15" s="28">
        <v>727</v>
      </c>
      <c r="N15" s="28">
        <v>716.15</v>
      </c>
      <c r="O15" s="39">
        <v>3540250</v>
      </c>
      <c r="P15" s="40">
        <v>-6.4044943820224715E-2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2283.4499999999998</v>
      </c>
      <c r="F16" s="37">
        <v>2303.6999999999998</v>
      </c>
      <c r="G16" s="38">
        <v>2249.7999999999997</v>
      </c>
      <c r="H16" s="38">
        <v>2216.15</v>
      </c>
      <c r="I16" s="38">
        <v>2162.25</v>
      </c>
      <c r="J16" s="38">
        <v>2337.3499999999995</v>
      </c>
      <c r="K16" s="38">
        <v>2391.2499999999991</v>
      </c>
      <c r="L16" s="38">
        <v>2424.8999999999992</v>
      </c>
      <c r="M16" s="28">
        <v>2357.6</v>
      </c>
      <c r="N16" s="28">
        <v>2270.0500000000002</v>
      </c>
      <c r="O16" s="39">
        <v>844750</v>
      </c>
      <c r="P16" s="40">
        <v>0.17530434782608695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18032.05</v>
      </c>
      <c r="F17" s="37">
        <v>18116.999999999996</v>
      </c>
      <c r="G17" s="38">
        <v>17895.149999999994</v>
      </c>
      <c r="H17" s="38">
        <v>17758.249999999996</v>
      </c>
      <c r="I17" s="38">
        <v>17536.399999999994</v>
      </c>
      <c r="J17" s="38">
        <v>18253.899999999994</v>
      </c>
      <c r="K17" s="38">
        <v>18475.749999999993</v>
      </c>
      <c r="L17" s="38">
        <v>18612.649999999994</v>
      </c>
      <c r="M17" s="28">
        <v>18338.849999999999</v>
      </c>
      <c r="N17" s="28">
        <v>17980.099999999999</v>
      </c>
      <c r="O17" s="39">
        <v>40370</v>
      </c>
      <c r="P17" s="40">
        <v>-9.8985399653551097E-4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92.25</v>
      </c>
      <c r="F18" s="37">
        <v>92.433333333333337</v>
      </c>
      <c r="G18" s="38">
        <v>91.216666666666669</v>
      </c>
      <c r="H18" s="38">
        <v>90.183333333333337</v>
      </c>
      <c r="I18" s="38">
        <v>88.966666666666669</v>
      </c>
      <c r="J18" s="38">
        <v>93.466666666666669</v>
      </c>
      <c r="K18" s="38">
        <v>94.683333333333337</v>
      </c>
      <c r="L18" s="38">
        <v>95.716666666666669</v>
      </c>
      <c r="M18" s="28">
        <v>93.65</v>
      </c>
      <c r="N18" s="28">
        <v>91.4</v>
      </c>
      <c r="O18" s="39">
        <v>18930000</v>
      </c>
      <c r="P18" s="40">
        <v>1.0958728531145861E-2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242.8</v>
      </c>
      <c r="F19" s="37">
        <v>242.86666666666667</v>
      </c>
      <c r="G19" s="38">
        <v>240.43333333333334</v>
      </c>
      <c r="H19" s="38">
        <v>238.06666666666666</v>
      </c>
      <c r="I19" s="38">
        <v>235.63333333333333</v>
      </c>
      <c r="J19" s="38">
        <v>245.23333333333335</v>
      </c>
      <c r="K19" s="38">
        <v>247.66666666666669</v>
      </c>
      <c r="L19" s="38">
        <v>250.03333333333336</v>
      </c>
      <c r="M19" s="28">
        <v>245.3</v>
      </c>
      <c r="N19" s="28">
        <v>240.5</v>
      </c>
      <c r="O19" s="39">
        <v>11590800</v>
      </c>
      <c r="P19" s="40">
        <v>7.8635373820469395E-2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2119.65</v>
      </c>
      <c r="F20" s="37">
        <v>2120.4166666666665</v>
      </c>
      <c r="G20" s="38">
        <v>2108.833333333333</v>
      </c>
      <c r="H20" s="38">
        <v>2098.0166666666664</v>
      </c>
      <c r="I20" s="38">
        <v>2086.4333333333329</v>
      </c>
      <c r="J20" s="38">
        <v>2131.2333333333331</v>
      </c>
      <c r="K20" s="38">
        <v>2142.8166666666662</v>
      </c>
      <c r="L20" s="38">
        <v>2153.6333333333332</v>
      </c>
      <c r="M20" s="28">
        <v>2132</v>
      </c>
      <c r="N20" s="28">
        <v>2109.6</v>
      </c>
      <c r="O20" s="39">
        <v>3633000</v>
      </c>
      <c r="P20" s="40">
        <v>-2.7179006560449859E-2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2183.8000000000002</v>
      </c>
      <c r="F21" s="37">
        <v>2188.916666666667</v>
      </c>
      <c r="G21" s="38">
        <v>2164.4333333333338</v>
      </c>
      <c r="H21" s="38">
        <v>2145.0666666666671</v>
      </c>
      <c r="I21" s="38">
        <v>2120.5833333333339</v>
      </c>
      <c r="J21" s="38">
        <v>2208.2833333333338</v>
      </c>
      <c r="K21" s="38">
        <v>2232.7666666666673</v>
      </c>
      <c r="L21" s="38">
        <v>2252.1333333333337</v>
      </c>
      <c r="M21" s="28">
        <v>2213.4</v>
      </c>
      <c r="N21" s="28">
        <v>2169.5500000000002</v>
      </c>
      <c r="O21" s="39">
        <v>22818500</v>
      </c>
      <c r="P21" s="40">
        <v>1.6640677210960124E-2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687.85</v>
      </c>
      <c r="F22" s="37">
        <v>690.94999999999993</v>
      </c>
      <c r="G22" s="38">
        <v>682.49999999999989</v>
      </c>
      <c r="H22" s="38">
        <v>677.15</v>
      </c>
      <c r="I22" s="38">
        <v>668.69999999999993</v>
      </c>
      <c r="J22" s="38">
        <v>696.29999999999984</v>
      </c>
      <c r="K22" s="38">
        <v>704.74999999999989</v>
      </c>
      <c r="L22" s="38">
        <v>710.0999999999998</v>
      </c>
      <c r="M22" s="28">
        <v>699.4</v>
      </c>
      <c r="N22" s="28">
        <v>685.6</v>
      </c>
      <c r="O22" s="39">
        <v>82061250</v>
      </c>
      <c r="P22" s="40">
        <v>2.8658727671576307E-2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3040.3</v>
      </c>
      <c r="F23" s="37">
        <v>3029.4166666666665</v>
      </c>
      <c r="G23" s="38">
        <v>3007.2333333333331</v>
      </c>
      <c r="H23" s="38">
        <v>2974.1666666666665</v>
      </c>
      <c r="I23" s="38">
        <v>2951.9833333333331</v>
      </c>
      <c r="J23" s="38">
        <v>3062.4833333333331</v>
      </c>
      <c r="K23" s="38">
        <v>3084.6666666666665</v>
      </c>
      <c r="L23" s="38">
        <v>3117.7333333333331</v>
      </c>
      <c r="M23" s="28">
        <v>3051.6</v>
      </c>
      <c r="N23" s="28">
        <v>2996.35</v>
      </c>
      <c r="O23" s="39">
        <v>251200</v>
      </c>
      <c r="P23" s="40">
        <v>-4.6317388003037203E-2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471.1</v>
      </c>
      <c r="F24" s="37">
        <v>471.48333333333335</v>
      </c>
      <c r="G24" s="38">
        <v>467.91666666666669</v>
      </c>
      <c r="H24" s="38">
        <v>464.73333333333335</v>
      </c>
      <c r="I24" s="38">
        <v>461.16666666666669</v>
      </c>
      <c r="J24" s="38">
        <v>474.66666666666669</v>
      </c>
      <c r="K24" s="38">
        <v>478.23333333333329</v>
      </c>
      <c r="L24" s="38">
        <v>481.41666666666669</v>
      </c>
      <c r="M24" s="28">
        <v>475.05</v>
      </c>
      <c r="N24" s="28">
        <v>468.3</v>
      </c>
      <c r="O24" s="39">
        <v>6377000</v>
      </c>
      <c r="P24" s="40">
        <v>-5.5818774059816403E-2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365</v>
      </c>
      <c r="F25" s="37">
        <v>363.8</v>
      </c>
      <c r="G25" s="38">
        <v>362.15000000000003</v>
      </c>
      <c r="H25" s="38">
        <v>359.3</v>
      </c>
      <c r="I25" s="38">
        <v>357.65000000000003</v>
      </c>
      <c r="J25" s="38">
        <v>366.65000000000003</v>
      </c>
      <c r="K25" s="38">
        <v>368.3</v>
      </c>
      <c r="L25" s="38">
        <v>371.15000000000003</v>
      </c>
      <c r="M25" s="28">
        <v>365.45</v>
      </c>
      <c r="N25" s="28">
        <v>360.95</v>
      </c>
      <c r="O25" s="39">
        <v>64413300</v>
      </c>
      <c r="P25" s="40">
        <v>-2.8197573107752748E-2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750.9</v>
      </c>
      <c r="F26" s="37">
        <v>747.08333333333337</v>
      </c>
      <c r="G26" s="38">
        <v>733.81666666666672</v>
      </c>
      <c r="H26" s="38">
        <v>716.73333333333335</v>
      </c>
      <c r="I26" s="38">
        <v>703.4666666666667</v>
      </c>
      <c r="J26" s="38">
        <v>764.16666666666674</v>
      </c>
      <c r="K26" s="38">
        <v>777.43333333333339</v>
      </c>
      <c r="L26" s="38">
        <v>794.51666666666677</v>
      </c>
      <c r="M26" s="28">
        <v>760.35</v>
      </c>
      <c r="N26" s="28">
        <v>730</v>
      </c>
      <c r="O26" s="39">
        <v>666400</v>
      </c>
      <c r="P26" s="40">
        <v>-0.28902165795369678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3804.25</v>
      </c>
      <c r="F27" s="37">
        <v>3819.5166666666664</v>
      </c>
      <c r="G27" s="38">
        <v>3769.0333333333328</v>
      </c>
      <c r="H27" s="38">
        <v>3733.8166666666666</v>
      </c>
      <c r="I27" s="38">
        <v>3683.333333333333</v>
      </c>
      <c r="J27" s="38">
        <v>3854.7333333333327</v>
      </c>
      <c r="K27" s="38">
        <v>3905.2166666666662</v>
      </c>
      <c r="L27" s="38">
        <v>3940.4333333333325</v>
      </c>
      <c r="M27" s="28">
        <v>3870</v>
      </c>
      <c r="N27" s="28">
        <v>3784.3</v>
      </c>
      <c r="O27" s="39">
        <v>1991500</v>
      </c>
      <c r="P27" s="40">
        <v>2.8325045634795746E-3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187.75</v>
      </c>
      <c r="F28" s="37">
        <v>186.86666666666665</v>
      </c>
      <c r="G28" s="38">
        <v>184.33333333333329</v>
      </c>
      <c r="H28" s="38">
        <v>180.91666666666663</v>
      </c>
      <c r="I28" s="38">
        <v>178.38333333333327</v>
      </c>
      <c r="J28" s="38">
        <v>190.2833333333333</v>
      </c>
      <c r="K28" s="38">
        <v>192.81666666666666</v>
      </c>
      <c r="L28" s="38">
        <v>196.23333333333332</v>
      </c>
      <c r="M28" s="28">
        <v>189.4</v>
      </c>
      <c r="N28" s="28">
        <v>183.45</v>
      </c>
      <c r="O28" s="39">
        <v>17614500</v>
      </c>
      <c r="P28" s="40">
        <v>-4.8790366130251644E-2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141.5</v>
      </c>
      <c r="F29" s="37">
        <v>142.29999999999998</v>
      </c>
      <c r="G29" s="38">
        <v>140.34999999999997</v>
      </c>
      <c r="H29" s="38">
        <v>139.19999999999999</v>
      </c>
      <c r="I29" s="38">
        <v>137.24999999999997</v>
      </c>
      <c r="J29" s="38">
        <v>143.44999999999996</v>
      </c>
      <c r="K29" s="38">
        <v>145.39999999999995</v>
      </c>
      <c r="L29" s="38">
        <v>146.54999999999995</v>
      </c>
      <c r="M29" s="28">
        <v>144.25</v>
      </c>
      <c r="N29" s="28">
        <v>141.15</v>
      </c>
      <c r="O29" s="39">
        <v>41639000</v>
      </c>
      <c r="P29" s="40">
        <v>9.1397567624239881E-2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2823.9</v>
      </c>
      <c r="F30" s="37">
        <v>2807.9166666666665</v>
      </c>
      <c r="G30" s="38">
        <v>2785.9833333333331</v>
      </c>
      <c r="H30" s="38">
        <v>2748.0666666666666</v>
      </c>
      <c r="I30" s="38">
        <v>2726.1333333333332</v>
      </c>
      <c r="J30" s="38">
        <v>2845.833333333333</v>
      </c>
      <c r="K30" s="38">
        <v>2867.7666666666664</v>
      </c>
      <c r="L30" s="38">
        <v>2905.6833333333329</v>
      </c>
      <c r="M30" s="28">
        <v>2829.85</v>
      </c>
      <c r="N30" s="28">
        <v>2770</v>
      </c>
      <c r="O30" s="39">
        <v>6457800</v>
      </c>
      <c r="P30" s="40">
        <v>-2.3944510527860595E-3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1700.25</v>
      </c>
      <c r="F31" s="37">
        <v>1699.9833333333333</v>
      </c>
      <c r="G31" s="38">
        <v>1685.2666666666667</v>
      </c>
      <c r="H31" s="38">
        <v>1670.2833333333333</v>
      </c>
      <c r="I31" s="38">
        <v>1655.5666666666666</v>
      </c>
      <c r="J31" s="38">
        <v>1714.9666666666667</v>
      </c>
      <c r="K31" s="38">
        <v>1729.6833333333334</v>
      </c>
      <c r="L31" s="38">
        <v>1744.6666666666667</v>
      </c>
      <c r="M31" s="28">
        <v>1714.7</v>
      </c>
      <c r="N31" s="28">
        <v>1685</v>
      </c>
      <c r="O31" s="39">
        <v>609675</v>
      </c>
      <c r="P31" s="40">
        <v>6.8433734939759031E-2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8041.15</v>
      </c>
      <c r="F32" s="37">
        <v>8006.8666666666659</v>
      </c>
      <c r="G32" s="38">
        <v>7948.7333333333318</v>
      </c>
      <c r="H32" s="38">
        <v>7856.3166666666657</v>
      </c>
      <c r="I32" s="38">
        <v>7798.1833333333316</v>
      </c>
      <c r="J32" s="38">
        <v>8099.2833333333319</v>
      </c>
      <c r="K32" s="38">
        <v>8157.4166666666652</v>
      </c>
      <c r="L32" s="38">
        <v>8249.8333333333321</v>
      </c>
      <c r="M32" s="28">
        <v>8065</v>
      </c>
      <c r="N32" s="28">
        <v>7914.45</v>
      </c>
      <c r="O32" s="39">
        <v>110325</v>
      </c>
      <c r="P32" s="40">
        <v>6.9818181818181821E-2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623.25</v>
      </c>
      <c r="F33" s="37">
        <v>624.5333333333333</v>
      </c>
      <c r="G33" s="38">
        <v>618.56666666666661</v>
      </c>
      <c r="H33" s="38">
        <v>613.88333333333333</v>
      </c>
      <c r="I33" s="38">
        <v>607.91666666666663</v>
      </c>
      <c r="J33" s="38">
        <v>629.21666666666658</v>
      </c>
      <c r="K33" s="38">
        <v>635.18333333333328</v>
      </c>
      <c r="L33" s="38">
        <v>639.86666666666656</v>
      </c>
      <c r="M33" s="28">
        <v>630.5</v>
      </c>
      <c r="N33" s="28">
        <v>619.85</v>
      </c>
      <c r="O33" s="39">
        <v>6895000</v>
      </c>
      <c r="P33" s="40">
        <v>-0.13920099875156056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521.25</v>
      </c>
      <c r="F34" s="37">
        <v>524.94999999999993</v>
      </c>
      <c r="G34" s="38">
        <v>510.94999999999982</v>
      </c>
      <c r="H34" s="38">
        <v>500.64999999999986</v>
      </c>
      <c r="I34" s="38">
        <v>486.64999999999975</v>
      </c>
      <c r="J34" s="38">
        <v>535.24999999999989</v>
      </c>
      <c r="K34" s="38">
        <v>549.25000000000011</v>
      </c>
      <c r="L34" s="38">
        <v>559.54999999999995</v>
      </c>
      <c r="M34" s="28">
        <v>538.95000000000005</v>
      </c>
      <c r="N34" s="28">
        <v>514.65</v>
      </c>
      <c r="O34" s="39">
        <v>14684250</v>
      </c>
      <c r="P34" s="40">
        <v>3.1468961278426549E-2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638.45000000000005</v>
      </c>
      <c r="F35" s="37">
        <v>640.54999999999995</v>
      </c>
      <c r="G35" s="38">
        <v>633.44999999999993</v>
      </c>
      <c r="H35" s="38">
        <v>628.44999999999993</v>
      </c>
      <c r="I35" s="38">
        <v>621.34999999999991</v>
      </c>
      <c r="J35" s="38">
        <v>645.54999999999995</v>
      </c>
      <c r="K35" s="38">
        <v>652.64999999999986</v>
      </c>
      <c r="L35" s="38">
        <v>657.65</v>
      </c>
      <c r="M35" s="28">
        <v>647.65</v>
      </c>
      <c r="N35" s="28">
        <v>635.54999999999995</v>
      </c>
      <c r="O35" s="39">
        <v>62976000</v>
      </c>
      <c r="P35" s="40">
        <v>2.7897733786830742E-3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3701.2</v>
      </c>
      <c r="F36" s="37">
        <v>3717.6833333333329</v>
      </c>
      <c r="G36" s="38">
        <v>3629.0666666666657</v>
      </c>
      <c r="H36" s="38">
        <v>3556.9333333333329</v>
      </c>
      <c r="I36" s="38">
        <v>3468.3166666666657</v>
      </c>
      <c r="J36" s="38">
        <v>3789.8166666666657</v>
      </c>
      <c r="K36" s="38">
        <v>3878.4333333333334</v>
      </c>
      <c r="L36" s="38">
        <v>3950.5666666666657</v>
      </c>
      <c r="M36" s="28">
        <v>3806.3</v>
      </c>
      <c r="N36" s="28">
        <v>3645.55</v>
      </c>
      <c r="O36" s="39">
        <v>3066000</v>
      </c>
      <c r="P36" s="40">
        <v>-3.7367993501218524E-3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11616.2</v>
      </c>
      <c r="F37" s="37">
        <v>11662.633333333333</v>
      </c>
      <c r="G37" s="38">
        <v>11535.716666666667</v>
      </c>
      <c r="H37" s="38">
        <v>11455.233333333334</v>
      </c>
      <c r="I37" s="38">
        <v>11328.316666666668</v>
      </c>
      <c r="J37" s="38">
        <v>11743.116666666667</v>
      </c>
      <c r="K37" s="38">
        <v>11870.033333333335</v>
      </c>
      <c r="L37" s="38">
        <v>11950.516666666666</v>
      </c>
      <c r="M37" s="28">
        <v>11789.55</v>
      </c>
      <c r="N37" s="28">
        <v>11582.15</v>
      </c>
      <c r="O37" s="39">
        <v>1169050</v>
      </c>
      <c r="P37" s="40">
        <v>2.1807534306441743E-2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5622.05</v>
      </c>
      <c r="F38" s="37">
        <v>5647.0166666666664</v>
      </c>
      <c r="G38" s="38">
        <v>5577.0333333333328</v>
      </c>
      <c r="H38" s="38">
        <v>5532.0166666666664</v>
      </c>
      <c r="I38" s="38">
        <v>5462.0333333333328</v>
      </c>
      <c r="J38" s="38">
        <v>5692.0333333333328</v>
      </c>
      <c r="K38" s="38">
        <v>5762.0166666666664</v>
      </c>
      <c r="L38" s="38">
        <v>5807.0333333333328</v>
      </c>
      <c r="M38" s="28">
        <v>5717</v>
      </c>
      <c r="N38" s="28">
        <v>5602</v>
      </c>
      <c r="O38" s="39">
        <v>6375500</v>
      </c>
      <c r="P38" s="40">
        <v>1.2084532195654332E-2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2166.8000000000002</v>
      </c>
      <c r="F39" s="37">
        <v>2161.7000000000003</v>
      </c>
      <c r="G39" s="38">
        <v>2139.7500000000005</v>
      </c>
      <c r="H39" s="38">
        <v>2112.7000000000003</v>
      </c>
      <c r="I39" s="38">
        <v>2090.7500000000005</v>
      </c>
      <c r="J39" s="38">
        <v>2188.7500000000005</v>
      </c>
      <c r="K39" s="38">
        <v>2210.7000000000003</v>
      </c>
      <c r="L39" s="38">
        <v>2237.7500000000005</v>
      </c>
      <c r="M39" s="28">
        <v>2183.65</v>
      </c>
      <c r="N39" s="28">
        <v>2134.65</v>
      </c>
      <c r="O39" s="39">
        <v>1356700</v>
      </c>
      <c r="P39" s="40">
        <v>2.9206493703535123E-2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367.2</v>
      </c>
      <c r="F40" s="37">
        <v>368.60000000000008</v>
      </c>
      <c r="G40" s="38">
        <v>361.20000000000016</v>
      </c>
      <c r="H40" s="38">
        <v>355.2000000000001</v>
      </c>
      <c r="I40" s="38">
        <v>347.80000000000018</v>
      </c>
      <c r="J40" s="38">
        <v>374.60000000000014</v>
      </c>
      <c r="K40" s="38">
        <v>382.00000000000011</v>
      </c>
      <c r="L40" s="38">
        <v>388.00000000000011</v>
      </c>
      <c r="M40" s="28">
        <v>376</v>
      </c>
      <c r="N40" s="28">
        <v>362.6</v>
      </c>
      <c r="O40" s="39">
        <v>6651200</v>
      </c>
      <c r="P40" s="40">
        <v>-3.5275005801810165E-2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284.14999999999998</v>
      </c>
      <c r="F41" s="37">
        <v>286.39999999999998</v>
      </c>
      <c r="G41" s="38">
        <v>280.34999999999997</v>
      </c>
      <c r="H41" s="38">
        <v>276.55</v>
      </c>
      <c r="I41" s="38">
        <v>270.5</v>
      </c>
      <c r="J41" s="38">
        <v>290.19999999999993</v>
      </c>
      <c r="K41" s="38">
        <v>296.24999999999989</v>
      </c>
      <c r="L41" s="38">
        <v>300.0499999999999</v>
      </c>
      <c r="M41" s="28">
        <v>292.45</v>
      </c>
      <c r="N41" s="28">
        <v>282.60000000000002</v>
      </c>
      <c r="O41" s="39">
        <v>34819200</v>
      </c>
      <c r="P41" s="40">
        <v>-1.1144054800122687E-2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100.2</v>
      </c>
      <c r="F42" s="37">
        <v>100.55</v>
      </c>
      <c r="G42" s="38">
        <v>99.35</v>
      </c>
      <c r="H42" s="38">
        <v>98.5</v>
      </c>
      <c r="I42" s="38">
        <v>97.3</v>
      </c>
      <c r="J42" s="38">
        <v>101.39999999999999</v>
      </c>
      <c r="K42" s="38">
        <v>102.60000000000001</v>
      </c>
      <c r="L42" s="38">
        <v>103.44999999999999</v>
      </c>
      <c r="M42" s="28">
        <v>101.75</v>
      </c>
      <c r="N42" s="28">
        <v>99.7</v>
      </c>
      <c r="O42" s="39">
        <v>106932150</v>
      </c>
      <c r="P42" s="40">
        <v>8.5521959832266601E-3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1752.1</v>
      </c>
      <c r="F43" s="37">
        <v>1759.9333333333334</v>
      </c>
      <c r="G43" s="38">
        <v>1740.8666666666668</v>
      </c>
      <c r="H43" s="38">
        <v>1729.6333333333334</v>
      </c>
      <c r="I43" s="38">
        <v>1710.5666666666668</v>
      </c>
      <c r="J43" s="38">
        <v>1771.1666666666667</v>
      </c>
      <c r="K43" s="38">
        <v>1790.2333333333333</v>
      </c>
      <c r="L43" s="38">
        <v>1801.4666666666667</v>
      </c>
      <c r="M43" s="28">
        <v>1779</v>
      </c>
      <c r="N43" s="28">
        <v>1748.7</v>
      </c>
      <c r="O43" s="39">
        <v>1771550</v>
      </c>
      <c r="P43" s="40">
        <v>5.089722675367047E-2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240</v>
      </c>
      <c r="F44" s="37">
        <v>238.46666666666667</v>
      </c>
      <c r="G44" s="38">
        <v>235.88333333333333</v>
      </c>
      <c r="H44" s="38">
        <v>231.76666666666665</v>
      </c>
      <c r="I44" s="38">
        <v>229.18333333333331</v>
      </c>
      <c r="J44" s="38">
        <v>242.58333333333334</v>
      </c>
      <c r="K44" s="38">
        <v>245.16666666666666</v>
      </c>
      <c r="L44" s="38">
        <v>249.28333333333336</v>
      </c>
      <c r="M44" s="28">
        <v>241.05</v>
      </c>
      <c r="N44" s="28">
        <v>234.35</v>
      </c>
      <c r="O44" s="39">
        <v>30426600</v>
      </c>
      <c r="P44" s="40">
        <v>3.8386720269744518E-2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600.4</v>
      </c>
      <c r="F45" s="37">
        <v>598.85</v>
      </c>
      <c r="G45" s="38">
        <v>595</v>
      </c>
      <c r="H45" s="38">
        <v>589.6</v>
      </c>
      <c r="I45" s="38">
        <v>585.75</v>
      </c>
      <c r="J45" s="38">
        <v>604.25</v>
      </c>
      <c r="K45" s="38">
        <v>608.10000000000014</v>
      </c>
      <c r="L45" s="38">
        <v>613.5</v>
      </c>
      <c r="M45" s="28">
        <v>602.70000000000005</v>
      </c>
      <c r="N45" s="28">
        <v>593.45000000000005</v>
      </c>
      <c r="O45" s="39">
        <v>5789300</v>
      </c>
      <c r="P45" s="40">
        <v>-2.3199703043801038E-2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646.85</v>
      </c>
      <c r="F46" s="37">
        <v>648.83333333333337</v>
      </c>
      <c r="G46" s="38">
        <v>641.66666666666674</v>
      </c>
      <c r="H46" s="38">
        <v>636.48333333333335</v>
      </c>
      <c r="I46" s="38">
        <v>629.31666666666672</v>
      </c>
      <c r="J46" s="38">
        <v>654.01666666666677</v>
      </c>
      <c r="K46" s="38">
        <v>661.18333333333351</v>
      </c>
      <c r="L46" s="38">
        <v>666.36666666666679</v>
      </c>
      <c r="M46" s="28">
        <v>656</v>
      </c>
      <c r="N46" s="28">
        <v>643.65</v>
      </c>
      <c r="O46" s="39">
        <v>8192500</v>
      </c>
      <c r="P46" s="40">
        <v>6.8825662139740673E-3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684</v>
      </c>
      <c r="F47" s="37">
        <v>680.30000000000007</v>
      </c>
      <c r="G47" s="38">
        <v>674.95000000000016</v>
      </c>
      <c r="H47" s="38">
        <v>665.90000000000009</v>
      </c>
      <c r="I47" s="38">
        <v>660.55000000000018</v>
      </c>
      <c r="J47" s="38">
        <v>689.35000000000014</v>
      </c>
      <c r="K47" s="38">
        <v>694.7</v>
      </c>
      <c r="L47" s="38">
        <v>703.75000000000011</v>
      </c>
      <c r="M47" s="28">
        <v>685.65</v>
      </c>
      <c r="N47" s="28">
        <v>671.25</v>
      </c>
      <c r="O47" s="39">
        <v>56656100</v>
      </c>
      <c r="P47" s="40">
        <v>-3.5421888053467003E-3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46.05</v>
      </c>
      <c r="F48" s="37">
        <v>46.199999999999996</v>
      </c>
      <c r="G48" s="38">
        <v>45.699999999999989</v>
      </c>
      <c r="H48" s="38">
        <v>45.349999999999994</v>
      </c>
      <c r="I48" s="38">
        <v>44.849999999999987</v>
      </c>
      <c r="J48" s="38">
        <v>46.54999999999999</v>
      </c>
      <c r="K48" s="38">
        <v>47.050000000000004</v>
      </c>
      <c r="L48" s="38">
        <v>47.399999999999991</v>
      </c>
      <c r="M48" s="28">
        <v>46.7</v>
      </c>
      <c r="N48" s="28">
        <v>45.85</v>
      </c>
      <c r="O48" s="39">
        <v>113988000</v>
      </c>
      <c r="P48" s="40">
        <v>3.0469862363550072E-2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320.35000000000002</v>
      </c>
      <c r="F49" s="37">
        <v>324.05</v>
      </c>
      <c r="G49" s="38">
        <v>316.05</v>
      </c>
      <c r="H49" s="38">
        <v>311.75</v>
      </c>
      <c r="I49" s="38">
        <v>303.75</v>
      </c>
      <c r="J49" s="38">
        <v>328.35</v>
      </c>
      <c r="K49" s="38">
        <v>336.35</v>
      </c>
      <c r="L49" s="38">
        <v>340.65000000000003</v>
      </c>
      <c r="M49" s="28">
        <v>332.05</v>
      </c>
      <c r="N49" s="28">
        <v>319.75</v>
      </c>
      <c r="O49" s="39">
        <v>16132200</v>
      </c>
      <c r="P49" s="40">
        <v>2.6338893766461809E-2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14570.4</v>
      </c>
      <c r="F50" s="37">
        <v>14512.116666666669</v>
      </c>
      <c r="G50" s="38">
        <v>14378.483333333337</v>
      </c>
      <c r="H50" s="38">
        <v>14186.566666666669</v>
      </c>
      <c r="I50" s="38">
        <v>14052.933333333338</v>
      </c>
      <c r="J50" s="38">
        <v>14704.033333333336</v>
      </c>
      <c r="K50" s="38">
        <v>14837.666666666668</v>
      </c>
      <c r="L50" s="38">
        <v>15029.583333333336</v>
      </c>
      <c r="M50" s="28">
        <v>14645.75</v>
      </c>
      <c r="N50" s="28">
        <v>14320.2</v>
      </c>
      <c r="O50" s="39">
        <v>107150</v>
      </c>
      <c r="P50" s="40">
        <v>-0.14177012414897877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315.60000000000002</v>
      </c>
      <c r="F51" s="37">
        <v>313.46666666666664</v>
      </c>
      <c r="G51" s="38">
        <v>310.73333333333329</v>
      </c>
      <c r="H51" s="38">
        <v>305.86666666666667</v>
      </c>
      <c r="I51" s="38">
        <v>303.13333333333333</v>
      </c>
      <c r="J51" s="38">
        <v>318.33333333333326</v>
      </c>
      <c r="K51" s="38">
        <v>321.06666666666661</v>
      </c>
      <c r="L51" s="38">
        <v>325.93333333333322</v>
      </c>
      <c r="M51" s="28">
        <v>316.2</v>
      </c>
      <c r="N51" s="28">
        <v>308.60000000000002</v>
      </c>
      <c r="O51" s="39">
        <v>16275600</v>
      </c>
      <c r="P51" s="40">
        <v>-5.4085155350978138E-2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3463.65</v>
      </c>
      <c r="F52" s="37">
        <v>3484.5166666666664</v>
      </c>
      <c r="G52" s="38">
        <v>3429.1833333333329</v>
      </c>
      <c r="H52" s="38">
        <v>3394.7166666666667</v>
      </c>
      <c r="I52" s="38">
        <v>3339.3833333333332</v>
      </c>
      <c r="J52" s="38">
        <v>3518.9833333333327</v>
      </c>
      <c r="K52" s="38">
        <v>3574.3166666666666</v>
      </c>
      <c r="L52" s="38">
        <v>3608.7833333333324</v>
      </c>
      <c r="M52" s="28">
        <v>3539.85</v>
      </c>
      <c r="N52" s="28">
        <v>3450.05</v>
      </c>
      <c r="O52" s="39">
        <v>1948000</v>
      </c>
      <c r="P52" s="40">
        <v>1.4477658577231538E-2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371.25</v>
      </c>
      <c r="F53" s="37">
        <v>368.68333333333334</v>
      </c>
      <c r="G53" s="38">
        <v>362.86666666666667</v>
      </c>
      <c r="H53" s="38">
        <v>354.48333333333335</v>
      </c>
      <c r="I53" s="38">
        <v>348.66666666666669</v>
      </c>
      <c r="J53" s="38">
        <v>377.06666666666666</v>
      </c>
      <c r="K53" s="38">
        <v>382.88333333333338</v>
      </c>
      <c r="L53" s="38">
        <v>391.26666666666665</v>
      </c>
      <c r="M53" s="28">
        <v>374.5</v>
      </c>
      <c r="N53" s="28">
        <v>360.3</v>
      </c>
      <c r="O53" s="39">
        <v>3487900</v>
      </c>
      <c r="P53" s="40">
        <v>3.2320123124278566E-2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187.45</v>
      </c>
      <c r="F54" s="37">
        <v>188.25</v>
      </c>
      <c r="G54" s="38">
        <v>186.3</v>
      </c>
      <c r="H54" s="38">
        <v>185.15</v>
      </c>
      <c r="I54" s="38">
        <v>183.20000000000002</v>
      </c>
      <c r="J54" s="38">
        <v>189.4</v>
      </c>
      <c r="K54" s="38">
        <v>191.35</v>
      </c>
      <c r="L54" s="38">
        <v>192.5</v>
      </c>
      <c r="M54" s="28">
        <v>190.2</v>
      </c>
      <c r="N54" s="28">
        <v>187.1</v>
      </c>
      <c r="O54" s="39">
        <v>47466000</v>
      </c>
      <c r="P54" s="40">
        <v>-3.0764141581210717E-2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441.8</v>
      </c>
      <c r="F55" s="37">
        <v>441.01666666666671</v>
      </c>
      <c r="G55" s="38">
        <v>435.93333333333339</v>
      </c>
      <c r="H55" s="38">
        <v>430.06666666666666</v>
      </c>
      <c r="I55" s="38">
        <v>424.98333333333335</v>
      </c>
      <c r="J55" s="38">
        <v>446.88333333333344</v>
      </c>
      <c r="K55" s="38">
        <v>451.96666666666681</v>
      </c>
      <c r="L55" s="38">
        <v>457.83333333333348</v>
      </c>
      <c r="M55" s="28">
        <v>446.1</v>
      </c>
      <c r="N55" s="28">
        <v>435.15</v>
      </c>
      <c r="O55" s="39">
        <v>3443700</v>
      </c>
      <c r="P55" s="40">
        <v>-6.4697609001406467E-3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285.25</v>
      </c>
      <c r="F56" s="37">
        <v>288.7</v>
      </c>
      <c r="G56" s="38">
        <v>281.09999999999997</v>
      </c>
      <c r="H56" s="38">
        <v>276.95</v>
      </c>
      <c r="I56" s="38">
        <v>269.34999999999997</v>
      </c>
      <c r="J56" s="38">
        <v>292.84999999999997</v>
      </c>
      <c r="K56" s="38">
        <v>300.45</v>
      </c>
      <c r="L56" s="38">
        <v>304.59999999999997</v>
      </c>
      <c r="M56" s="28">
        <v>296.3</v>
      </c>
      <c r="N56" s="28">
        <v>284.55</v>
      </c>
      <c r="O56" s="39">
        <v>4653000</v>
      </c>
      <c r="P56" s="40">
        <v>3.4689793195463642E-2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636.5</v>
      </c>
      <c r="F57" s="37">
        <v>643.13333333333333</v>
      </c>
      <c r="G57" s="38">
        <v>628.01666666666665</v>
      </c>
      <c r="H57" s="38">
        <v>619.5333333333333</v>
      </c>
      <c r="I57" s="38">
        <v>604.41666666666663</v>
      </c>
      <c r="J57" s="38">
        <v>651.61666666666667</v>
      </c>
      <c r="K57" s="38">
        <v>666.73333333333323</v>
      </c>
      <c r="L57" s="38">
        <v>675.2166666666667</v>
      </c>
      <c r="M57" s="28">
        <v>658.25</v>
      </c>
      <c r="N57" s="28">
        <v>634.65</v>
      </c>
      <c r="O57" s="39">
        <v>8987500</v>
      </c>
      <c r="P57" s="40">
        <v>1.3675454673621881E-2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934.6</v>
      </c>
      <c r="F58" s="37">
        <v>938.5</v>
      </c>
      <c r="G58" s="38">
        <v>928.1</v>
      </c>
      <c r="H58" s="38">
        <v>921.6</v>
      </c>
      <c r="I58" s="38">
        <v>911.2</v>
      </c>
      <c r="J58" s="38">
        <v>945</v>
      </c>
      <c r="K58" s="38">
        <v>955.40000000000009</v>
      </c>
      <c r="L58" s="38">
        <v>961.9</v>
      </c>
      <c r="M58" s="28">
        <v>948.9</v>
      </c>
      <c r="N58" s="28">
        <v>932</v>
      </c>
      <c r="O58" s="39">
        <v>8379800</v>
      </c>
      <c r="P58" s="40">
        <v>-2.6651566628916573E-2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181.45</v>
      </c>
      <c r="F59" s="37">
        <v>180.35</v>
      </c>
      <c r="G59" s="38">
        <v>178.54999999999998</v>
      </c>
      <c r="H59" s="38">
        <v>175.64999999999998</v>
      </c>
      <c r="I59" s="38">
        <v>173.84999999999997</v>
      </c>
      <c r="J59" s="38">
        <v>183.25</v>
      </c>
      <c r="K59" s="38">
        <v>185.05</v>
      </c>
      <c r="L59" s="38">
        <v>187.95000000000002</v>
      </c>
      <c r="M59" s="28">
        <v>182.15</v>
      </c>
      <c r="N59" s="28">
        <v>177.45</v>
      </c>
      <c r="O59" s="39">
        <v>34885200</v>
      </c>
      <c r="P59" s="40">
        <v>-5.30156196556835E-2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3776.05</v>
      </c>
      <c r="F60" s="37">
        <v>3768.5666666666671</v>
      </c>
      <c r="G60" s="38">
        <v>3714.233333333334</v>
      </c>
      <c r="H60" s="38">
        <v>3652.416666666667</v>
      </c>
      <c r="I60" s="38">
        <v>3598.0833333333339</v>
      </c>
      <c r="J60" s="38">
        <v>3830.3833333333341</v>
      </c>
      <c r="K60" s="38">
        <v>3884.7166666666672</v>
      </c>
      <c r="L60" s="38">
        <v>3946.5333333333342</v>
      </c>
      <c r="M60" s="28">
        <v>3822.9</v>
      </c>
      <c r="N60" s="28">
        <v>3706.75</v>
      </c>
      <c r="O60" s="39">
        <v>551750</v>
      </c>
      <c r="P60" s="40">
        <v>-7.7957887700534759E-2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1510.9</v>
      </c>
      <c r="F61" s="37">
        <v>1514.1499999999999</v>
      </c>
      <c r="G61" s="38">
        <v>1504.7499999999998</v>
      </c>
      <c r="H61" s="38">
        <v>1498.6</v>
      </c>
      <c r="I61" s="38">
        <v>1489.1999999999998</v>
      </c>
      <c r="J61" s="38">
        <v>1520.2999999999997</v>
      </c>
      <c r="K61" s="38">
        <v>1529.6999999999998</v>
      </c>
      <c r="L61" s="38">
        <v>1535.8499999999997</v>
      </c>
      <c r="M61" s="28">
        <v>1523.55</v>
      </c>
      <c r="N61" s="28">
        <v>1508</v>
      </c>
      <c r="O61" s="39">
        <v>2579850</v>
      </c>
      <c r="P61" s="40">
        <v>-2.9493087557603687E-2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626.15</v>
      </c>
      <c r="F62" s="37">
        <v>629.4</v>
      </c>
      <c r="G62" s="38">
        <v>621.29999999999995</v>
      </c>
      <c r="H62" s="38">
        <v>616.44999999999993</v>
      </c>
      <c r="I62" s="38">
        <v>608.34999999999991</v>
      </c>
      <c r="J62" s="38">
        <v>634.25</v>
      </c>
      <c r="K62" s="38">
        <v>642.35000000000014</v>
      </c>
      <c r="L62" s="38">
        <v>647.20000000000005</v>
      </c>
      <c r="M62" s="28">
        <v>637.5</v>
      </c>
      <c r="N62" s="28">
        <v>624.54999999999995</v>
      </c>
      <c r="O62" s="39">
        <v>7179400</v>
      </c>
      <c r="P62" s="40">
        <v>5.2574478067088905E-2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943.25</v>
      </c>
      <c r="F63" s="37">
        <v>942</v>
      </c>
      <c r="G63" s="38">
        <v>932.4</v>
      </c>
      <c r="H63" s="38">
        <v>921.55</v>
      </c>
      <c r="I63" s="38">
        <v>911.94999999999993</v>
      </c>
      <c r="J63" s="38">
        <v>952.85</v>
      </c>
      <c r="K63" s="38">
        <v>962.44999999999993</v>
      </c>
      <c r="L63" s="38">
        <v>973.30000000000007</v>
      </c>
      <c r="M63" s="28">
        <v>951.6</v>
      </c>
      <c r="N63" s="28">
        <v>931.15</v>
      </c>
      <c r="O63" s="39">
        <v>2100150</v>
      </c>
      <c r="P63" s="40">
        <v>3.8970997464597118E-2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346.2</v>
      </c>
      <c r="F64" s="37">
        <v>344.55</v>
      </c>
      <c r="G64" s="38">
        <v>340.65000000000003</v>
      </c>
      <c r="H64" s="38">
        <v>335.1</v>
      </c>
      <c r="I64" s="38">
        <v>331.20000000000005</v>
      </c>
      <c r="J64" s="38">
        <v>350.1</v>
      </c>
      <c r="K64" s="38">
        <v>354</v>
      </c>
      <c r="L64" s="38">
        <v>359.55</v>
      </c>
      <c r="M64" s="28">
        <v>348.45</v>
      </c>
      <c r="N64" s="28">
        <v>339</v>
      </c>
      <c r="O64" s="39">
        <v>3943100</v>
      </c>
      <c r="P64" s="40">
        <v>3.5097390665196619E-2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137.15</v>
      </c>
      <c r="F65" s="37">
        <v>134.48333333333332</v>
      </c>
      <c r="G65" s="38">
        <v>130.86666666666665</v>
      </c>
      <c r="H65" s="38">
        <v>124.58333333333331</v>
      </c>
      <c r="I65" s="38">
        <v>120.96666666666664</v>
      </c>
      <c r="J65" s="38">
        <v>140.76666666666665</v>
      </c>
      <c r="K65" s="38">
        <v>144.38333333333333</v>
      </c>
      <c r="L65" s="38">
        <v>150.66666666666666</v>
      </c>
      <c r="M65" s="28">
        <v>138.1</v>
      </c>
      <c r="N65" s="28">
        <v>128.19999999999999</v>
      </c>
      <c r="O65" s="39">
        <v>13599600</v>
      </c>
      <c r="P65" s="40">
        <v>0.1894832592799916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1009.05</v>
      </c>
      <c r="F66" s="37">
        <v>1012.1999999999999</v>
      </c>
      <c r="G66" s="38">
        <v>993.94999999999982</v>
      </c>
      <c r="H66" s="38">
        <v>978.84999999999991</v>
      </c>
      <c r="I66" s="38">
        <v>960.5999999999998</v>
      </c>
      <c r="J66" s="38">
        <v>1027.2999999999997</v>
      </c>
      <c r="K66" s="38">
        <v>1045.5500000000002</v>
      </c>
      <c r="L66" s="38">
        <v>1060.6499999999999</v>
      </c>
      <c r="M66" s="28">
        <v>1030.45</v>
      </c>
      <c r="N66" s="28">
        <v>997.1</v>
      </c>
      <c r="O66" s="39">
        <v>1465800</v>
      </c>
      <c r="P66" s="40">
        <v>4.8048048048048048E-2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515.54999999999995</v>
      </c>
      <c r="F67" s="37">
        <v>515.44999999999993</v>
      </c>
      <c r="G67" s="38">
        <v>512.49999999999989</v>
      </c>
      <c r="H67" s="38">
        <v>509.44999999999993</v>
      </c>
      <c r="I67" s="38">
        <v>506.49999999999989</v>
      </c>
      <c r="J67" s="38">
        <v>518.49999999999989</v>
      </c>
      <c r="K67" s="38">
        <v>521.44999999999993</v>
      </c>
      <c r="L67" s="38">
        <v>524.49999999999989</v>
      </c>
      <c r="M67" s="28">
        <v>518.4</v>
      </c>
      <c r="N67" s="28">
        <v>512.4</v>
      </c>
      <c r="O67" s="39">
        <v>13113750</v>
      </c>
      <c r="P67" s="40">
        <v>-1.1029411764705883E-2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1304.6500000000001</v>
      </c>
      <c r="F68" s="37">
        <v>1307.6333333333334</v>
      </c>
      <c r="G68" s="38">
        <v>1285.2666666666669</v>
      </c>
      <c r="H68" s="38">
        <v>1265.8833333333334</v>
      </c>
      <c r="I68" s="38">
        <v>1243.5166666666669</v>
      </c>
      <c r="J68" s="38">
        <v>1327.0166666666669</v>
      </c>
      <c r="K68" s="38">
        <v>1349.3833333333332</v>
      </c>
      <c r="L68" s="38">
        <v>1368.7666666666669</v>
      </c>
      <c r="M68" s="28">
        <v>1330</v>
      </c>
      <c r="N68" s="28">
        <v>1288.25</v>
      </c>
      <c r="O68" s="39">
        <v>1287500</v>
      </c>
      <c r="P68" s="40">
        <v>6.5811258278145698E-2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1820.3</v>
      </c>
      <c r="F69" s="37">
        <v>1826.6166666666668</v>
      </c>
      <c r="G69" s="38">
        <v>1808.3333333333335</v>
      </c>
      <c r="H69" s="38">
        <v>1796.3666666666668</v>
      </c>
      <c r="I69" s="38">
        <v>1778.0833333333335</v>
      </c>
      <c r="J69" s="38">
        <v>1838.5833333333335</v>
      </c>
      <c r="K69" s="38">
        <v>1856.8666666666668</v>
      </c>
      <c r="L69" s="38">
        <v>1868.8333333333335</v>
      </c>
      <c r="M69" s="28">
        <v>1844.9</v>
      </c>
      <c r="N69" s="28">
        <v>1814.65</v>
      </c>
      <c r="O69" s="39">
        <v>1608250</v>
      </c>
      <c r="P69" s="40">
        <v>4.1781376518218623E-2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177.9</v>
      </c>
      <c r="F70" s="37">
        <v>176.43333333333331</v>
      </c>
      <c r="G70" s="38">
        <v>172.86666666666662</v>
      </c>
      <c r="H70" s="38">
        <v>167.83333333333331</v>
      </c>
      <c r="I70" s="38">
        <v>164.26666666666662</v>
      </c>
      <c r="J70" s="38">
        <v>181.46666666666661</v>
      </c>
      <c r="K70" s="38">
        <v>185.03333333333327</v>
      </c>
      <c r="L70" s="38">
        <v>190.06666666666661</v>
      </c>
      <c r="M70" s="28">
        <v>180</v>
      </c>
      <c r="N70" s="28">
        <v>171.4</v>
      </c>
      <c r="O70" s="39">
        <v>16240300</v>
      </c>
      <c r="P70" s="40">
        <v>-4.5939737873260368E-2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3670.5</v>
      </c>
      <c r="F71" s="37">
        <v>3682.5499999999997</v>
      </c>
      <c r="G71" s="38">
        <v>3648.4499999999994</v>
      </c>
      <c r="H71" s="38">
        <v>3626.3999999999996</v>
      </c>
      <c r="I71" s="38">
        <v>3592.2999999999993</v>
      </c>
      <c r="J71" s="38">
        <v>3704.5999999999995</v>
      </c>
      <c r="K71" s="38">
        <v>3738.7</v>
      </c>
      <c r="L71" s="38">
        <v>3760.7499999999995</v>
      </c>
      <c r="M71" s="28">
        <v>3716.65</v>
      </c>
      <c r="N71" s="28">
        <v>3660.5</v>
      </c>
      <c r="O71" s="39">
        <v>2821000</v>
      </c>
      <c r="P71" s="40">
        <v>-8.0000000000000002E-3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3640.7</v>
      </c>
      <c r="F72" s="37">
        <v>3619.5833333333335</v>
      </c>
      <c r="G72" s="38">
        <v>3575.9666666666672</v>
      </c>
      <c r="H72" s="38">
        <v>3511.2333333333336</v>
      </c>
      <c r="I72" s="38">
        <v>3467.6166666666672</v>
      </c>
      <c r="J72" s="38">
        <v>3684.3166666666671</v>
      </c>
      <c r="K72" s="38">
        <v>3727.9333333333329</v>
      </c>
      <c r="L72" s="38">
        <v>3792.666666666667</v>
      </c>
      <c r="M72" s="28">
        <v>3663.2</v>
      </c>
      <c r="N72" s="28">
        <v>3554.85</v>
      </c>
      <c r="O72" s="39">
        <v>780500</v>
      </c>
      <c r="P72" s="40">
        <v>1.7766911165444172E-2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318.3</v>
      </c>
      <c r="F73" s="37">
        <v>318.61666666666667</v>
      </c>
      <c r="G73" s="38">
        <v>314.28333333333336</v>
      </c>
      <c r="H73" s="38">
        <v>310.26666666666671</v>
      </c>
      <c r="I73" s="38">
        <v>305.93333333333339</v>
      </c>
      <c r="J73" s="38">
        <v>322.63333333333333</v>
      </c>
      <c r="K73" s="38">
        <v>326.96666666666658</v>
      </c>
      <c r="L73" s="38">
        <v>330.98333333333329</v>
      </c>
      <c r="M73" s="28">
        <v>322.95</v>
      </c>
      <c r="N73" s="28">
        <v>314.60000000000002</v>
      </c>
      <c r="O73" s="39">
        <v>46186800</v>
      </c>
      <c r="P73" s="40">
        <v>1.6818751118268026E-3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4330.55</v>
      </c>
      <c r="F74" s="37">
        <v>4347.1833333333334</v>
      </c>
      <c r="G74" s="38">
        <v>4299.5666666666666</v>
      </c>
      <c r="H74" s="38">
        <v>4268.583333333333</v>
      </c>
      <c r="I74" s="38">
        <v>4220.9666666666662</v>
      </c>
      <c r="J74" s="38">
        <v>4378.166666666667</v>
      </c>
      <c r="K74" s="38">
        <v>4425.7833333333338</v>
      </c>
      <c r="L74" s="38">
        <v>4456.7666666666673</v>
      </c>
      <c r="M74" s="28">
        <v>4394.8</v>
      </c>
      <c r="N74" s="28">
        <v>4316.2</v>
      </c>
      <c r="O74" s="39">
        <v>1986125</v>
      </c>
      <c r="P74" s="40">
        <v>1.3264460174733754E-2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2850.5</v>
      </c>
      <c r="F75" s="37">
        <v>2870.15</v>
      </c>
      <c r="G75" s="38">
        <v>2821.1000000000004</v>
      </c>
      <c r="H75" s="38">
        <v>2791.7000000000003</v>
      </c>
      <c r="I75" s="38">
        <v>2742.6500000000005</v>
      </c>
      <c r="J75" s="38">
        <v>2899.55</v>
      </c>
      <c r="K75" s="38">
        <v>2948.6000000000004</v>
      </c>
      <c r="L75" s="38">
        <v>2978</v>
      </c>
      <c r="M75" s="28">
        <v>2919.2</v>
      </c>
      <c r="N75" s="28">
        <v>2840.75</v>
      </c>
      <c r="O75" s="39">
        <v>3569650</v>
      </c>
      <c r="P75" s="40">
        <v>0.10342962241696418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1537.4</v>
      </c>
      <c r="F76" s="37">
        <v>1529.5666666666666</v>
      </c>
      <c r="G76" s="38">
        <v>1516.8333333333333</v>
      </c>
      <c r="H76" s="38">
        <v>1496.2666666666667</v>
      </c>
      <c r="I76" s="38">
        <v>1483.5333333333333</v>
      </c>
      <c r="J76" s="38">
        <v>1550.1333333333332</v>
      </c>
      <c r="K76" s="38">
        <v>1562.8666666666668</v>
      </c>
      <c r="L76" s="38">
        <v>1583.4333333333332</v>
      </c>
      <c r="M76" s="28">
        <v>1542.3</v>
      </c>
      <c r="N76" s="28">
        <v>1509</v>
      </c>
      <c r="O76" s="39">
        <v>2608650</v>
      </c>
      <c r="P76" s="40">
        <v>-1.7809070200869744E-2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139</v>
      </c>
      <c r="F77" s="37">
        <v>138.96666666666667</v>
      </c>
      <c r="G77" s="38">
        <v>137.58333333333334</v>
      </c>
      <c r="H77" s="38">
        <v>136.16666666666669</v>
      </c>
      <c r="I77" s="38">
        <v>134.78333333333336</v>
      </c>
      <c r="J77" s="38">
        <v>140.38333333333333</v>
      </c>
      <c r="K77" s="38">
        <v>141.76666666666665</v>
      </c>
      <c r="L77" s="38">
        <v>143.18333333333331</v>
      </c>
      <c r="M77" s="28">
        <v>140.35</v>
      </c>
      <c r="N77" s="28">
        <v>137.55000000000001</v>
      </c>
      <c r="O77" s="39">
        <v>23659200</v>
      </c>
      <c r="P77" s="40">
        <v>1.6393442622950821E-2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91.3</v>
      </c>
      <c r="F78" s="37">
        <v>91.333333333333329</v>
      </c>
      <c r="G78" s="38">
        <v>90.316666666666663</v>
      </c>
      <c r="H78" s="38">
        <v>89.333333333333329</v>
      </c>
      <c r="I78" s="38">
        <v>88.316666666666663</v>
      </c>
      <c r="J78" s="38">
        <v>92.316666666666663</v>
      </c>
      <c r="K78" s="38">
        <v>93.333333333333343</v>
      </c>
      <c r="L78" s="38">
        <v>94.316666666666663</v>
      </c>
      <c r="M78" s="28">
        <v>92.35</v>
      </c>
      <c r="N78" s="28">
        <v>90.35</v>
      </c>
      <c r="O78" s="39">
        <v>77520000</v>
      </c>
      <c r="P78" s="40">
        <v>5.0691244239631339E-2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105.15</v>
      </c>
      <c r="F79" s="37">
        <v>104.18333333333334</v>
      </c>
      <c r="G79" s="38">
        <v>102.46666666666667</v>
      </c>
      <c r="H79" s="38">
        <v>99.783333333333331</v>
      </c>
      <c r="I79" s="38">
        <v>98.066666666666663</v>
      </c>
      <c r="J79" s="38">
        <v>106.86666666666667</v>
      </c>
      <c r="K79" s="38">
        <v>108.58333333333334</v>
      </c>
      <c r="L79" s="38">
        <v>111.26666666666668</v>
      </c>
      <c r="M79" s="28">
        <v>105.9</v>
      </c>
      <c r="N79" s="28">
        <v>101.5</v>
      </c>
      <c r="O79" s="39">
        <v>12992200</v>
      </c>
      <c r="P79" s="40">
        <v>-5.0541516245487361E-2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135.1</v>
      </c>
      <c r="F80" s="37">
        <v>134.36666666666667</v>
      </c>
      <c r="G80" s="38">
        <v>133.33333333333334</v>
      </c>
      <c r="H80" s="38">
        <v>131.56666666666666</v>
      </c>
      <c r="I80" s="38">
        <v>130.53333333333333</v>
      </c>
      <c r="J80" s="38">
        <v>136.13333333333335</v>
      </c>
      <c r="K80" s="38">
        <v>137.16666666666666</v>
      </c>
      <c r="L80" s="38">
        <v>138.93333333333337</v>
      </c>
      <c r="M80" s="28">
        <v>135.4</v>
      </c>
      <c r="N80" s="28">
        <v>132.6</v>
      </c>
      <c r="O80" s="39">
        <v>33153500</v>
      </c>
      <c r="P80" s="40">
        <v>-3.2401637884991986E-2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386.75</v>
      </c>
      <c r="F81" s="37">
        <v>387.75</v>
      </c>
      <c r="G81" s="38">
        <v>383.5</v>
      </c>
      <c r="H81" s="38">
        <v>380.25</v>
      </c>
      <c r="I81" s="38">
        <v>376</v>
      </c>
      <c r="J81" s="38">
        <v>391</v>
      </c>
      <c r="K81" s="38">
        <v>395.25</v>
      </c>
      <c r="L81" s="38">
        <v>398.5</v>
      </c>
      <c r="M81" s="28">
        <v>392</v>
      </c>
      <c r="N81" s="28">
        <v>384.5</v>
      </c>
      <c r="O81" s="39">
        <v>6418150</v>
      </c>
      <c r="P81" s="40">
        <v>4.1381792011514935E-3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34.85</v>
      </c>
      <c r="F82" s="37">
        <v>34.833333333333336</v>
      </c>
      <c r="G82" s="38">
        <v>34.466666666666669</v>
      </c>
      <c r="H82" s="38">
        <v>34.083333333333336</v>
      </c>
      <c r="I82" s="38">
        <v>33.716666666666669</v>
      </c>
      <c r="J82" s="38">
        <v>35.216666666666669</v>
      </c>
      <c r="K82" s="38">
        <v>35.583333333333329</v>
      </c>
      <c r="L82" s="38">
        <v>35.966666666666669</v>
      </c>
      <c r="M82" s="28">
        <v>35.200000000000003</v>
      </c>
      <c r="N82" s="28">
        <v>34.450000000000003</v>
      </c>
      <c r="O82" s="39">
        <v>136935000</v>
      </c>
      <c r="P82" s="40">
        <v>2.1483719368915744E-2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608.70000000000005</v>
      </c>
      <c r="F83" s="37">
        <v>605.2166666666667</v>
      </c>
      <c r="G83" s="38">
        <v>592.13333333333344</v>
      </c>
      <c r="H83" s="38">
        <v>575.56666666666672</v>
      </c>
      <c r="I83" s="38">
        <v>562.48333333333346</v>
      </c>
      <c r="J83" s="38">
        <v>621.78333333333342</v>
      </c>
      <c r="K83" s="38">
        <v>634.86666666666667</v>
      </c>
      <c r="L83" s="38">
        <v>651.43333333333339</v>
      </c>
      <c r="M83" s="28">
        <v>618.29999999999995</v>
      </c>
      <c r="N83" s="28">
        <v>588.65</v>
      </c>
      <c r="O83" s="39">
        <v>3744000</v>
      </c>
      <c r="P83" s="40">
        <v>0.11888111888111888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798.9</v>
      </c>
      <c r="F84" s="37">
        <v>800.28333333333342</v>
      </c>
      <c r="G84" s="38">
        <v>791.56666666666683</v>
      </c>
      <c r="H84" s="38">
        <v>784.23333333333346</v>
      </c>
      <c r="I84" s="38">
        <v>775.51666666666688</v>
      </c>
      <c r="J84" s="38">
        <v>807.61666666666679</v>
      </c>
      <c r="K84" s="38">
        <v>816.33333333333326</v>
      </c>
      <c r="L84" s="38">
        <v>823.66666666666674</v>
      </c>
      <c r="M84" s="28">
        <v>809</v>
      </c>
      <c r="N84" s="28">
        <v>792.95</v>
      </c>
      <c r="O84" s="39">
        <v>8668000</v>
      </c>
      <c r="P84" s="40">
        <v>2.1025973261087225E-2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1210.75</v>
      </c>
      <c r="F85" s="37">
        <v>1219.0833333333333</v>
      </c>
      <c r="G85" s="38">
        <v>1198.1666666666665</v>
      </c>
      <c r="H85" s="38">
        <v>1185.5833333333333</v>
      </c>
      <c r="I85" s="38">
        <v>1164.6666666666665</v>
      </c>
      <c r="J85" s="38">
        <v>1231.6666666666665</v>
      </c>
      <c r="K85" s="38">
        <v>1252.583333333333</v>
      </c>
      <c r="L85" s="38">
        <v>1265.1666666666665</v>
      </c>
      <c r="M85" s="28">
        <v>1240</v>
      </c>
      <c r="N85" s="28">
        <v>1206.5</v>
      </c>
      <c r="O85" s="39">
        <v>4766775</v>
      </c>
      <c r="P85" s="40">
        <v>1.1656780245551111E-2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267.8</v>
      </c>
      <c r="F86" s="37">
        <v>265.51666666666665</v>
      </c>
      <c r="G86" s="38">
        <v>260.5333333333333</v>
      </c>
      <c r="H86" s="38">
        <v>253.26666666666665</v>
      </c>
      <c r="I86" s="38">
        <v>248.2833333333333</v>
      </c>
      <c r="J86" s="38">
        <v>272.7833333333333</v>
      </c>
      <c r="K86" s="38">
        <v>277.76666666666665</v>
      </c>
      <c r="L86" s="38">
        <v>285.0333333333333</v>
      </c>
      <c r="M86" s="28">
        <v>270.5</v>
      </c>
      <c r="N86" s="28">
        <v>258.25</v>
      </c>
      <c r="O86" s="39">
        <v>8468150</v>
      </c>
      <c r="P86" s="40">
        <v>1.1539081770998202E-2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1349.9</v>
      </c>
      <c r="F87" s="37">
        <v>1345.8</v>
      </c>
      <c r="G87" s="38">
        <v>1336.6999999999998</v>
      </c>
      <c r="H87" s="38">
        <v>1323.4999999999998</v>
      </c>
      <c r="I87" s="38">
        <v>1314.3999999999996</v>
      </c>
      <c r="J87" s="38">
        <v>1359</v>
      </c>
      <c r="K87" s="38">
        <v>1368.1</v>
      </c>
      <c r="L87" s="38">
        <v>1381.3000000000002</v>
      </c>
      <c r="M87" s="28">
        <v>1354.9</v>
      </c>
      <c r="N87" s="28">
        <v>1332.6</v>
      </c>
      <c r="O87" s="39">
        <v>14209150</v>
      </c>
      <c r="P87" s="40">
        <v>4.8370843130668461E-3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217.25</v>
      </c>
      <c r="F88" s="37">
        <v>217.33333333333334</v>
      </c>
      <c r="G88" s="38">
        <v>215.11666666666667</v>
      </c>
      <c r="H88" s="38">
        <v>212.98333333333332</v>
      </c>
      <c r="I88" s="38">
        <v>210.76666666666665</v>
      </c>
      <c r="J88" s="38">
        <v>219.4666666666667</v>
      </c>
      <c r="K88" s="38">
        <v>221.68333333333334</v>
      </c>
      <c r="L88" s="38">
        <v>223.81666666666672</v>
      </c>
      <c r="M88" s="28">
        <v>219.55</v>
      </c>
      <c r="N88" s="28">
        <v>215.2</v>
      </c>
      <c r="O88" s="39">
        <v>3284600</v>
      </c>
      <c r="P88" s="40">
        <v>5.5394897500160661E-2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426</v>
      </c>
      <c r="F89" s="37">
        <v>426.0333333333333</v>
      </c>
      <c r="G89" s="38">
        <v>422.06666666666661</v>
      </c>
      <c r="H89" s="38">
        <v>418.13333333333333</v>
      </c>
      <c r="I89" s="38">
        <v>414.16666666666663</v>
      </c>
      <c r="J89" s="38">
        <v>429.96666666666658</v>
      </c>
      <c r="K89" s="38">
        <v>433.93333333333328</v>
      </c>
      <c r="L89" s="38">
        <v>437.86666666666656</v>
      </c>
      <c r="M89" s="28">
        <v>430</v>
      </c>
      <c r="N89" s="28">
        <v>422.1</v>
      </c>
      <c r="O89" s="39">
        <v>5195000</v>
      </c>
      <c r="P89" s="40">
        <v>-3.7740217642972911E-2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1806.9</v>
      </c>
      <c r="F90" s="37">
        <v>1807.9666666666665</v>
      </c>
      <c r="G90" s="38">
        <v>1795.9333333333329</v>
      </c>
      <c r="H90" s="38">
        <v>1784.9666666666665</v>
      </c>
      <c r="I90" s="38">
        <v>1772.9333333333329</v>
      </c>
      <c r="J90" s="38">
        <v>1818.9333333333329</v>
      </c>
      <c r="K90" s="38">
        <v>1830.9666666666662</v>
      </c>
      <c r="L90" s="38">
        <v>1841.9333333333329</v>
      </c>
      <c r="M90" s="28">
        <v>1820</v>
      </c>
      <c r="N90" s="28">
        <v>1797</v>
      </c>
      <c r="O90" s="39">
        <v>1927550</v>
      </c>
      <c r="P90" s="40">
        <v>-5.2312003736571695E-2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1102.25</v>
      </c>
      <c r="F91" s="37">
        <v>1107.5666666666666</v>
      </c>
      <c r="G91" s="38">
        <v>1091.5333333333333</v>
      </c>
      <c r="H91" s="38">
        <v>1080.8166666666666</v>
      </c>
      <c r="I91" s="38">
        <v>1064.7833333333333</v>
      </c>
      <c r="J91" s="38">
        <v>1118.2833333333333</v>
      </c>
      <c r="K91" s="38">
        <v>1134.3166666666666</v>
      </c>
      <c r="L91" s="38">
        <v>1145.0333333333333</v>
      </c>
      <c r="M91" s="28">
        <v>1123.5999999999999</v>
      </c>
      <c r="N91" s="28">
        <v>1096.8499999999999</v>
      </c>
      <c r="O91" s="39">
        <v>6614000</v>
      </c>
      <c r="P91" s="40">
        <v>-1.3719057560393677E-2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994.25</v>
      </c>
      <c r="F92" s="37">
        <v>995.86666666666667</v>
      </c>
      <c r="G92" s="38">
        <v>984.73333333333335</v>
      </c>
      <c r="H92" s="38">
        <v>975.2166666666667</v>
      </c>
      <c r="I92" s="38">
        <v>964.08333333333337</v>
      </c>
      <c r="J92" s="38">
        <v>1005.3833333333333</v>
      </c>
      <c r="K92" s="38">
        <v>1016.5166666666668</v>
      </c>
      <c r="L92" s="38">
        <v>1026.0333333333333</v>
      </c>
      <c r="M92" s="28">
        <v>1007</v>
      </c>
      <c r="N92" s="28">
        <v>986.35</v>
      </c>
      <c r="O92" s="39">
        <v>22717100</v>
      </c>
      <c r="P92" s="40">
        <v>2.1048326201862571E-2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2196.3000000000002</v>
      </c>
      <c r="F93" s="37">
        <v>2204.0166666666669</v>
      </c>
      <c r="G93" s="38">
        <v>2183.5833333333339</v>
      </c>
      <c r="H93" s="38">
        <v>2170.8666666666672</v>
      </c>
      <c r="I93" s="38">
        <v>2150.4333333333343</v>
      </c>
      <c r="J93" s="38">
        <v>2216.7333333333336</v>
      </c>
      <c r="K93" s="38">
        <v>2237.166666666667</v>
      </c>
      <c r="L93" s="38">
        <v>2249.8833333333332</v>
      </c>
      <c r="M93" s="28">
        <v>2224.4499999999998</v>
      </c>
      <c r="N93" s="28">
        <v>2191.3000000000002</v>
      </c>
      <c r="O93" s="39">
        <v>24924000</v>
      </c>
      <c r="P93" s="40">
        <v>9.1561852440846228E-4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1756.7</v>
      </c>
      <c r="F94" s="37">
        <v>1781.5666666666666</v>
      </c>
      <c r="G94" s="38">
        <v>1726.1333333333332</v>
      </c>
      <c r="H94" s="38">
        <v>1695.5666666666666</v>
      </c>
      <c r="I94" s="38">
        <v>1640.1333333333332</v>
      </c>
      <c r="J94" s="38">
        <v>1812.1333333333332</v>
      </c>
      <c r="K94" s="38">
        <v>1867.5666666666666</v>
      </c>
      <c r="L94" s="38">
        <v>1898.1333333333332</v>
      </c>
      <c r="M94" s="28">
        <v>1837</v>
      </c>
      <c r="N94" s="28">
        <v>1751</v>
      </c>
      <c r="O94" s="39">
        <v>4114800</v>
      </c>
      <c r="P94" s="40">
        <v>5.2082534325381603E-2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1359.35</v>
      </c>
      <c r="F95" s="37">
        <v>1363.1</v>
      </c>
      <c r="G95" s="38">
        <v>1350.85</v>
      </c>
      <c r="H95" s="38">
        <v>1342.35</v>
      </c>
      <c r="I95" s="38">
        <v>1330.1</v>
      </c>
      <c r="J95" s="38">
        <v>1371.6</v>
      </c>
      <c r="K95" s="38">
        <v>1383.85</v>
      </c>
      <c r="L95" s="38">
        <v>1392.35</v>
      </c>
      <c r="M95" s="28">
        <v>1375.35</v>
      </c>
      <c r="N95" s="28">
        <v>1354.6</v>
      </c>
      <c r="O95" s="39">
        <v>61643450</v>
      </c>
      <c r="P95" s="40">
        <v>-1.5767531356898517E-3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559.25</v>
      </c>
      <c r="F96" s="37">
        <v>563.26666666666665</v>
      </c>
      <c r="G96" s="38">
        <v>553.98333333333335</v>
      </c>
      <c r="H96" s="38">
        <v>548.7166666666667</v>
      </c>
      <c r="I96" s="38">
        <v>539.43333333333339</v>
      </c>
      <c r="J96" s="38">
        <v>568.5333333333333</v>
      </c>
      <c r="K96" s="38">
        <v>577.81666666666661</v>
      </c>
      <c r="L96" s="38">
        <v>583.08333333333326</v>
      </c>
      <c r="M96" s="28">
        <v>572.54999999999995</v>
      </c>
      <c r="N96" s="28">
        <v>558</v>
      </c>
      <c r="O96" s="39">
        <v>21795400</v>
      </c>
      <c r="P96" s="40">
        <v>8.859470468431772E-3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2753.4</v>
      </c>
      <c r="F97" s="37">
        <v>2763.8666666666668</v>
      </c>
      <c r="G97" s="38">
        <v>2718.2833333333338</v>
      </c>
      <c r="H97" s="38">
        <v>2683.166666666667</v>
      </c>
      <c r="I97" s="38">
        <v>2637.5833333333339</v>
      </c>
      <c r="J97" s="38">
        <v>2798.9833333333336</v>
      </c>
      <c r="K97" s="38">
        <v>2844.5666666666666</v>
      </c>
      <c r="L97" s="38">
        <v>2879.6833333333334</v>
      </c>
      <c r="M97" s="28">
        <v>2809.45</v>
      </c>
      <c r="N97" s="28">
        <v>2728.75</v>
      </c>
      <c r="O97" s="39">
        <v>3909600</v>
      </c>
      <c r="P97" s="40">
        <v>-8.8926174496644292E-2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330.15</v>
      </c>
      <c r="F98" s="37">
        <v>331.88333333333333</v>
      </c>
      <c r="G98" s="38">
        <v>324.91666666666663</v>
      </c>
      <c r="H98" s="38">
        <v>319.68333333333328</v>
      </c>
      <c r="I98" s="38">
        <v>312.71666666666658</v>
      </c>
      <c r="J98" s="38">
        <v>337.11666666666667</v>
      </c>
      <c r="K98" s="38">
        <v>344.08333333333337</v>
      </c>
      <c r="L98" s="38">
        <v>349.31666666666672</v>
      </c>
      <c r="M98" s="28">
        <v>338.85</v>
      </c>
      <c r="N98" s="28">
        <v>326.64999999999998</v>
      </c>
      <c r="O98" s="39">
        <v>54052075</v>
      </c>
      <c r="P98" s="40">
        <v>1.179193077774424E-2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87.25</v>
      </c>
      <c r="F99" s="37">
        <v>87.55</v>
      </c>
      <c r="G99" s="38">
        <v>86.3</v>
      </c>
      <c r="H99" s="38">
        <v>85.35</v>
      </c>
      <c r="I99" s="38">
        <v>84.1</v>
      </c>
      <c r="J99" s="38">
        <v>88.5</v>
      </c>
      <c r="K99" s="38">
        <v>89.75</v>
      </c>
      <c r="L99" s="38">
        <v>90.7</v>
      </c>
      <c r="M99" s="28">
        <v>88.8</v>
      </c>
      <c r="N99" s="28">
        <v>86.6</v>
      </c>
      <c r="O99" s="39">
        <v>14134100</v>
      </c>
      <c r="P99" s="40">
        <v>-0.10848928668294006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225.1</v>
      </c>
      <c r="F100" s="37">
        <v>223.7166666666667</v>
      </c>
      <c r="G100" s="38">
        <v>220.93333333333339</v>
      </c>
      <c r="H100" s="38">
        <v>216.76666666666671</v>
      </c>
      <c r="I100" s="38">
        <v>213.98333333333341</v>
      </c>
      <c r="J100" s="38">
        <v>227.88333333333338</v>
      </c>
      <c r="K100" s="38">
        <v>230.66666666666669</v>
      </c>
      <c r="L100" s="38">
        <v>234.83333333333337</v>
      </c>
      <c r="M100" s="28">
        <v>226.5</v>
      </c>
      <c r="N100" s="28">
        <v>219.55</v>
      </c>
      <c r="O100" s="39">
        <v>25026300</v>
      </c>
      <c r="P100" s="40">
        <v>3.0805160142348756E-2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2318.85</v>
      </c>
      <c r="F101" s="37">
        <v>2318.0333333333333</v>
      </c>
      <c r="G101" s="38">
        <v>2301.0666666666666</v>
      </c>
      <c r="H101" s="38">
        <v>2283.2833333333333</v>
      </c>
      <c r="I101" s="38">
        <v>2266.3166666666666</v>
      </c>
      <c r="J101" s="38">
        <v>2335.8166666666666</v>
      </c>
      <c r="K101" s="38">
        <v>2352.7833333333328</v>
      </c>
      <c r="L101" s="38">
        <v>2370.5666666666666</v>
      </c>
      <c r="M101" s="28">
        <v>2335</v>
      </c>
      <c r="N101" s="28">
        <v>2300.25</v>
      </c>
      <c r="O101" s="39">
        <v>12588900</v>
      </c>
      <c r="P101" s="40">
        <v>-2.7238165886225602E-2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34368.199999999997</v>
      </c>
      <c r="F102" s="37">
        <v>34233.883333333339</v>
      </c>
      <c r="G102" s="38">
        <v>33966.116666666676</v>
      </c>
      <c r="H102" s="38">
        <v>33564.03333333334</v>
      </c>
      <c r="I102" s="38">
        <v>33296.266666666677</v>
      </c>
      <c r="J102" s="38">
        <v>34635.966666666674</v>
      </c>
      <c r="K102" s="38">
        <v>34903.733333333337</v>
      </c>
      <c r="L102" s="38">
        <v>35305.816666666673</v>
      </c>
      <c r="M102" s="28">
        <v>34501.65</v>
      </c>
      <c r="N102" s="28">
        <v>33831.800000000003</v>
      </c>
      <c r="O102" s="39">
        <v>19905</v>
      </c>
      <c r="P102" s="40">
        <v>-8.9619118745332335E-3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105</v>
      </c>
      <c r="F103" s="37">
        <v>104.16666666666667</v>
      </c>
      <c r="G103" s="38">
        <v>102.93333333333334</v>
      </c>
      <c r="H103" s="38">
        <v>100.86666666666666</v>
      </c>
      <c r="I103" s="38">
        <v>99.633333333333326</v>
      </c>
      <c r="J103" s="38">
        <v>106.23333333333335</v>
      </c>
      <c r="K103" s="38">
        <v>107.46666666666667</v>
      </c>
      <c r="L103" s="38">
        <v>109.53333333333336</v>
      </c>
      <c r="M103" s="28">
        <v>105.4</v>
      </c>
      <c r="N103" s="28">
        <v>102.1</v>
      </c>
      <c r="O103" s="39">
        <v>32127500</v>
      </c>
      <c r="P103" s="40">
        <v>-3.0242020682535755E-2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717.45</v>
      </c>
      <c r="F104" s="37">
        <v>719.86666666666667</v>
      </c>
      <c r="G104" s="38">
        <v>713.33333333333337</v>
      </c>
      <c r="H104" s="38">
        <v>709.2166666666667</v>
      </c>
      <c r="I104" s="38">
        <v>702.68333333333339</v>
      </c>
      <c r="J104" s="38">
        <v>723.98333333333335</v>
      </c>
      <c r="K104" s="38">
        <v>730.51666666666665</v>
      </c>
      <c r="L104" s="38">
        <v>734.63333333333333</v>
      </c>
      <c r="M104" s="28">
        <v>726.4</v>
      </c>
      <c r="N104" s="28">
        <v>715.75</v>
      </c>
      <c r="O104" s="39">
        <v>86495750</v>
      </c>
      <c r="P104" s="40">
        <v>-2.2880131719970796E-2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1133.3</v>
      </c>
      <c r="F105" s="37">
        <v>1133.5166666666667</v>
      </c>
      <c r="G105" s="38">
        <v>1122.0833333333333</v>
      </c>
      <c r="H105" s="38">
        <v>1110.8666666666666</v>
      </c>
      <c r="I105" s="38">
        <v>1099.4333333333332</v>
      </c>
      <c r="J105" s="38">
        <v>1144.7333333333333</v>
      </c>
      <c r="K105" s="38">
        <v>1156.1666666666667</v>
      </c>
      <c r="L105" s="38">
        <v>1167.3833333333334</v>
      </c>
      <c r="M105" s="28">
        <v>1144.95</v>
      </c>
      <c r="N105" s="28">
        <v>1122.3</v>
      </c>
      <c r="O105" s="39">
        <v>3621850</v>
      </c>
      <c r="P105" s="40">
        <v>2.268090723628945E-2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495.9</v>
      </c>
      <c r="F106" s="37">
        <v>496.7</v>
      </c>
      <c r="G106" s="38">
        <v>490.45</v>
      </c>
      <c r="H106" s="38">
        <v>485</v>
      </c>
      <c r="I106" s="38">
        <v>478.75</v>
      </c>
      <c r="J106" s="38">
        <v>502.15</v>
      </c>
      <c r="K106" s="38">
        <v>508.4</v>
      </c>
      <c r="L106" s="38">
        <v>513.84999999999991</v>
      </c>
      <c r="M106" s="28">
        <v>502.95</v>
      </c>
      <c r="N106" s="28">
        <v>491.25</v>
      </c>
      <c r="O106" s="39">
        <v>6866250</v>
      </c>
      <c r="P106" s="40">
        <v>6.6394874781595808E-2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8.9</v>
      </c>
      <c r="F107" s="37">
        <v>8.8833333333333346</v>
      </c>
      <c r="G107" s="38">
        <v>8.7166666666666686</v>
      </c>
      <c r="H107" s="38">
        <v>8.5333333333333332</v>
      </c>
      <c r="I107" s="38">
        <v>8.3666666666666671</v>
      </c>
      <c r="J107" s="38">
        <v>9.06666666666667</v>
      </c>
      <c r="K107" s="38">
        <v>9.2333333333333378</v>
      </c>
      <c r="L107" s="38">
        <v>9.4166666666666714</v>
      </c>
      <c r="M107" s="28">
        <v>9.0500000000000007</v>
      </c>
      <c r="N107" s="28">
        <v>8.6999999999999993</v>
      </c>
      <c r="O107" s="39">
        <v>732410000</v>
      </c>
      <c r="P107" s="40">
        <v>-2.2423619545921702E-2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49.45</v>
      </c>
      <c r="F108" s="37">
        <v>49.566666666666663</v>
      </c>
      <c r="G108" s="38">
        <v>48.883333333333326</v>
      </c>
      <c r="H108" s="38">
        <v>48.316666666666663</v>
      </c>
      <c r="I108" s="38">
        <v>47.633333333333326</v>
      </c>
      <c r="J108" s="38">
        <v>50.133333333333326</v>
      </c>
      <c r="K108" s="38">
        <v>50.816666666666663</v>
      </c>
      <c r="L108" s="38">
        <v>51.383333333333326</v>
      </c>
      <c r="M108" s="28">
        <v>50.25</v>
      </c>
      <c r="N108" s="28">
        <v>49</v>
      </c>
      <c r="O108" s="39">
        <v>120930000</v>
      </c>
      <c r="P108" s="40">
        <v>0.1051910071284957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32.1</v>
      </c>
      <c r="F109" s="37">
        <v>31.983333333333331</v>
      </c>
      <c r="G109" s="38">
        <v>31.466666666666661</v>
      </c>
      <c r="H109" s="38">
        <v>30.833333333333332</v>
      </c>
      <c r="I109" s="38">
        <v>30.316666666666663</v>
      </c>
      <c r="J109" s="38">
        <v>32.61666666666666</v>
      </c>
      <c r="K109" s="38">
        <v>33.133333333333333</v>
      </c>
      <c r="L109" s="38">
        <v>33.766666666666659</v>
      </c>
      <c r="M109" s="28">
        <v>32.5</v>
      </c>
      <c r="N109" s="28">
        <v>31.35</v>
      </c>
      <c r="O109" s="39">
        <v>272368200</v>
      </c>
      <c r="P109" s="40">
        <v>-1.5130575521618672E-2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175.1</v>
      </c>
      <c r="F110" s="37">
        <v>175.83333333333334</v>
      </c>
      <c r="G110" s="38">
        <v>174.06666666666669</v>
      </c>
      <c r="H110" s="38">
        <v>173.03333333333336</v>
      </c>
      <c r="I110" s="38">
        <v>171.26666666666671</v>
      </c>
      <c r="J110" s="38">
        <v>176.86666666666667</v>
      </c>
      <c r="K110" s="38">
        <v>178.63333333333333</v>
      </c>
      <c r="L110" s="38">
        <v>179.66666666666666</v>
      </c>
      <c r="M110" s="28">
        <v>177.6</v>
      </c>
      <c r="N110" s="28">
        <v>174.8</v>
      </c>
      <c r="O110" s="39">
        <v>43496250</v>
      </c>
      <c r="P110" s="40">
        <v>2.2208513263417645E-2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365.75</v>
      </c>
      <c r="F111" s="37">
        <v>367.51666666666665</v>
      </c>
      <c r="G111" s="38">
        <v>362.43333333333328</v>
      </c>
      <c r="H111" s="38">
        <v>359.11666666666662</v>
      </c>
      <c r="I111" s="38">
        <v>354.03333333333325</v>
      </c>
      <c r="J111" s="38">
        <v>370.83333333333331</v>
      </c>
      <c r="K111" s="38">
        <v>375.91666666666669</v>
      </c>
      <c r="L111" s="38">
        <v>379.23333333333335</v>
      </c>
      <c r="M111" s="28">
        <v>372.6</v>
      </c>
      <c r="N111" s="28">
        <v>364.2</v>
      </c>
      <c r="O111" s="39">
        <v>12240250</v>
      </c>
      <c r="P111" s="40">
        <v>-1.765614654601633E-2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226.5</v>
      </c>
      <c r="F112" s="37">
        <v>227.5</v>
      </c>
      <c r="G112" s="38">
        <v>224.7</v>
      </c>
      <c r="H112" s="38">
        <v>222.89999999999998</v>
      </c>
      <c r="I112" s="38">
        <v>220.09999999999997</v>
      </c>
      <c r="J112" s="38">
        <v>229.3</v>
      </c>
      <c r="K112" s="38">
        <v>232.10000000000002</v>
      </c>
      <c r="L112" s="38">
        <v>233.90000000000003</v>
      </c>
      <c r="M112" s="28">
        <v>230.3</v>
      </c>
      <c r="N112" s="28">
        <v>225.7</v>
      </c>
      <c r="O112" s="39">
        <v>20769608</v>
      </c>
      <c r="P112" s="40">
        <v>8.9451476793248941E-2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158.85</v>
      </c>
      <c r="F113" s="37">
        <v>158.78333333333333</v>
      </c>
      <c r="G113" s="38">
        <v>157.26666666666665</v>
      </c>
      <c r="H113" s="38">
        <v>155.68333333333331</v>
      </c>
      <c r="I113" s="38">
        <v>154.16666666666663</v>
      </c>
      <c r="J113" s="38">
        <v>160.36666666666667</v>
      </c>
      <c r="K113" s="38">
        <v>161.88333333333338</v>
      </c>
      <c r="L113" s="38">
        <v>163.4666666666667</v>
      </c>
      <c r="M113" s="28">
        <v>160.30000000000001</v>
      </c>
      <c r="N113" s="28">
        <v>157.19999999999999</v>
      </c>
      <c r="O113" s="39">
        <v>10828600</v>
      </c>
      <c r="P113" s="40">
        <v>-5.4204660587639314E-2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4159.05</v>
      </c>
      <c r="F114" s="37">
        <v>4170.45</v>
      </c>
      <c r="G114" s="38">
        <v>4118.8999999999996</v>
      </c>
      <c r="H114" s="38">
        <v>4078.75</v>
      </c>
      <c r="I114" s="38">
        <v>4027.2</v>
      </c>
      <c r="J114" s="38">
        <v>4210.5999999999995</v>
      </c>
      <c r="K114" s="38">
        <v>4262.1500000000005</v>
      </c>
      <c r="L114" s="38">
        <v>4302.2999999999993</v>
      </c>
      <c r="M114" s="28">
        <v>4222</v>
      </c>
      <c r="N114" s="28">
        <v>4130.3</v>
      </c>
      <c r="O114" s="39">
        <v>319425</v>
      </c>
      <c r="P114" s="40">
        <v>-5.2502780867630702E-2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1629</v>
      </c>
      <c r="F115" s="37">
        <v>1635.3333333333333</v>
      </c>
      <c r="G115" s="38">
        <v>1613.9166666666665</v>
      </c>
      <c r="H115" s="38">
        <v>1598.8333333333333</v>
      </c>
      <c r="I115" s="38">
        <v>1577.4166666666665</v>
      </c>
      <c r="J115" s="38">
        <v>1650.4166666666665</v>
      </c>
      <c r="K115" s="38">
        <v>1671.833333333333</v>
      </c>
      <c r="L115" s="38">
        <v>1686.9166666666665</v>
      </c>
      <c r="M115" s="28">
        <v>1656.75</v>
      </c>
      <c r="N115" s="28">
        <v>1620.25</v>
      </c>
      <c r="O115" s="39">
        <v>3364800</v>
      </c>
      <c r="P115" s="40">
        <v>2.0161901585665342E-2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823.25</v>
      </c>
      <c r="F116" s="37">
        <v>824.35</v>
      </c>
      <c r="G116" s="38">
        <v>817.15000000000009</v>
      </c>
      <c r="H116" s="38">
        <v>811.05000000000007</v>
      </c>
      <c r="I116" s="38">
        <v>803.85000000000014</v>
      </c>
      <c r="J116" s="38">
        <v>830.45</v>
      </c>
      <c r="K116" s="38">
        <v>837.65000000000009</v>
      </c>
      <c r="L116" s="38">
        <v>843.75</v>
      </c>
      <c r="M116" s="28">
        <v>831.55</v>
      </c>
      <c r="N116" s="28">
        <v>818.25</v>
      </c>
      <c r="O116" s="39">
        <v>30267900</v>
      </c>
      <c r="P116" s="40">
        <v>6.7752484363590187E-2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212.7</v>
      </c>
      <c r="F117" s="37">
        <v>214.41666666666666</v>
      </c>
      <c r="G117" s="38">
        <v>210.18333333333331</v>
      </c>
      <c r="H117" s="38">
        <v>207.66666666666666</v>
      </c>
      <c r="I117" s="38">
        <v>203.43333333333331</v>
      </c>
      <c r="J117" s="38">
        <v>216.93333333333331</v>
      </c>
      <c r="K117" s="38">
        <v>221.16666666666666</v>
      </c>
      <c r="L117" s="38">
        <v>223.68333333333331</v>
      </c>
      <c r="M117" s="28">
        <v>218.65</v>
      </c>
      <c r="N117" s="28">
        <v>211.9</v>
      </c>
      <c r="O117" s="39">
        <v>17474800</v>
      </c>
      <c r="P117" s="40">
        <v>-5.2598023589416638E-3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1477.8</v>
      </c>
      <c r="F118" s="37">
        <v>1476.6833333333334</v>
      </c>
      <c r="G118" s="38">
        <v>1466.1666666666667</v>
      </c>
      <c r="H118" s="38">
        <v>1454.5333333333333</v>
      </c>
      <c r="I118" s="38">
        <v>1444.0166666666667</v>
      </c>
      <c r="J118" s="38">
        <v>1488.3166666666668</v>
      </c>
      <c r="K118" s="38">
        <v>1498.8333333333333</v>
      </c>
      <c r="L118" s="38">
        <v>1510.4666666666669</v>
      </c>
      <c r="M118" s="28">
        <v>1487.2</v>
      </c>
      <c r="N118" s="28">
        <v>1465.05</v>
      </c>
      <c r="O118" s="39">
        <v>44538300</v>
      </c>
      <c r="P118" s="40">
        <v>-2.3115796123021042E-2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667</v>
      </c>
      <c r="F119" s="37">
        <v>662.25</v>
      </c>
      <c r="G119" s="38">
        <v>652.25</v>
      </c>
      <c r="H119" s="38">
        <v>637.5</v>
      </c>
      <c r="I119" s="38">
        <v>627.5</v>
      </c>
      <c r="J119" s="38">
        <v>677</v>
      </c>
      <c r="K119" s="38">
        <v>687</v>
      </c>
      <c r="L119" s="38">
        <v>701.75</v>
      </c>
      <c r="M119" s="28">
        <v>672.25</v>
      </c>
      <c r="N119" s="28">
        <v>647.5</v>
      </c>
      <c r="O119" s="39">
        <v>880500</v>
      </c>
      <c r="P119" s="40">
        <v>-4.8622366288492709E-2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109.55</v>
      </c>
      <c r="F120" s="37">
        <v>109.51666666666667</v>
      </c>
      <c r="G120" s="38">
        <v>108.73333333333333</v>
      </c>
      <c r="H120" s="38">
        <v>107.91666666666667</v>
      </c>
      <c r="I120" s="38">
        <v>107.13333333333334</v>
      </c>
      <c r="J120" s="38">
        <v>110.33333333333333</v>
      </c>
      <c r="K120" s="38">
        <v>111.11666666666666</v>
      </c>
      <c r="L120" s="38">
        <v>111.93333333333332</v>
      </c>
      <c r="M120" s="28">
        <v>110.3</v>
      </c>
      <c r="N120" s="28">
        <v>108.7</v>
      </c>
      <c r="O120" s="39">
        <v>49673000</v>
      </c>
      <c r="P120" s="40">
        <v>-9.2506828167676053E-2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914.85</v>
      </c>
      <c r="F121" s="37">
        <v>909.88333333333321</v>
      </c>
      <c r="G121" s="38">
        <v>899.76666666666642</v>
      </c>
      <c r="H121" s="38">
        <v>884.68333333333317</v>
      </c>
      <c r="I121" s="38">
        <v>874.56666666666638</v>
      </c>
      <c r="J121" s="38">
        <v>924.96666666666647</v>
      </c>
      <c r="K121" s="38">
        <v>935.08333333333326</v>
      </c>
      <c r="L121" s="38">
        <v>950.16666666666652</v>
      </c>
      <c r="M121" s="28">
        <v>920</v>
      </c>
      <c r="N121" s="28">
        <v>894.8</v>
      </c>
      <c r="O121" s="39">
        <v>1023950</v>
      </c>
      <c r="P121" s="40">
        <v>0.25200220089258424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614.65</v>
      </c>
      <c r="F122" s="37">
        <v>611.63333333333333</v>
      </c>
      <c r="G122" s="38">
        <v>606.26666666666665</v>
      </c>
      <c r="H122" s="38">
        <v>597.88333333333333</v>
      </c>
      <c r="I122" s="38">
        <v>592.51666666666665</v>
      </c>
      <c r="J122" s="38">
        <v>620.01666666666665</v>
      </c>
      <c r="K122" s="38">
        <v>625.38333333333321</v>
      </c>
      <c r="L122" s="38">
        <v>633.76666666666665</v>
      </c>
      <c r="M122" s="28">
        <v>617</v>
      </c>
      <c r="N122" s="28">
        <v>603.25</v>
      </c>
      <c r="O122" s="39">
        <v>13791750</v>
      </c>
      <c r="P122" s="40">
        <v>-0.1038207869001592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270</v>
      </c>
      <c r="F123" s="37">
        <v>269.26666666666665</v>
      </c>
      <c r="G123" s="38">
        <v>267.73333333333329</v>
      </c>
      <c r="H123" s="38">
        <v>265.46666666666664</v>
      </c>
      <c r="I123" s="38">
        <v>263.93333333333328</v>
      </c>
      <c r="J123" s="38">
        <v>271.5333333333333</v>
      </c>
      <c r="K123" s="38">
        <v>273.06666666666661</v>
      </c>
      <c r="L123" s="38">
        <v>275.33333333333331</v>
      </c>
      <c r="M123" s="28">
        <v>270.8</v>
      </c>
      <c r="N123" s="28">
        <v>267</v>
      </c>
      <c r="O123" s="39">
        <v>91942400</v>
      </c>
      <c r="P123" s="40">
        <v>-2.7648989813530069E-2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323.35000000000002</v>
      </c>
      <c r="F124" s="37">
        <v>325.7833333333333</v>
      </c>
      <c r="G124" s="38">
        <v>319.86666666666662</v>
      </c>
      <c r="H124" s="38">
        <v>316.38333333333333</v>
      </c>
      <c r="I124" s="38">
        <v>310.46666666666664</v>
      </c>
      <c r="J124" s="38">
        <v>329.26666666666659</v>
      </c>
      <c r="K124" s="38">
        <v>335.18333333333334</v>
      </c>
      <c r="L124" s="38">
        <v>338.66666666666657</v>
      </c>
      <c r="M124" s="28">
        <v>331.7</v>
      </c>
      <c r="N124" s="28">
        <v>322.3</v>
      </c>
      <c r="O124" s="39">
        <v>39220000</v>
      </c>
      <c r="P124" s="40">
        <v>2.1986254519396762E-2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2101.6</v>
      </c>
      <c r="F125" s="37">
        <v>2113.8666666666663</v>
      </c>
      <c r="G125" s="38">
        <v>2082.7833333333328</v>
      </c>
      <c r="H125" s="38">
        <v>2063.9666666666667</v>
      </c>
      <c r="I125" s="38">
        <v>2032.8833333333332</v>
      </c>
      <c r="J125" s="38">
        <v>2132.6833333333325</v>
      </c>
      <c r="K125" s="38">
        <v>2163.7666666666655</v>
      </c>
      <c r="L125" s="38">
        <v>2182.5833333333321</v>
      </c>
      <c r="M125" s="28">
        <v>2144.9499999999998</v>
      </c>
      <c r="N125" s="28">
        <v>2095.0500000000002</v>
      </c>
      <c r="O125" s="39">
        <v>606500</v>
      </c>
      <c r="P125" s="40">
        <v>2.7487188175003178E-2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571.95000000000005</v>
      </c>
      <c r="F126" s="37">
        <v>577.23333333333346</v>
      </c>
      <c r="G126" s="38">
        <v>565.3666666666669</v>
      </c>
      <c r="H126" s="38">
        <v>558.78333333333342</v>
      </c>
      <c r="I126" s="38">
        <v>546.91666666666686</v>
      </c>
      <c r="J126" s="38">
        <v>583.81666666666695</v>
      </c>
      <c r="K126" s="38">
        <v>595.68333333333351</v>
      </c>
      <c r="L126" s="38">
        <v>602.26666666666699</v>
      </c>
      <c r="M126" s="28">
        <v>589.1</v>
      </c>
      <c r="N126" s="28">
        <v>570.65</v>
      </c>
      <c r="O126" s="39">
        <v>53526150</v>
      </c>
      <c r="P126" s="40">
        <v>1.8951837064739476E-3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542.29999999999995</v>
      </c>
      <c r="F127" s="37">
        <v>539.65</v>
      </c>
      <c r="G127" s="38">
        <v>531.09999999999991</v>
      </c>
      <c r="H127" s="38">
        <v>519.9</v>
      </c>
      <c r="I127" s="38">
        <v>511.34999999999991</v>
      </c>
      <c r="J127" s="38">
        <v>550.84999999999991</v>
      </c>
      <c r="K127" s="38">
        <v>559.39999999999986</v>
      </c>
      <c r="L127" s="38">
        <v>570.59999999999991</v>
      </c>
      <c r="M127" s="28">
        <v>548.20000000000005</v>
      </c>
      <c r="N127" s="28">
        <v>528.45000000000005</v>
      </c>
      <c r="O127" s="39">
        <v>9656250</v>
      </c>
      <c r="P127" s="40">
        <v>-4.36397400185701E-2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1694.5</v>
      </c>
      <c r="F128" s="37">
        <v>1700.3999999999999</v>
      </c>
      <c r="G128" s="38">
        <v>1681.0499999999997</v>
      </c>
      <c r="H128" s="38">
        <v>1667.6</v>
      </c>
      <c r="I128" s="38">
        <v>1648.2499999999998</v>
      </c>
      <c r="J128" s="38">
        <v>1713.8499999999997</v>
      </c>
      <c r="K128" s="38">
        <v>1733.1999999999996</v>
      </c>
      <c r="L128" s="38">
        <v>1746.6499999999996</v>
      </c>
      <c r="M128" s="28">
        <v>1719.75</v>
      </c>
      <c r="N128" s="28">
        <v>1686.95</v>
      </c>
      <c r="O128" s="39">
        <v>15508400</v>
      </c>
      <c r="P128" s="40">
        <v>1.8600740876967132E-2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69.849999999999994</v>
      </c>
      <c r="F129" s="37">
        <v>70.516666666666666</v>
      </c>
      <c r="G129" s="38">
        <v>69.033333333333331</v>
      </c>
      <c r="H129" s="38">
        <v>68.216666666666669</v>
      </c>
      <c r="I129" s="38">
        <v>66.733333333333334</v>
      </c>
      <c r="J129" s="38">
        <v>71.333333333333329</v>
      </c>
      <c r="K129" s="38">
        <v>72.816666666666649</v>
      </c>
      <c r="L129" s="38">
        <v>73.633333333333326</v>
      </c>
      <c r="M129" s="28">
        <v>72</v>
      </c>
      <c r="N129" s="28">
        <v>69.7</v>
      </c>
      <c r="O129" s="39">
        <v>65234440</v>
      </c>
      <c r="P129" s="40">
        <v>6.6219369894982491E-2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2106.0500000000002</v>
      </c>
      <c r="F130" s="37">
        <v>2096.7999999999997</v>
      </c>
      <c r="G130" s="38">
        <v>2043.5999999999995</v>
      </c>
      <c r="H130" s="38">
        <v>1981.1499999999996</v>
      </c>
      <c r="I130" s="38">
        <v>1927.9499999999994</v>
      </c>
      <c r="J130" s="38">
        <v>2159.2499999999995</v>
      </c>
      <c r="K130" s="38">
        <v>2212.4499999999994</v>
      </c>
      <c r="L130" s="38">
        <v>2274.8999999999996</v>
      </c>
      <c r="M130" s="28">
        <v>2150</v>
      </c>
      <c r="N130" s="28">
        <v>2034.35</v>
      </c>
      <c r="O130" s="39">
        <v>1333875</v>
      </c>
      <c r="P130" s="40">
        <v>-8.1748558643834443E-2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467.15</v>
      </c>
      <c r="F131" s="37">
        <v>469.06666666666666</v>
      </c>
      <c r="G131" s="38">
        <v>463.63333333333333</v>
      </c>
      <c r="H131" s="38">
        <v>460.11666666666667</v>
      </c>
      <c r="I131" s="38">
        <v>454.68333333333334</v>
      </c>
      <c r="J131" s="38">
        <v>472.58333333333331</v>
      </c>
      <c r="K131" s="38">
        <v>478.01666666666659</v>
      </c>
      <c r="L131" s="38">
        <v>481.5333333333333</v>
      </c>
      <c r="M131" s="28">
        <v>474.5</v>
      </c>
      <c r="N131" s="28">
        <v>465.55</v>
      </c>
      <c r="O131" s="39">
        <v>7296300</v>
      </c>
      <c r="P131" s="40">
        <v>3.6700767263427109E-2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329.55</v>
      </c>
      <c r="F132" s="37">
        <v>327.91666666666669</v>
      </c>
      <c r="G132" s="38">
        <v>323.88333333333338</v>
      </c>
      <c r="H132" s="38">
        <v>318.2166666666667</v>
      </c>
      <c r="I132" s="38">
        <v>314.18333333333339</v>
      </c>
      <c r="J132" s="38">
        <v>333.58333333333337</v>
      </c>
      <c r="K132" s="38">
        <v>337.61666666666667</v>
      </c>
      <c r="L132" s="38">
        <v>343.28333333333336</v>
      </c>
      <c r="M132" s="28">
        <v>331.95</v>
      </c>
      <c r="N132" s="28">
        <v>322.25</v>
      </c>
      <c r="O132" s="39">
        <v>22572000</v>
      </c>
      <c r="P132" s="40">
        <v>-7.4751560988479465E-3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1535.9</v>
      </c>
      <c r="F133" s="37">
        <v>1530</v>
      </c>
      <c r="G133" s="38">
        <v>1516.4</v>
      </c>
      <c r="H133" s="38">
        <v>1496.9</v>
      </c>
      <c r="I133" s="38">
        <v>1483.3000000000002</v>
      </c>
      <c r="J133" s="38">
        <v>1549.5</v>
      </c>
      <c r="K133" s="38">
        <v>1563.1</v>
      </c>
      <c r="L133" s="38">
        <v>1582.6</v>
      </c>
      <c r="M133" s="28">
        <v>1543.6</v>
      </c>
      <c r="N133" s="28">
        <v>1510.5</v>
      </c>
      <c r="O133" s="39">
        <v>15346025</v>
      </c>
      <c r="P133" s="40">
        <v>-3.1263266372182796E-2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4145.1499999999996</v>
      </c>
      <c r="F134" s="37">
        <v>4101.05</v>
      </c>
      <c r="G134" s="38">
        <v>4016.8500000000004</v>
      </c>
      <c r="H134" s="38">
        <v>3888.55</v>
      </c>
      <c r="I134" s="38">
        <v>3804.3500000000004</v>
      </c>
      <c r="J134" s="38">
        <v>4229.3500000000004</v>
      </c>
      <c r="K134" s="38">
        <v>4313.5499999999993</v>
      </c>
      <c r="L134" s="38">
        <v>4441.8500000000004</v>
      </c>
      <c r="M134" s="28">
        <v>4185.25</v>
      </c>
      <c r="N134" s="28">
        <v>3972.75</v>
      </c>
      <c r="O134" s="39">
        <v>1548450</v>
      </c>
      <c r="P134" s="40">
        <v>-4.3369474562135114E-2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3141.45</v>
      </c>
      <c r="F135" s="37">
        <v>3142.6</v>
      </c>
      <c r="G135" s="38">
        <v>3106.5</v>
      </c>
      <c r="H135" s="38">
        <v>3071.55</v>
      </c>
      <c r="I135" s="38">
        <v>3035.4500000000003</v>
      </c>
      <c r="J135" s="38">
        <v>3177.5499999999997</v>
      </c>
      <c r="K135" s="38">
        <v>3213.6499999999992</v>
      </c>
      <c r="L135" s="38">
        <v>3248.5999999999995</v>
      </c>
      <c r="M135" s="28">
        <v>3178.7</v>
      </c>
      <c r="N135" s="28">
        <v>3107.65</v>
      </c>
      <c r="O135" s="39">
        <v>1737800</v>
      </c>
      <c r="P135" s="40">
        <v>-5.4515778019586507E-2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629.65</v>
      </c>
      <c r="F136" s="37">
        <v>632.7833333333333</v>
      </c>
      <c r="G136" s="38">
        <v>624.86666666666656</v>
      </c>
      <c r="H136" s="38">
        <v>620.08333333333326</v>
      </c>
      <c r="I136" s="38">
        <v>612.16666666666652</v>
      </c>
      <c r="J136" s="38">
        <v>637.56666666666661</v>
      </c>
      <c r="K136" s="38">
        <v>645.48333333333335</v>
      </c>
      <c r="L136" s="38">
        <v>650.26666666666665</v>
      </c>
      <c r="M136" s="28">
        <v>640.70000000000005</v>
      </c>
      <c r="N136" s="28">
        <v>628</v>
      </c>
      <c r="O136" s="39">
        <v>9373800</v>
      </c>
      <c r="P136" s="40">
        <v>-8.8081970159985621E-3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1074.3499999999999</v>
      </c>
      <c r="F137" s="37">
        <v>1076.6000000000001</v>
      </c>
      <c r="G137" s="38">
        <v>1064.2000000000003</v>
      </c>
      <c r="H137" s="38">
        <v>1054.0500000000002</v>
      </c>
      <c r="I137" s="38">
        <v>1041.6500000000003</v>
      </c>
      <c r="J137" s="38">
        <v>1086.7500000000002</v>
      </c>
      <c r="K137" s="38">
        <v>1099.1500000000003</v>
      </c>
      <c r="L137" s="38">
        <v>1109.3000000000002</v>
      </c>
      <c r="M137" s="28">
        <v>1089</v>
      </c>
      <c r="N137" s="28">
        <v>1066.45</v>
      </c>
      <c r="O137" s="39">
        <v>17630900</v>
      </c>
      <c r="P137" s="40">
        <v>9.5277439554705162E-2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178.5</v>
      </c>
      <c r="F138" s="37">
        <v>180.61666666666667</v>
      </c>
      <c r="G138" s="38">
        <v>175.93333333333334</v>
      </c>
      <c r="H138" s="38">
        <v>173.36666666666667</v>
      </c>
      <c r="I138" s="38">
        <v>168.68333333333334</v>
      </c>
      <c r="J138" s="38">
        <v>183.18333333333334</v>
      </c>
      <c r="K138" s="38">
        <v>187.86666666666667</v>
      </c>
      <c r="L138" s="38">
        <v>190.43333333333334</v>
      </c>
      <c r="M138" s="28">
        <v>185.3</v>
      </c>
      <c r="N138" s="28">
        <v>178.05</v>
      </c>
      <c r="O138" s="39">
        <v>26228000</v>
      </c>
      <c r="P138" s="40">
        <v>7.9163923633969721E-2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88.95</v>
      </c>
      <c r="F139" s="37">
        <v>88.583333333333329</v>
      </c>
      <c r="G139" s="38">
        <v>87.766666666666652</v>
      </c>
      <c r="H139" s="38">
        <v>86.583333333333329</v>
      </c>
      <c r="I139" s="38">
        <v>85.766666666666652</v>
      </c>
      <c r="J139" s="38">
        <v>89.766666666666652</v>
      </c>
      <c r="K139" s="38">
        <v>90.583333333333343</v>
      </c>
      <c r="L139" s="38">
        <v>91.766666666666652</v>
      </c>
      <c r="M139" s="28">
        <v>89.4</v>
      </c>
      <c r="N139" s="28">
        <v>87.4</v>
      </c>
      <c r="O139" s="39">
        <v>27609000</v>
      </c>
      <c r="P139" s="40">
        <v>-3.4650785056848945E-3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484.5</v>
      </c>
      <c r="F140" s="37">
        <v>485.76666666666665</v>
      </c>
      <c r="G140" s="38">
        <v>481.73333333333329</v>
      </c>
      <c r="H140" s="38">
        <v>478.96666666666664</v>
      </c>
      <c r="I140" s="38">
        <v>474.93333333333328</v>
      </c>
      <c r="J140" s="38">
        <v>488.5333333333333</v>
      </c>
      <c r="K140" s="38">
        <v>492.56666666666661</v>
      </c>
      <c r="L140" s="38">
        <v>495.33333333333331</v>
      </c>
      <c r="M140" s="28">
        <v>489.8</v>
      </c>
      <c r="N140" s="28">
        <v>483</v>
      </c>
      <c r="O140" s="39">
        <v>11553400</v>
      </c>
      <c r="P140" s="40">
        <v>2.7809408583019002E-2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8447.4500000000007</v>
      </c>
      <c r="F141" s="37">
        <v>8458.6833333333325</v>
      </c>
      <c r="G141" s="38">
        <v>8374.8166666666657</v>
      </c>
      <c r="H141" s="38">
        <v>8302.1833333333325</v>
      </c>
      <c r="I141" s="38">
        <v>8218.3166666666657</v>
      </c>
      <c r="J141" s="38">
        <v>8531.3166666666657</v>
      </c>
      <c r="K141" s="38">
        <v>8615.1833333333307</v>
      </c>
      <c r="L141" s="38">
        <v>8687.8166666666657</v>
      </c>
      <c r="M141" s="28">
        <v>8542.5499999999993</v>
      </c>
      <c r="N141" s="28">
        <v>8386.0499999999993</v>
      </c>
      <c r="O141" s="39">
        <v>4085000</v>
      </c>
      <c r="P141" s="40">
        <v>-1.4666340747983377E-3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769.85</v>
      </c>
      <c r="F142" s="37">
        <v>767.86666666666679</v>
      </c>
      <c r="G142" s="38">
        <v>761.43333333333362</v>
      </c>
      <c r="H142" s="38">
        <v>753.01666666666688</v>
      </c>
      <c r="I142" s="38">
        <v>746.58333333333371</v>
      </c>
      <c r="J142" s="38">
        <v>776.28333333333353</v>
      </c>
      <c r="K142" s="38">
        <v>782.7166666666667</v>
      </c>
      <c r="L142" s="38">
        <v>791.13333333333344</v>
      </c>
      <c r="M142" s="28">
        <v>774.3</v>
      </c>
      <c r="N142" s="28">
        <v>759.45</v>
      </c>
      <c r="O142" s="39">
        <v>15163750</v>
      </c>
      <c r="P142" s="40">
        <v>-4.5542198334222296E-3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1283.75</v>
      </c>
      <c r="F143" s="37">
        <v>1289.05</v>
      </c>
      <c r="G143" s="38">
        <v>1267.0999999999999</v>
      </c>
      <c r="H143" s="38">
        <v>1250.45</v>
      </c>
      <c r="I143" s="38">
        <v>1228.5</v>
      </c>
      <c r="J143" s="38">
        <v>1305.6999999999998</v>
      </c>
      <c r="K143" s="38">
        <v>1327.65</v>
      </c>
      <c r="L143" s="38">
        <v>1344.2999999999997</v>
      </c>
      <c r="M143" s="28">
        <v>1311</v>
      </c>
      <c r="N143" s="28">
        <v>1272.4000000000001</v>
      </c>
      <c r="O143" s="39">
        <v>3289000</v>
      </c>
      <c r="P143" s="40">
        <v>7.5358411959318711E-3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1445.65</v>
      </c>
      <c r="F144" s="37">
        <v>1450.1166666666668</v>
      </c>
      <c r="G144" s="38">
        <v>1432.8333333333335</v>
      </c>
      <c r="H144" s="38">
        <v>1420.0166666666667</v>
      </c>
      <c r="I144" s="38">
        <v>1402.7333333333333</v>
      </c>
      <c r="J144" s="38">
        <v>1462.9333333333336</v>
      </c>
      <c r="K144" s="38">
        <v>1480.2166666666669</v>
      </c>
      <c r="L144" s="38">
        <v>1493.0333333333338</v>
      </c>
      <c r="M144" s="28">
        <v>1467.4</v>
      </c>
      <c r="N144" s="28">
        <v>1437.3</v>
      </c>
      <c r="O144" s="39">
        <v>1230300</v>
      </c>
      <c r="P144" s="40">
        <v>3.6478517270429653E-2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821.75</v>
      </c>
      <c r="F145" s="37">
        <v>826.0333333333333</v>
      </c>
      <c r="G145" s="38">
        <v>813.56666666666661</v>
      </c>
      <c r="H145" s="38">
        <v>805.38333333333333</v>
      </c>
      <c r="I145" s="38">
        <v>792.91666666666663</v>
      </c>
      <c r="J145" s="38">
        <v>834.21666666666658</v>
      </c>
      <c r="K145" s="38">
        <v>846.68333333333328</v>
      </c>
      <c r="L145" s="38">
        <v>854.86666666666656</v>
      </c>
      <c r="M145" s="28">
        <v>838.5</v>
      </c>
      <c r="N145" s="28">
        <v>817.85</v>
      </c>
      <c r="O145" s="39">
        <v>1963650</v>
      </c>
      <c r="P145" s="40">
        <v>4.2802899551259925E-2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764.85</v>
      </c>
      <c r="F146" s="37">
        <v>763.68333333333339</v>
      </c>
      <c r="G146" s="38">
        <v>757.36666666666679</v>
      </c>
      <c r="H146" s="38">
        <v>749.88333333333344</v>
      </c>
      <c r="I146" s="38">
        <v>743.56666666666683</v>
      </c>
      <c r="J146" s="38">
        <v>771.16666666666674</v>
      </c>
      <c r="K146" s="38">
        <v>777.48333333333335</v>
      </c>
      <c r="L146" s="38">
        <v>784.9666666666667</v>
      </c>
      <c r="M146" s="28">
        <v>770</v>
      </c>
      <c r="N146" s="28">
        <v>756.2</v>
      </c>
      <c r="O146" s="39">
        <v>3222000</v>
      </c>
      <c r="P146" s="40">
        <v>4.9279520928201606E-3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2957.5</v>
      </c>
      <c r="F147" s="37">
        <v>2938.9500000000003</v>
      </c>
      <c r="G147" s="38">
        <v>2905.4000000000005</v>
      </c>
      <c r="H147" s="38">
        <v>2853.3</v>
      </c>
      <c r="I147" s="38">
        <v>2819.7500000000005</v>
      </c>
      <c r="J147" s="38">
        <v>2991.0500000000006</v>
      </c>
      <c r="K147" s="38">
        <v>3024.6000000000008</v>
      </c>
      <c r="L147" s="38">
        <v>3076.7000000000007</v>
      </c>
      <c r="M147" s="28">
        <v>2972.5</v>
      </c>
      <c r="N147" s="28">
        <v>2886.85</v>
      </c>
      <c r="O147" s="39">
        <v>2515800</v>
      </c>
      <c r="P147" s="40">
        <v>3.0221130221130221E-2</v>
      </c>
    </row>
    <row r="148" spans="1:16" ht="12.75" customHeight="1">
      <c r="A148" s="28">
        <v>138</v>
      </c>
      <c r="B148" s="29" t="s">
        <v>49</v>
      </c>
      <c r="C148" s="30" t="s">
        <v>941</v>
      </c>
      <c r="D148" s="31">
        <v>44742</v>
      </c>
      <c r="E148" s="37">
        <v>124.15</v>
      </c>
      <c r="F148" s="37">
        <v>124.36666666666667</v>
      </c>
      <c r="G148" s="38">
        <v>123.08333333333334</v>
      </c>
      <c r="H148" s="38">
        <v>122.01666666666667</v>
      </c>
      <c r="I148" s="38">
        <v>120.73333333333333</v>
      </c>
      <c r="J148" s="38">
        <v>125.43333333333335</v>
      </c>
      <c r="K148" s="38">
        <v>126.71666666666668</v>
      </c>
      <c r="L148" s="38">
        <v>127.78333333333336</v>
      </c>
      <c r="M148" s="28">
        <v>125.65</v>
      </c>
      <c r="N148" s="28">
        <v>123.3</v>
      </c>
      <c r="O148" s="39">
        <v>36029000</v>
      </c>
      <c r="P148" s="40">
        <v>8.4998418984235019E-2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2336.4</v>
      </c>
      <c r="F149" s="37">
        <v>2328.9666666666667</v>
      </c>
      <c r="G149" s="38">
        <v>2308.4333333333334</v>
      </c>
      <c r="H149" s="38">
        <v>2280.4666666666667</v>
      </c>
      <c r="I149" s="38">
        <v>2259.9333333333334</v>
      </c>
      <c r="J149" s="38">
        <v>2356.9333333333334</v>
      </c>
      <c r="K149" s="38">
        <v>2377.4666666666672</v>
      </c>
      <c r="L149" s="38">
        <v>2405.4333333333334</v>
      </c>
      <c r="M149" s="28">
        <v>2349.5</v>
      </c>
      <c r="N149" s="28">
        <v>2301</v>
      </c>
      <c r="O149" s="39">
        <v>2055200</v>
      </c>
      <c r="P149" s="40">
        <v>8.241758241758242E-3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71278.649999999994</v>
      </c>
      <c r="F150" s="37">
        <v>71254.316666666666</v>
      </c>
      <c r="G150" s="38">
        <v>70794.333333333328</v>
      </c>
      <c r="H150" s="38">
        <v>70310.016666666663</v>
      </c>
      <c r="I150" s="38">
        <v>69850.033333333326</v>
      </c>
      <c r="J150" s="38">
        <v>71738.633333333331</v>
      </c>
      <c r="K150" s="38">
        <v>72198.616666666669</v>
      </c>
      <c r="L150" s="38">
        <v>72682.933333333334</v>
      </c>
      <c r="M150" s="28">
        <v>71714.3</v>
      </c>
      <c r="N150" s="28">
        <v>70770</v>
      </c>
      <c r="O150" s="39">
        <v>105040</v>
      </c>
      <c r="P150" s="40">
        <v>-7.2985614685376399E-2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1001.85</v>
      </c>
      <c r="F151" s="37">
        <v>999.5333333333333</v>
      </c>
      <c r="G151" s="38">
        <v>992.21666666666658</v>
      </c>
      <c r="H151" s="38">
        <v>982.58333333333326</v>
      </c>
      <c r="I151" s="38">
        <v>975.26666666666654</v>
      </c>
      <c r="J151" s="38">
        <v>1009.1666666666666</v>
      </c>
      <c r="K151" s="38">
        <v>1016.4833333333332</v>
      </c>
      <c r="L151" s="38">
        <v>1026.1166666666668</v>
      </c>
      <c r="M151" s="28">
        <v>1006.85</v>
      </c>
      <c r="N151" s="28">
        <v>989.9</v>
      </c>
      <c r="O151" s="39">
        <v>4546125</v>
      </c>
      <c r="P151" s="40">
        <v>4.3910521955260974E-3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271.89999999999998</v>
      </c>
      <c r="F152" s="37">
        <v>275.7</v>
      </c>
      <c r="G152" s="38">
        <v>267.29999999999995</v>
      </c>
      <c r="H152" s="38">
        <v>262.7</v>
      </c>
      <c r="I152" s="38">
        <v>254.29999999999995</v>
      </c>
      <c r="J152" s="38">
        <v>280.29999999999995</v>
      </c>
      <c r="K152" s="38">
        <v>288.69999999999993</v>
      </c>
      <c r="L152" s="38">
        <v>293.29999999999995</v>
      </c>
      <c r="M152" s="28">
        <v>284.10000000000002</v>
      </c>
      <c r="N152" s="28">
        <v>271.10000000000002</v>
      </c>
      <c r="O152" s="39">
        <v>3433600</v>
      </c>
      <c r="P152" s="40">
        <v>3.8722168441432718E-2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70.25</v>
      </c>
      <c r="F153" s="37">
        <v>70.683333333333337</v>
      </c>
      <c r="G153" s="38">
        <v>69.616666666666674</v>
      </c>
      <c r="H153" s="38">
        <v>68.983333333333334</v>
      </c>
      <c r="I153" s="38">
        <v>67.916666666666671</v>
      </c>
      <c r="J153" s="38">
        <v>71.316666666666677</v>
      </c>
      <c r="K153" s="38">
        <v>72.38333333333334</v>
      </c>
      <c r="L153" s="38">
        <v>73.01666666666668</v>
      </c>
      <c r="M153" s="28">
        <v>71.75</v>
      </c>
      <c r="N153" s="28">
        <v>70.05</v>
      </c>
      <c r="O153" s="39">
        <v>64706250</v>
      </c>
      <c r="P153" s="40">
        <v>1.2906659570221543E-2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3892.85</v>
      </c>
      <c r="F154" s="37">
        <v>3904.3666666666663</v>
      </c>
      <c r="G154" s="38">
        <v>3861.0333333333328</v>
      </c>
      <c r="H154" s="38">
        <v>3829.2166666666667</v>
      </c>
      <c r="I154" s="38">
        <v>3785.8833333333332</v>
      </c>
      <c r="J154" s="38">
        <v>3936.1833333333325</v>
      </c>
      <c r="K154" s="38">
        <v>3979.5166666666655</v>
      </c>
      <c r="L154" s="38">
        <v>4011.3333333333321</v>
      </c>
      <c r="M154" s="28">
        <v>3947.7</v>
      </c>
      <c r="N154" s="28">
        <v>3872.55</v>
      </c>
      <c r="O154" s="39">
        <v>1811000</v>
      </c>
      <c r="P154" s="40">
        <v>5.7518248175182481E-2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3691.9</v>
      </c>
      <c r="F155" s="37">
        <v>3681.8666666666668</v>
      </c>
      <c r="G155" s="38">
        <v>3639.7833333333338</v>
      </c>
      <c r="H155" s="38">
        <v>3587.666666666667</v>
      </c>
      <c r="I155" s="38">
        <v>3545.5833333333339</v>
      </c>
      <c r="J155" s="38">
        <v>3733.9833333333336</v>
      </c>
      <c r="K155" s="38">
        <v>3776.0666666666666</v>
      </c>
      <c r="L155" s="38">
        <v>3828.1833333333334</v>
      </c>
      <c r="M155" s="28">
        <v>3723.95</v>
      </c>
      <c r="N155" s="28">
        <v>3629.75</v>
      </c>
      <c r="O155" s="39">
        <v>477675</v>
      </c>
      <c r="P155" s="40">
        <v>-8.5308056872037921E-2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29.1</v>
      </c>
      <c r="F156" s="37">
        <v>29.083333333333332</v>
      </c>
      <c r="G156" s="38">
        <v>28.766666666666666</v>
      </c>
      <c r="H156" s="38">
        <v>28.433333333333334</v>
      </c>
      <c r="I156" s="38">
        <v>28.116666666666667</v>
      </c>
      <c r="J156" s="38">
        <v>29.416666666666664</v>
      </c>
      <c r="K156" s="38">
        <v>29.733333333333334</v>
      </c>
      <c r="L156" s="38">
        <v>30.066666666666663</v>
      </c>
      <c r="M156" s="28">
        <v>29.4</v>
      </c>
      <c r="N156" s="28">
        <v>28.75</v>
      </c>
      <c r="O156" s="39">
        <v>22764000</v>
      </c>
      <c r="P156" s="40">
        <v>-2.0144628099173553E-2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17342.05</v>
      </c>
      <c r="F157" s="37">
        <v>17302.383333333335</v>
      </c>
      <c r="G157" s="38">
        <v>17204.76666666667</v>
      </c>
      <c r="H157" s="38">
        <v>17067.483333333334</v>
      </c>
      <c r="I157" s="38">
        <v>16969.866666666669</v>
      </c>
      <c r="J157" s="38">
        <v>17439.666666666672</v>
      </c>
      <c r="K157" s="38">
        <v>17537.283333333333</v>
      </c>
      <c r="L157" s="38">
        <v>17674.566666666673</v>
      </c>
      <c r="M157" s="28">
        <v>17400</v>
      </c>
      <c r="N157" s="28">
        <v>17165.099999999999</v>
      </c>
      <c r="O157" s="39">
        <v>407920</v>
      </c>
      <c r="P157" s="40">
        <v>-1.6396604938271605E-2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111.5</v>
      </c>
      <c r="F158" s="37">
        <v>110.59999999999998</v>
      </c>
      <c r="G158" s="38">
        <v>108.99999999999996</v>
      </c>
      <c r="H158" s="38">
        <v>106.49999999999997</v>
      </c>
      <c r="I158" s="38">
        <v>104.89999999999995</v>
      </c>
      <c r="J158" s="38">
        <v>113.09999999999997</v>
      </c>
      <c r="K158" s="38">
        <v>114.69999999999999</v>
      </c>
      <c r="L158" s="38">
        <v>117.19999999999997</v>
      </c>
      <c r="M158" s="28">
        <v>112.2</v>
      </c>
      <c r="N158" s="28">
        <v>108.1</v>
      </c>
      <c r="O158" s="39">
        <v>61288250</v>
      </c>
      <c r="P158" s="40">
        <v>-2.4266666666666666E-2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138.75</v>
      </c>
      <c r="F159" s="37">
        <v>138.4</v>
      </c>
      <c r="G159" s="38">
        <v>137.45000000000002</v>
      </c>
      <c r="H159" s="38">
        <v>136.15</v>
      </c>
      <c r="I159" s="38">
        <v>135.20000000000002</v>
      </c>
      <c r="J159" s="38">
        <v>139.70000000000002</v>
      </c>
      <c r="K159" s="38">
        <v>140.65</v>
      </c>
      <c r="L159" s="38">
        <v>141.95000000000002</v>
      </c>
      <c r="M159" s="28">
        <v>139.35</v>
      </c>
      <c r="N159" s="28">
        <v>137.1</v>
      </c>
      <c r="O159" s="39">
        <v>87728700</v>
      </c>
      <c r="P159" s="40">
        <v>7.4640413350090765E-2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755.25</v>
      </c>
      <c r="F160" s="37">
        <v>760.33333333333337</v>
      </c>
      <c r="G160" s="38">
        <v>747.91666666666674</v>
      </c>
      <c r="H160" s="38">
        <v>740.58333333333337</v>
      </c>
      <c r="I160" s="38">
        <v>728.16666666666674</v>
      </c>
      <c r="J160" s="38">
        <v>767.66666666666674</v>
      </c>
      <c r="K160" s="38">
        <v>780.08333333333348</v>
      </c>
      <c r="L160" s="38">
        <v>787.41666666666674</v>
      </c>
      <c r="M160" s="28">
        <v>772.75</v>
      </c>
      <c r="N160" s="28">
        <v>753</v>
      </c>
      <c r="O160" s="39">
        <v>4855900</v>
      </c>
      <c r="P160" s="40">
        <v>6.6082680190564014E-2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3163.65</v>
      </c>
      <c r="F161" s="37">
        <v>3175.2833333333328</v>
      </c>
      <c r="G161" s="38">
        <v>3142.5666666666657</v>
      </c>
      <c r="H161" s="38">
        <v>3121.4833333333327</v>
      </c>
      <c r="I161" s="38">
        <v>3088.7666666666655</v>
      </c>
      <c r="J161" s="38">
        <v>3196.3666666666659</v>
      </c>
      <c r="K161" s="38">
        <v>3229.083333333333</v>
      </c>
      <c r="L161" s="38">
        <v>3250.1666666666661</v>
      </c>
      <c r="M161" s="28">
        <v>3208</v>
      </c>
      <c r="N161" s="28">
        <v>3154.2</v>
      </c>
      <c r="O161" s="39">
        <v>283200</v>
      </c>
      <c r="P161" s="40">
        <v>2.0081044574515983E-2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141.44999999999999</v>
      </c>
      <c r="F162" s="37">
        <v>140.45000000000002</v>
      </c>
      <c r="G162" s="38">
        <v>138.60000000000002</v>
      </c>
      <c r="H162" s="38">
        <v>135.75</v>
      </c>
      <c r="I162" s="38">
        <v>133.9</v>
      </c>
      <c r="J162" s="38">
        <v>143.30000000000004</v>
      </c>
      <c r="K162" s="38">
        <v>145.15</v>
      </c>
      <c r="L162" s="38">
        <v>148.00000000000006</v>
      </c>
      <c r="M162" s="28">
        <v>142.30000000000001</v>
      </c>
      <c r="N162" s="28">
        <v>137.6</v>
      </c>
      <c r="O162" s="39">
        <v>55355300</v>
      </c>
      <c r="P162" s="40">
        <v>0.12530327933004617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40241.800000000003</v>
      </c>
      <c r="F163" s="37">
        <v>40518.383333333331</v>
      </c>
      <c r="G163" s="38">
        <v>39808.166666666664</v>
      </c>
      <c r="H163" s="38">
        <v>39374.533333333333</v>
      </c>
      <c r="I163" s="38">
        <v>38664.316666666666</v>
      </c>
      <c r="J163" s="38">
        <v>40952.016666666663</v>
      </c>
      <c r="K163" s="38">
        <v>41662.233333333337</v>
      </c>
      <c r="L163" s="38">
        <v>42095.866666666661</v>
      </c>
      <c r="M163" s="28">
        <v>41228.6</v>
      </c>
      <c r="N163" s="28">
        <v>40084.75</v>
      </c>
      <c r="O163" s="39">
        <v>114675</v>
      </c>
      <c r="P163" s="40">
        <v>3.0740191452069569E-2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1668.5</v>
      </c>
      <c r="F164" s="37">
        <v>1672.4166666666667</v>
      </c>
      <c r="G164" s="38">
        <v>1659.1333333333334</v>
      </c>
      <c r="H164" s="38">
        <v>1649.7666666666667</v>
      </c>
      <c r="I164" s="38">
        <v>1636.4833333333333</v>
      </c>
      <c r="J164" s="38">
        <v>1681.7833333333335</v>
      </c>
      <c r="K164" s="38">
        <v>1695.0666666666668</v>
      </c>
      <c r="L164" s="38">
        <v>1704.4333333333336</v>
      </c>
      <c r="M164" s="28">
        <v>1685.7</v>
      </c>
      <c r="N164" s="28">
        <v>1663.05</v>
      </c>
      <c r="O164" s="39">
        <v>3149300</v>
      </c>
      <c r="P164" s="40">
        <v>-1.1224313590053532E-2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3454.85</v>
      </c>
      <c r="F165" s="37">
        <v>3428.9166666666665</v>
      </c>
      <c r="G165" s="38">
        <v>3372.7333333333331</v>
      </c>
      <c r="H165" s="38">
        <v>3290.6166666666668</v>
      </c>
      <c r="I165" s="38">
        <v>3234.4333333333334</v>
      </c>
      <c r="J165" s="38">
        <v>3511.0333333333328</v>
      </c>
      <c r="K165" s="38">
        <v>3567.2166666666662</v>
      </c>
      <c r="L165" s="38">
        <v>3649.3333333333326</v>
      </c>
      <c r="M165" s="28">
        <v>3485.1</v>
      </c>
      <c r="N165" s="28">
        <v>3346.8</v>
      </c>
      <c r="O165" s="39">
        <v>462600</v>
      </c>
      <c r="P165" s="40">
        <v>-4.0149393090569564E-2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208.85</v>
      </c>
      <c r="F166" s="37">
        <v>208.13333333333333</v>
      </c>
      <c r="G166" s="38">
        <v>206.46666666666664</v>
      </c>
      <c r="H166" s="38">
        <v>204.08333333333331</v>
      </c>
      <c r="I166" s="38">
        <v>202.41666666666663</v>
      </c>
      <c r="J166" s="38">
        <v>210.51666666666665</v>
      </c>
      <c r="K166" s="38">
        <v>212.18333333333334</v>
      </c>
      <c r="L166" s="38">
        <v>214.56666666666666</v>
      </c>
      <c r="M166" s="28">
        <v>209.8</v>
      </c>
      <c r="N166" s="28">
        <v>205.75</v>
      </c>
      <c r="O166" s="39">
        <v>19020000</v>
      </c>
      <c r="P166" s="40">
        <v>-7.1470415934387813E-2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104.2</v>
      </c>
      <c r="F167" s="37">
        <v>103.95</v>
      </c>
      <c r="G167" s="38">
        <v>103.30000000000001</v>
      </c>
      <c r="H167" s="38">
        <v>102.4</v>
      </c>
      <c r="I167" s="38">
        <v>101.75000000000001</v>
      </c>
      <c r="J167" s="38">
        <v>104.85000000000001</v>
      </c>
      <c r="K167" s="38">
        <v>105.50000000000001</v>
      </c>
      <c r="L167" s="38">
        <v>106.4</v>
      </c>
      <c r="M167" s="28">
        <v>104.6</v>
      </c>
      <c r="N167" s="28">
        <v>103.05</v>
      </c>
      <c r="O167" s="39">
        <v>37813800</v>
      </c>
      <c r="P167" s="40">
        <v>-6.3421375921375922E-2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2149.25</v>
      </c>
      <c r="F168" s="37">
        <v>2160.9499999999998</v>
      </c>
      <c r="G168" s="38">
        <v>2129.2499999999995</v>
      </c>
      <c r="H168" s="38">
        <v>2109.2499999999995</v>
      </c>
      <c r="I168" s="38">
        <v>2077.5499999999993</v>
      </c>
      <c r="J168" s="38">
        <v>2180.9499999999998</v>
      </c>
      <c r="K168" s="38">
        <v>2212.6500000000005</v>
      </c>
      <c r="L168" s="38">
        <v>2232.65</v>
      </c>
      <c r="M168" s="28">
        <v>2192.65</v>
      </c>
      <c r="N168" s="28">
        <v>2140.9499999999998</v>
      </c>
      <c r="O168" s="39">
        <v>3497000</v>
      </c>
      <c r="P168" s="40">
        <v>2.4461696206239929E-2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2609.5500000000002</v>
      </c>
      <c r="F169" s="37">
        <v>2602.9833333333336</v>
      </c>
      <c r="G169" s="38">
        <v>2574.9666666666672</v>
      </c>
      <c r="H169" s="38">
        <v>2540.3833333333337</v>
      </c>
      <c r="I169" s="38">
        <v>2512.3666666666672</v>
      </c>
      <c r="J169" s="38">
        <v>2637.5666666666671</v>
      </c>
      <c r="K169" s="38">
        <v>2665.5833333333335</v>
      </c>
      <c r="L169" s="38">
        <v>2700.166666666667</v>
      </c>
      <c r="M169" s="28">
        <v>2631</v>
      </c>
      <c r="N169" s="28">
        <v>2568.4</v>
      </c>
      <c r="O169" s="39">
        <v>1799500</v>
      </c>
      <c r="P169" s="40">
        <v>9.7343902099847031E-4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29.6</v>
      </c>
      <c r="F170" s="37">
        <v>29.666666666666668</v>
      </c>
      <c r="G170" s="38">
        <v>29.433333333333337</v>
      </c>
      <c r="H170" s="38">
        <v>29.266666666666669</v>
      </c>
      <c r="I170" s="38">
        <v>29.033333333333339</v>
      </c>
      <c r="J170" s="38">
        <v>29.833333333333336</v>
      </c>
      <c r="K170" s="38">
        <v>30.066666666666663</v>
      </c>
      <c r="L170" s="38">
        <v>30.233333333333334</v>
      </c>
      <c r="M170" s="28">
        <v>29.9</v>
      </c>
      <c r="N170" s="28">
        <v>29.5</v>
      </c>
      <c r="O170" s="39">
        <v>258320000</v>
      </c>
      <c r="P170" s="40">
        <v>-3.5795840276492009E-3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2261.5500000000002</v>
      </c>
      <c r="F171" s="37">
        <v>2245.0833333333335</v>
      </c>
      <c r="G171" s="38">
        <v>2201.6166666666668</v>
      </c>
      <c r="H171" s="38">
        <v>2141.6833333333334</v>
      </c>
      <c r="I171" s="38">
        <v>2098.2166666666667</v>
      </c>
      <c r="J171" s="38">
        <v>2305.0166666666669</v>
      </c>
      <c r="K171" s="38">
        <v>2348.4833333333331</v>
      </c>
      <c r="L171" s="38">
        <v>2408.416666666667</v>
      </c>
      <c r="M171" s="28">
        <v>2288.5500000000002</v>
      </c>
      <c r="N171" s="28">
        <v>2185.15</v>
      </c>
      <c r="O171" s="39">
        <v>845700</v>
      </c>
      <c r="P171" s="40">
        <v>0.1520228851655088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211.75</v>
      </c>
      <c r="F172" s="37">
        <v>211.4666666666667</v>
      </c>
      <c r="G172" s="38">
        <v>210.5833333333334</v>
      </c>
      <c r="H172" s="38">
        <v>209.41666666666671</v>
      </c>
      <c r="I172" s="38">
        <v>208.53333333333342</v>
      </c>
      <c r="J172" s="38">
        <v>212.63333333333338</v>
      </c>
      <c r="K172" s="38">
        <v>213.51666666666671</v>
      </c>
      <c r="L172" s="38">
        <v>214.68333333333337</v>
      </c>
      <c r="M172" s="28">
        <v>212.35</v>
      </c>
      <c r="N172" s="28">
        <v>210.3</v>
      </c>
      <c r="O172" s="39">
        <v>60515783</v>
      </c>
      <c r="P172" s="40">
        <v>5.1259252099564175E-2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1836.25</v>
      </c>
      <c r="F173" s="37">
        <v>1848.7666666666667</v>
      </c>
      <c r="G173" s="38">
        <v>1819.8833333333332</v>
      </c>
      <c r="H173" s="38">
        <v>1803.5166666666667</v>
      </c>
      <c r="I173" s="38">
        <v>1774.6333333333332</v>
      </c>
      <c r="J173" s="38">
        <v>1865.1333333333332</v>
      </c>
      <c r="K173" s="38">
        <v>1894.0166666666669</v>
      </c>
      <c r="L173" s="38">
        <v>1910.3833333333332</v>
      </c>
      <c r="M173" s="28">
        <v>1877.65</v>
      </c>
      <c r="N173" s="28">
        <v>1832.4</v>
      </c>
      <c r="O173" s="39">
        <v>2204719</v>
      </c>
      <c r="P173" s="40">
        <v>-5.6901615271659324E-3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146.94999999999999</v>
      </c>
      <c r="F174" s="37">
        <v>147.83333333333334</v>
      </c>
      <c r="G174" s="38">
        <v>142.16666666666669</v>
      </c>
      <c r="H174" s="38">
        <v>137.38333333333335</v>
      </c>
      <c r="I174" s="38">
        <v>131.7166666666667</v>
      </c>
      <c r="J174" s="38">
        <v>152.61666666666667</v>
      </c>
      <c r="K174" s="38">
        <v>158.28333333333336</v>
      </c>
      <c r="L174" s="38">
        <v>163.06666666666666</v>
      </c>
      <c r="M174" s="28">
        <v>153.5</v>
      </c>
      <c r="N174" s="28">
        <v>143.05000000000001</v>
      </c>
      <c r="O174" s="39">
        <v>7660000</v>
      </c>
      <c r="P174" s="40">
        <v>5.9547686562002905E-2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625.5</v>
      </c>
      <c r="F175" s="37">
        <v>621.5</v>
      </c>
      <c r="G175" s="38">
        <v>614</v>
      </c>
      <c r="H175" s="38">
        <v>602.5</v>
      </c>
      <c r="I175" s="38">
        <v>595</v>
      </c>
      <c r="J175" s="38">
        <v>633</v>
      </c>
      <c r="K175" s="38">
        <v>640.5</v>
      </c>
      <c r="L175" s="38">
        <v>652</v>
      </c>
      <c r="M175" s="28">
        <v>629</v>
      </c>
      <c r="N175" s="28">
        <v>610</v>
      </c>
      <c r="O175" s="39">
        <v>4148850</v>
      </c>
      <c r="P175" s="40">
        <v>-0.1689085646177422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91.7</v>
      </c>
      <c r="F176" s="37">
        <v>90.716666666666654</v>
      </c>
      <c r="G176" s="38">
        <v>89.233333333333306</v>
      </c>
      <c r="H176" s="38">
        <v>86.766666666666652</v>
      </c>
      <c r="I176" s="38">
        <v>85.283333333333303</v>
      </c>
      <c r="J176" s="38">
        <v>93.183333333333309</v>
      </c>
      <c r="K176" s="38">
        <v>94.666666666666657</v>
      </c>
      <c r="L176" s="38">
        <v>97.133333333333312</v>
      </c>
      <c r="M176" s="28">
        <v>92.2</v>
      </c>
      <c r="N176" s="28">
        <v>88.25</v>
      </c>
      <c r="O176" s="39">
        <v>45147000</v>
      </c>
      <c r="P176" s="40">
        <v>-6.0957574925589203E-2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119.6</v>
      </c>
      <c r="F177" s="37">
        <v>119.56666666666666</v>
      </c>
      <c r="G177" s="38">
        <v>118.88333333333333</v>
      </c>
      <c r="H177" s="38">
        <v>118.16666666666666</v>
      </c>
      <c r="I177" s="38">
        <v>117.48333333333332</v>
      </c>
      <c r="J177" s="38">
        <v>120.28333333333333</v>
      </c>
      <c r="K177" s="38">
        <v>120.96666666666667</v>
      </c>
      <c r="L177" s="38">
        <v>121.68333333333334</v>
      </c>
      <c r="M177" s="28">
        <v>120.25</v>
      </c>
      <c r="N177" s="28">
        <v>118.85</v>
      </c>
      <c r="O177" s="39">
        <v>45528000</v>
      </c>
      <c r="P177" s="40">
        <v>4.7053953360011037E-2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2497.9499999999998</v>
      </c>
      <c r="F178" s="37">
        <v>2512.2833333333333</v>
      </c>
      <c r="G178" s="38">
        <v>2473.3166666666666</v>
      </c>
      <c r="H178" s="38">
        <v>2448.6833333333334</v>
      </c>
      <c r="I178" s="38">
        <v>2409.7166666666667</v>
      </c>
      <c r="J178" s="38">
        <v>2536.9166666666665</v>
      </c>
      <c r="K178" s="38">
        <v>2575.8833333333328</v>
      </c>
      <c r="L178" s="38">
        <v>2600.5166666666664</v>
      </c>
      <c r="M178" s="28">
        <v>2551.25</v>
      </c>
      <c r="N178" s="28">
        <v>2487.65</v>
      </c>
      <c r="O178" s="39">
        <v>34758000</v>
      </c>
      <c r="P178" s="40">
        <v>1.4032733319718762E-2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70.05</v>
      </c>
      <c r="F179" s="37">
        <v>69.900000000000006</v>
      </c>
      <c r="G179" s="38">
        <v>69.050000000000011</v>
      </c>
      <c r="H179" s="38">
        <v>68.050000000000011</v>
      </c>
      <c r="I179" s="38">
        <v>67.200000000000017</v>
      </c>
      <c r="J179" s="38">
        <v>70.900000000000006</v>
      </c>
      <c r="K179" s="38">
        <v>71.75</v>
      </c>
      <c r="L179" s="38">
        <v>72.75</v>
      </c>
      <c r="M179" s="28">
        <v>70.75</v>
      </c>
      <c r="N179" s="28">
        <v>68.900000000000006</v>
      </c>
      <c r="O179" s="39">
        <v>110524750</v>
      </c>
      <c r="P179" s="40">
        <v>-4.1376379339131492E-2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765.75</v>
      </c>
      <c r="F180" s="37">
        <v>773.58333333333337</v>
      </c>
      <c r="G180" s="38">
        <v>756.2166666666667</v>
      </c>
      <c r="H180" s="38">
        <v>746.68333333333328</v>
      </c>
      <c r="I180" s="38">
        <v>729.31666666666661</v>
      </c>
      <c r="J180" s="38">
        <v>783.11666666666679</v>
      </c>
      <c r="K180" s="38">
        <v>800.48333333333335</v>
      </c>
      <c r="L180" s="38">
        <v>810.01666666666688</v>
      </c>
      <c r="M180" s="28">
        <v>790.95</v>
      </c>
      <c r="N180" s="28">
        <v>764.05</v>
      </c>
      <c r="O180" s="39">
        <v>7116700</v>
      </c>
      <c r="P180" s="40">
        <v>-5.1999608605096522E-3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1086.5999999999999</v>
      </c>
      <c r="F181" s="37">
        <v>1087.6166666666666</v>
      </c>
      <c r="G181" s="38">
        <v>1078.2333333333331</v>
      </c>
      <c r="H181" s="38">
        <v>1069.8666666666666</v>
      </c>
      <c r="I181" s="38">
        <v>1060.4833333333331</v>
      </c>
      <c r="J181" s="38">
        <v>1095.9833333333331</v>
      </c>
      <c r="K181" s="38">
        <v>1105.3666666666668</v>
      </c>
      <c r="L181" s="38">
        <v>1113.7333333333331</v>
      </c>
      <c r="M181" s="28">
        <v>1097</v>
      </c>
      <c r="N181" s="28">
        <v>1079.25</v>
      </c>
      <c r="O181" s="39">
        <v>7839000</v>
      </c>
      <c r="P181" s="40">
        <v>-9.5707381787169532E-3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460.85</v>
      </c>
      <c r="F182" s="37">
        <v>458.81666666666666</v>
      </c>
      <c r="G182" s="38">
        <v>453.08333333333331</v>
      </c>
      <c r="H182" s="38">
        <v>445.31666666666666</v>
      </c>
      <c r="I182" s="38">
        <v>439.58333333333331</v>
      </c>
      <c r="J182" s="38">
        <v>466.58333333333331</v>
      </c>
      <c r="K182" s="38">
        <v>472.31666666666666</v>
      </c>
      <c r="L182" s="38">
        <v>480.08333333333331</v>
      </c>
      <c r="M182" s="28">
        <v>464.55</v>
      </c>
      <c r="N182" s="28">
        <v>451.05</v>
      </c>
      <c r="O182" s="39">
        <v>69028500</v>
      </c>
      <c r="P182" s="40">
        <v>-2.1517722353341415E-2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19095.05</v>
      </c>
      <c r="F183" s="37">
        <v>19057.966666666664</v>
      </c>
      <c r="G183" s="38">
        <v>18937.083333333328</v>
      </c>
      <c r="H183" s="38">
        <v>18779.116666666665</v>
      </c>
      <c r="I183" s="38">
        <v>18658.23333333333</v>
      </c>
      <c r="J183" s="38">
        <v>19215.933333333327</v>
      </c>
      <c r="K183" s="38">
        <v>19336.816666666666</v>
      </c>
      <c r="L183" s="38">
        <v>19494.783333333326</v>
      </c>
      <c r="M183" s="28">
        <v>19178.849999999999</v>
      </c>
      <c r="N183" s="28">
        <v>18900</v>
      </c>
      <c r="O183" s="39">
        <v>319375</v>
      </c>
      <c r="P183" s="40">
        <v>-5.8168681804777349E-2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2373.4499999999998</v>
      </c>
      <c r="F184" s="37">
        <v>2378.6</v>
      </c>
      <c r="G184" s="38">
        <v>2354.85</v>
      </c>
      <c r="H184" s="38">
        <v>2336.25</v>
      </c>
      <c r="I184" s="38">
        <v>2312.5</v>
      </c>
      <c r="J184" s="38">
        <v>2397.1999999999998</v>
      </c>
      <c r="K184" s="38">
        <v>2420.9499999999998</v>
      </c>
      <c r="L184" s="38">
        <v>2439.5499999999997</v>
      </c>
      <c r="M184" s="28">
        <v>2402.35</v>
      </c>
      <c r="N184" s="28">
        <v>2360</v>
      </c>
      <c r="O184" s="39">
        <v>1651100</v>
      </c>
      <c r="P184" s="40">
        <v>-9.0774055124608014E-3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2297.65</v>
      </c>
      <c r="F185" s="37">
        <v>2303.6333333333332</v>
      </c>
      <c r="G185" s="38">
        <v>2279.6166666666663</v>
      </c>
      <c r="H185" s="38">
        <v>2261.583333333333</v>
      </c>
      <c r="I185" s="38">
        <v>2237.5666666666662</v>
      </c>
      <c r="J185" s="38">
        <v>2321.6666666666665</v>
      </c>
      <c r="K185" s="38">
        <v>2345.6833333333329</v>
      </c>
      <c r="L185" s="38">
        <v>2363.7166666666667</v>
      </c>
      <c r="M185" s="28">
        <v>2327.65</v>
      </c>
      <c r="N185" s="28">
        <v>2285.6</v>
      </c>
      <c r="O185" s="39">
        <v>3540375</v>
      </c>
      <c r="P185" s="40">
        <v>-7.8814627994955866E-3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1256.0999999999999</v>
      </c>
      <c r="F186" s="37">
        <v>1257.7833333333333</v>
      </c>
      <c r="G186" s="38">
        <v>1245.3166666666666</v>
      </c>
      <c r="H186" s="38">
        <v>1234.5333333333333</v>
      </c>
      <c r="I186" s="38">
        <v>1222.0666666666666</v>
      </c>
      <c r="J186" s="38">
        <v>1268.5666666666666</v>
      </c>
      <c r="K186" s="38">
        <v>1281.0333333333333</v>
      </c>
      <c r="L186" s="38">
        <v>1291.8166666666666</v>
      </c>
      <c r="M186" s="28">
        <v>1270.25</v>
      </c>
      <c r="N186" s="28">
        <v>1247</v>
      </c>
      <c r="O186" s="39">
        <v>3929400</v>
      </c>
      <c r="P186" s="40">
        <v>-5.923194790270063E-2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336.05</v>
      </c>
      <c r="F187" s="37">
        <v>337.20000000000005</v>
      </c>
      <c r="G187" s="38">
        <v>330.55000000000007</v>
      </c>
      <c r="H187" s="38">
        <v>325.05</v>
      </c>
      <c r="I187" s="38">
        <v>318.40000000000003</v>
      </c>
      <c r="J187" s="38">
        <v>342.7000000000001</v>
      </c>
      <c r="K187" s="38">
        <v>349.35000000000008</v>
      </c>
      <c r="L187" s="38">
        <v>354.85000000000014</v>
      </c>
      <c r="M187" s="28">
        <v>343.85</v>
      </c>
      <c r="N187" s="28">
        <v>331.7</v>
      </c>
      <c r="O187" s="39">
        <v>2471400</v>
      </c>
      <c r="P187" s="40">
        <v>-0.1008513425016372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837.85</v>
      </c>
      <c r="F188" s="37">
        <v>838.41666666666663</v>
      </c>
      <c r="G188" s="38">
        <v>828.43333333333328</v>
      </c>
      <c r="H188" s="38">
        <v>819.01666666666665</v>
      </c>
      <c r="I188" s="38">
        <v>809.0333333333333</v>
      </c>
      <c r="J188" s="38">
        <v>847.83333333333326</v>
      </c>
      <c r="K188" s="38">
        <v>857.81666666666661</v>
      </c>
      <c r="L188" s="38">
        <v>867.23333333333323</v>
      </c>
      <c r="M188" s="28">
        <v>848.4</v>
      </c>
      <c r="N188" s="28">
        <v>829</v>
      </c>
      <c r="O188" s="39">
        <v>21445200</v>
      </c>
      <c r="P188" s="40">
        <v>9.9225317290258779E-3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415.7</v>
      </c>
      <c r="F189" s="37">
        <v>416.83333333333331</v>
      </c>
      <c r="G189" s="38">
        <v>412.11666666666662</v>
      </c>
      <c r="H189" s="38">
        <v>408.5333333333333</v>
      </c>
      <c r="I189" s="38">
        <v>403.81666666666661</v>
      </c>
      <c r="J189" s="38">
        <v>420.41666666666663</v>
      </c>
      <c r="K189" s="38">
        <v>425.13333333333333</v>
      </c>
      <c r="L189" s="38">
        <v>428.71666666666664</v>
      </c>
      <c r="M189" s="28">
        <v>421.55</v>
      </c>
      <c r="N189" s="28">
        <v>413.25</v>
      </c>
      <c r="O189" s="39">
        <v>13551000</v>
      </c>
      <c r="P189" s="40">
        <v>-2.7765820060266896E-2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569.25</v>
      </c>
      <c r="F190" s="37">
        <v>570.5</v>
      </c>
      <c r="G190" s="38">
        <v>563.45000000000005</v>
      </c>
      <c r="H190" s="38">
        <v>557.65000000000009</v>
      </c>
      <c r="I190" s="38">
        <v>550.60000000000014</v>
      </c>
      <c r="J190" s="38">
        <v>576.29999999999995</v>
      </c>
      <c r="K190" s="38">
        <v>583.34999999999991</v>
      </c>
      <c r="L190" s="38">
        <v>589.14999999999986</v>
      </c>
      <c r="M190" s="28">
        <v>577.54999999999995</v>
      </c>
      <c r="N190" s="28">
        <v>564.70000000000005</v>
      </c>
      <c r="O190" s="39">
        <v>1132800</v>
      </c>
      <c r="P190" s="40">
        <v>5.8197104156936012E-2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813.15</v>
      </c>
      <c r="F191" s="37">
        <v>819.73333333333323</v>
      </c>
      <c r="G191" s="38">
        <v>804.46666666666647</v>
      </c>
      <c r="H191" s="38">
        <v>795.78333333333319</v>
      </c>
      <c r="I191" s="38">
        <v>780.51666666666642</v>
      </c>
      <c r="J191" s="38">
        <v>828.41666666666652</v>
      </c>
      <c r="K191" s="38">
        <v>843.68333333333317</v>
      </c>
      <c r="L191" s="38">
        <v>852.36666666666656</v>
      </c>
      <c r="M191" s="28">
        <v>835</v>
      </c>
      <c r="N191" s="28">
        <v>811.05</v>
      </c>
      <c r="O191" s="39">
        <v>5742000</v>
      </c>
      <c r="P191" s="40">
        <v>5.1455777330159311E-2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930.95</v>
      </c>
      <c r="F192" s="37">
        <v>930.44999999999993</v>
      </c>
      <c r="G192" s="38">
        <v>921.49999999999989</v>
      </c>
      <c r="H192" s="38">
        <v>912.05</v>
      </c>
      <c r="I192" s="38">
        <v>903.09999999999991</v>
      </c>
      <c r="J192" s="38">
        <v>939.89999999999986</v>
      </c>
      <c r="K192" s="38">
        <v>948.84999999999991</v>
      </c>
      <c r="L192" s="38">
        <v>958.29999999999984</v>
      </c>
      <c r="M192" s="28">
        <v>939.4</v>
      </c>
      <c r="N192" s="28">
        <v>921</v>
      </c>
      <c r="O192" s="39">
        <v>3546200</v>
      </c>
      <c r="P192" s="40">
        <v>-3.6804989745174614E-3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729.35</v>
      </c>
      <c r="F193" s="37">
        <v>730.51666666666677</v>
      </c>
      <c r="G193" s="38">
        <v>723.08333333333348</v>
      </c>
      <c r="H193" s="38">
        <v>716.81666666666672</v>
      </c>
      <c r="I193" s="38">
        <v>709.38333333333344</v>
      </c>
      <c r="J193" s="38">
        <v>736.78333333333353</v>
      </c>
      <c r="K193" s="38">
        <v>744.2166666666667</v>
      </c>
      <c r="L193" s="38">
        <v>750.48333333333358</v>
      </c>
      <c r="M193" s="28">
        <v>737.95</v>
      </c>
      <c r="N193" s="28">
        <v>724.25</v>
      </c>
      <c r="O193" s="39">
        <v>8068950</v>
      </c>
      <c r="P193" s="40">
        <v>2.4160383824537356E-2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414.75</v>
      </c>
      <c r="F194" s="37">
        <v>415.88333333333338</v>
      </c>
      <c r="G194" s="38">
        <v>412.01666666666677</v>
      </c>
      <c r="H194" s="38">
        <v>409.28333333333336</v>
      </c>
      <c r="I194" s="38">
        <v>405.41666666666674</v>
      </c>
      <c r="J194" s="38">
        <v>418.61666666666679</v>
      </c>
      <c r="K194" s="38">
        <v>422.48333333333346</v>
      </c>
      <c r="L194" s="38">
        <v>425.21666666666681</v>
      </c>
      <c r="M194" s="28">
        <v>419.75</v>
      </c>
      <c r="N194" s="28">
        <v>413.15</v>
      </c>
      <c r="O194" s="39">
        <v>69212250</v>
      </c>
      <c r="P194" s="40">
        <v>-3.0345378319025753E-2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208.1</v>
      </c>
      <c r="F195" s="37">
        <v>207.21666666666667</v>
      </c>
      <c r="G195" s="38">
        <v>202.83333333333334</v>
      </c>
      <c r="H195" s="38">
        <v>197.56666666666666</v>
      </c>
      <c r="I195" s="38">
        <v>193.18333333333334</v>
      </c>
      <c r="J195" s="38">
        <v>212.48333333333335</v>
      </c>
      <c r="K195" s="38">
        <v>216.86666666666667</v>
      </c>
      <c r="L195" s="38">
        <v>222.13333333333335</v>
      </c>
      <c r="M195" s="28">
        <v>211.6</v>
      </c>
      <c r="N195" s="28">
        <v>201.95</v>
      </c>
      <c r="O195" s="39">
        <v>88965000</v>
      </c>
      <c r="P195" s="40">
        <v>2.4719528427457694E-3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868.25</v>
      </c>
      <c r="F196" s="37">
        <v>871.08333333333337</v>
      </c>
      <c r="G196" s="38">
        <v>861.2166666666667</v>
      </c>
      <c r="H196" s="38">
        <v>854.18333333333328</v>
      </c>
      <c r="I196" s="38">
        <v>844.31666666666661</v>
      </c>
      <c r="J196" s="38">
        <v>878.11666666666679</v>
      </c>
      <c r="K196" s="38">
        <v>887.98333333333335</v>
      </c>
      <c r="L196" s="38">
        <v>895.01666666666688</v>
      </c>
      <c r="M196" s="28">
        <v>880.95</v>
      </c>
      <c r="N196" s="28">
        <v>864.05</v>
      </c>
      <c r="O196" s="39">
        <v>31287650</v>
      </c>
      <c r="P196" s="40">
        <v>-8.4147665580890335E-4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3316</v>
      </c>
      <c r="F197" s="37">
        <v>3331.7333333333336</v>
      </c>
      <c r="G197" s="38">
        <v>3296.2666666666673</v>
      </c>
      <c r="H197" s="38">
        <v>3276.5333333333338</v>
      </c>
      <c r="I197" s="38">
        <v>3241.0666666666675</v>
      </c>
      <c r="J197" s="38">
        <v>3351.4666666666672</v>
      </c>
      <c r="K197" s="38">
        <v>3386.9333333333334</v>
      </c>
      <c r="L197" s="38">
        <v>3406.666666666667</v>
      </c>
      <c r="M197" s="28">
        <v>3367.2</v>
      </c>
      <c r="N197" s="28">
        <v>3312</v>
      </c>
      <c r="O197" s="39">
        <v>11914650</v>
      </c>
      <c r="P197" s="40">
        <v>7.0746643338024419E-3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1005.9</v>
      </c>
      <c r="F198" s="37">
        <v>1009.6833333333334</v>
      </c>
      <c r="G198" s="38">
        <v>994.01666666666688</v>
      </c>
      <c r="H198" s="38">
        <v>982.13333333333344</v>
      </c>
      <c r="I198" s="38">
        <v>966.46666666666692</v>
      </c>
      <c r="J198" s="38">
        <v>1021.5666666666668</v>
      </c>
      <c r="K198" s="38">
        <v>1037.2333333333333</v>
      </c>
      <c r="L198" s="38">
        <v>1049.1166666666668</v>
      </c>
      <c r="M198" s="28">
        <v>1025.3499999999999</v>
      </c>
      <c r="N198" s="28">
        <v>997.8</v>
      </c>
      <c r="O198" s="39">
        <v>25885200</v>
      </c>
      <c r="P198" s="40">
        <v>1.2067765142724531E-3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2043.6</v>
      </c>
      <c r="F199" s="37">
        <v>2053.7000000000003</v>
      </c>
      <c r="G199" s="38">
        <v>2017.9000000000005</v>
      </c>
      <c r="H199" s="38">
        <v>1992.2000000000003</v>
      </c>
      <c r="I199" s="38">
        <v>1956.4000000000005</v>
      </c>
      <c r="J199" s="38">
        <v>2079.4000000000005</v>
      </c>
      <c r="K199" s="38">
        <v>2115.2000000000007</v>
      </c>
      <c r="L199" s="38">
        <v>2140.9000000000005</v>
      </c>
      <c r="M199" s="28">
        <v>2089.5</v>
      </c>
      <c r="N199" s="28">
        <v>2028</v>
      </c>
      <c r="O199" s="39">
        <v>7442625</v>
      </c>
      <c r="P199" s="40">
        <v>1.0128257328990227E-2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2872.75</v>
      </c>
      <c r="F200" s="37">
        <v>2880.9666666666667</v>
      </c>
      <c r="G200" s="38">
        <v>2850.0333333333333</v>
      </c>
      <c r="H200" s="38">
        <v>2827.3166666666666</v>
      </c>
      <c r="I200" s="38">
        <v>2796.3833333333332</v>
      </c>
      <c r="J200" s="38">
        <v>2903.6833333333334</v>
      </c>
      <c r="K200" s="38">
        <v>2934.6166666666668</v>
      </c>
      <c r="L200" s="38">
        <v>2957.3333333333335</v>
      </c>
      <c r="M200" s="28">
        <v>2911.9</v>
      </c>
      <c r="N200" s="28">
        <v>2858.25</v>
      </c>
      <c r="O200" s="39">
        <v>973500</v>
      </c>
      <c r="P200" s="40">
        <v>0.13826366559485531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468.9</v>
      </c>
      <c r="F201" s="37">
        <v>469.25</v>
      </c>
      <c r="G201" s="38">
        <v>463.5</v>
      </c>
      <c r="H201" s="38">
        <v>458.1</v>
      </c>
      <c r="I201" s="38">
        <v>452.35</v>
      </c>
      <c r="J201" s="38">
        <v>474.65</v>
      </c>
      <c r="K201" s="38">
        <v>480.4</v>
      </c>
      <c r="L201" s="38">
        <v>485.79999999999995</v>
      </c>
      <c r="M201" s="28">
        <v>475</v>
      </c>
      <c r="N201" s="28">
        <v>463.85</v>
      </c>
      <c r="O201" s="39">
        <v>4288500</v>
      </c>
      <c r="P201" s="40">
        <v>1.9614835948644792E-2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1051.8</v>
      </c>
      <c r="F202" s="37">
        <v>1058</v>
      </c>
      <c r="G202" s="38">
        <v>1035.0999999999999</v>
      </c>
      <c r="H202" s="38">
        <v>1018.3999999999999</v>
      </c>
      <c r="I202" s="38">
        <v>995.49999999999977</v>
      </c>
      <c r="J202" s="38">
        <v>1074.7</v>
      </c>
      <c r="K202" s="38">
        <v>1097.6000000000001</v>
      </c>
      <c r="L202" s="38">
        <v>1114.3000000000002</v>
      </c>
      <c r="M202" s="28">
        <v>1080.9000000000001</v>
      </c>
      <c r="N202" s="28">
        <v>1041.3</v>
      </c>
      <c r="O202" s="39">
        <v>4534875</v>
      </c>
      <c r="P202" s="40">
        <v>-2.5514272045925688E-3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793.1</v>
      </c>
      <c r="F203" s="37">
        <v>795.4</v>
      </c>
      <c r="G203" s="38">
        <v>787.19999999999993</v>
      </c>
      <c r="H203" s="38">
        <v>781.3</v>
      </c>
      <c r="I203" s="38">
        <v>773.09999999999991</v>
      </c>
      <c r="J203" s="38">
        <v>801.3</v>
      </c>
      <c r="K203" s="38">
        <v>809.5</v>
      </c>
      <c r="L203" s="38">
        <v>815.4</v>
      </c>
      <c r="M203" s="28">
        <v>803.6</v>
      </c>
      <c r="N203" s="28">
        <v>789.5</v>
      </c>
      <c r="O203" s="39">
        <v>11375000</v>
      </c>
      <c r="P203" s="40">
        <v>8.3911419423692638E-2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1500.85</v>
      </c>
      <c r="F204" s="37">
        <v>1503.0333333333331</v>
      </c>
      <c r="G204" s="38">
        <v>1480.0166666666662</v>
      </c>
      <c r="H204" s="38">
        <v>1459.1833333333332</v>
      </c>
      <c r="I204" s="38">
        <v>1436.1666666666663</v>
      </c>
      <c r="J204" s="38">
        <v>1523.8666666666661</v>
      </c>
      <c r="K204" s="38">
        <v>1546.883333333333</v>
      </c>
      <c r="L204" s="38">
        <v>1567.716666666666</v>
      </c>
      <c r="M204" s="28">
        <v>1526.05</v>
      </c>
      <c r="N204" s="28">
        <v>1482.2</v>
      </c>
      <c r="O204" s="39">
        <v>1109800</v>
      </c>
      <c r="P204" s="40">
        <v>9.4747225647348957E-2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5563.15</v>
      </c>
      <c r="F205" s="37">
        <v>5547.6500000000005</v>
      </c>
      <c r="G205" s="38">
        <v>5505.5000000000009</v>
      </c>
      <c r="H205" s="38">
        <v>5447.85</v>
      </c>
      <c r="I205" s="38">
        <v>5405.7000000000007</v>
      </c>
      <c r="J205" s="38">
        <v>5605.3000000000011</v>
      </c>
      <c r="K205" s="38">
        <v>5647.4500000000007</v>
      </c>
      <c r="L205" s="38">
        <v>5705.1000000000013</v>
      </c>
      <c r="M205" s="28">
        <v>5589.8</v>
      </c>
      <c r="N205" s="28">
        <v>5490</v>
      </c>
      <c r="O205" s="39">
        <v>3273300</v>
      </c>
      <c r="P205" s="40">
        <v>1.0808140073495353E-2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657.35</v>
      </c>
      <c r="F206" s="37">
        <v>656.35</v>
      </c>
      <c r="G206" s="38">
        <v>646.30000000000007</v>
      </c>
      <c r="H206" s="38">
        <v>635.25</v>
      </c>
      <c r="I206" s="38">
        <v>625.20000000000005</v>
      </c>
      <c r="J206" s="38">
        <v>667.40000000000009</v>
      </c>
      <c r="K206" s="38">
        <v>677.45</v>
      </c>
      <c r="L206" s="38">
        <v>688.50000000000011</v>
      </c>
      <c r="M206" s="28">
        <v>666.4</v>
      </c>
      <c r="N206" s="28">
        <v>645.29999999999995</v>
      </c>
      <c r="O206" s="39">
        <v>22058400</v>
      </c>
      <c r="P206" s="40">
        <v>2.2168674698795181E-2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228</v>
      </c>
      <c r="F207" s="37">
        <v>228.26666666666665</v>
      </c>
      <c r="G207" s="38">
        <v>224.93333333333331</v>
      </c>
      <c r="H207" s="38">
        <v>221.86666666666665</v>
      </c>
      <c r="I207" s="38">
        <v>218.5333333333333</v>
      </c>
      <c r="J207" s="38">
        <v>231.33333333333331</v>
      </c>
      <c r="K207" s="38">
        <v>234.66666666666669</v>
      </c>
      <c r="L207" s="38">
        <v>237.73333333333332</v>
      </c>
      <c r="M207" s="28">
        <v>231.6</v>
      </c>
      <c r="N207" s="28">
        <v>225.2</v>
      </c>
      <c r="O207" s="39">
        <v>66662400</v>
      </c>
      <c r="P207" s="40">
        <v>-3.082914165179296E-3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984</v>
      </c>
      <c r="F208" s="37">
        <v>989.61666666666667</v>
      </c>
      <c r="G208" s="38">
        <v>976.48333333333335</v>
      </c>
      <c r="H208" s="38">
        <v>968.9666666666667</v>
      </c>
      <c r="I208" s="38">
        <v>955.83333333333337</v>
      </c>
      <c r="J208" s="38">
        <v>997.13333333333333</v>
      </c>
      <c r="K208" s="38">
        <v>1010.2666666666668</v>
      </c>
      <c r="L208" s="38">
        <v>1017.7833333333333</v>
      </c>
      <c r="M208" s="28">
        <v>1002.75</v>
      </c>
      <c r="N208" s="28">
        <v>982.1</v>
      </c>
      <c r="O208" s="39">
        <v>4723000</v>
      </c>
      <c r="P208" s="40">
        <v>-0.15130278526504942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1539.15</v>
      </c>
      <c r="F209" s="37">
        <v>1535.8999999999999</v>
      </c>
      <c r="G209" s="38">
        <v>1517.2999999999997</v>
      </c>
      <c r="H209" s="38">
        <v>1495.4499999999998</v>
      </c>
      <c r="I209" s="38">
        <v>1476.8499999999997</v>
      </c>
      <c r="J209" s="38">
        <v>1557.7499999999998</v>
      </c>
      <c r="K209" s="38">
        <v>1576.3499999999997</v>
      </c>
      <c r="L209" s="38">
        <v>1598.1999999999998</v>
      </c>
      <c r="M209" s="28">
        <v>1554.5</v>
      </c>
      <c r="N209" s="28">
        <v>1514.05</v>
      </c>
      <c r="O209" s="39">
        <v>636000</v>
      </c>
      <c r="P209" s="40">
        <v>1.6542795492687605E-2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426</v>
      </c>
      <c r="F210" s="37">
        <v>427.5333333333333</v>
      </c>
      <c r="G210" s="38">
        <v>423.71666666666658</v>
      </c>
      <c r="H210" s="38">
        <v>421.43333333333328</v>
      </c>
      <c r="I210" s="38">
        <v>417.61666666666656</v>
      </c>
      <c r="J210" s="38">
        <v>429.81666666666661</v>
      </c>
      <c r="K210" s="38">
        <v>433.63333333333333</v>
      </c>
      <c r="L210" s="38">
        <v>435.91666666666663</v>
      </c>
      <c r="M210" s="28">
        <v>431.35</v>
      </c>
      <c r="N210" s="28">
        <v>425.25</v>
      </c>
      <c r="O210" s="39">
        <v>39240000</v>
      </c>
      <c r="P210" s="40">
        <v>-1.9735198601049213E-2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222.25</v>
      </c>
      <c r="F211" s="37">
        <v>223.08333333333334</v>
      </c>
      <c r="G211" s="38">
        <v>220.41666666666669</v>
      </c>
      <c r="H211" s="38">
        <v>218.58333333333334</v>
      </c>
      <c r="I211" s="38">
        <v>215.91666666666669</v>
      </c>
      <c r="J211" s="38">
        <v>224.91666666666669</v>
      </c>
      <c r="K211" s="38">
        <v>227.58333333333337</v>
      </c>
      <c r="L211" s="38">
        <v>229.41666666666669</v>
      </c>
      <c r="M211" s="28">
        <v>225.75</v>
      </c>
      <c r="N211" s="28">
        <v>221.25</v>
      </c>
      <c r="O211" s="39">
        <v>83109000</v>
      </c>
      <c r="P211" s="40">
        <v>-8.6598675970656642E-3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354</v>
      </c>
      <c r="F212" s="37">
        <v>355.38333333333338</v>
      </c>
      <c r="G212" s="38">
        <v>351.61666666666679</v>
      </c>
      <c r="H212" s="38">
        <v>349.23333333333341</v>
      </c>
      <c r="I212" s="38">
        <v>345.46666666666681</v>
      </c>
      <c r="J212" s="38">
        <v>357.76666666666677</v>
      </c>
      <c r="K212" s="38">
        <v>361.5333333333333</v>
      </c>
      <c r="L212" s="38">
        <v>363.91666666666674</v>
      </c>
      <c r="M212" s="28">
        <v>359.15</v>
      </c>
      <c r="N212" s="28">
        <v>353</v>
      </c>
      <c r="O212" s="39">
        <v>12524100</v>
      </c>
      <c r="P212" s="40">
        <v>1.2719539411973995E-2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1" sqref="C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7" t="s">
        <v>16</v>
      </c>
      <c r="B8" s="499"/>
      <c r="C8" s="503" t="s">
        <v>20</v>
      </c>
      <c r="D8" s="503" t="s">
        <v>21</v>
      </c>
      <c r="E8" s="494" t="s">
        <v>22</v>
      </c>
      <c r="F8" s="495"/>
      <c r="G8" s="496"/>
      <c r="H8" s="494" t="s">
        <v>23</v>
      </c>
      <c r="I8" s="495"/>
      <c r="J8" s="496"/>
      <c r="K8" s="23"/>
      <c r="L8" s="50"/>
      <c r="M8" s="50"/>
      <c r="N8" s="1"/>
      <c r="O8" s="1"/>
    </row>
    <row r="9" spans="1:15" ht="36" customHeight="1">
      <c r="A9" s="501"/>
      <c r="B9" s="502"/>
      <c r="C9" s="502"/>
      <c r="D9" s="5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15832.05</v>
      </c>
      <c r="D10" s="32">
        <v>15858.333333333334</v>
      </c>
      <c r="E10" s="32">
        <v>15789.216666666667</v>
      </c>
      <c r="F10" s="32">
        <v>15746.383333333333</v>
      </c>
      <c r="G10" s="32">
        <v>15677.266666666666</v>
      </c>
      <c r="H10" s="32">
        <v>15901.166666666668</v>
      </c>
      <c r="I10" s="32">
        <v>15970.283333333333</v>
      </c>
      <c r="J10" s="32">
        <v>16013.116666666669</v>
      </c>
      <c r="K10" s="34">
        <v>15927.45</v>
      </c>
      <c r="L10" s="34">
        <v>15815.5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33811.25</v>
      </c>
      <c r="D11" s="37">
        <v>33898.083333333336</v>
      </c>
      <c r="E11" s="37">
        <v>33648.666666666672</v>
      </c>
      <c r="F11" s="37">
        <v>33486.083333333336</v>
      </c>
      <c r="G11" s="37">
        <v>33236.666666666672</v>
      </c>
      <c r="H11" s="37">
        <v>34060.666666666672</v>
      </c>
      <c r="I11" s="37">
        <v>34310.083333333343</v>
      </c>
      <c r="J11" s="37">
        <v>34472.666666666672</v>
      </c>
      <c r="K11" s="28">
        <v>34147.5</v>
      </c>
      <c r="L11" s="28">
        <v>33735.5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2418.1999999999998</v>
      </c>
      <c r="D12" s="37">
        <v>2408.2999999999997</v>
      </c>
      <c r="E12" s="37">
        <v>2392.4999999999995</v>
      </c>
      <c r="F12" s="37">
        <v>2366.7999999999997</v>
      </c>
      <c r="G12" s="37">
        <v>2350.9999999999995</v>
      </c>
      <c r="H12" s="37">
        <v>2433.9999999999995</v>
      </c>
      <c r="I12" s="37">
        <v>2449.7999999999997</v>
      </c>
      <c r="J12" s="37">
        <v>2475.4999999999995</v>
      </c>
      <c r="K12" s="28">
        <v>2424.1</v>
      </c>
      <c r="L12" s="28">
        <v>2382.6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4572.5</v>
      </c>
      <c r="D13" s="37">
        <v>4574.3999999999996</v>
      </c>
      <c r="E13" s="37">
        <v>4556.2499999999991</v>
      </c>
      <c r="F13" s="37">
        <v>4539.9999999999991</v>
      </c>
      <c r="G13" s="37">
        <v>4521.8499999999985</v>
      </c>
      <c r="H13" s="37">
        <v>4590.6499999999996</v>
      </c>
      <c r="I13" s="37">
        <v>4608.8000000000011</v>
      </c>
      <c r="J13" s="37">
        <v>4625.05</v>
      </c>
      <c r="K13" s="28">
        <v>4592.55</v>
      </c>
      <c r="L13" s="28">
        <v>4558.1499999999996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28345.95</v>
      </c>
      <c r="D14" s="37">
        <v>28395.350000000002</v>
      </c>
      <c r="E14" s="37">
        <v>28202.000000000004</v>
      </c>
      <c r="F14" s="37">
        <v>28058.050000000003</v>
      </c>
      <c r="G14" s="37">
        <v>27864.700000000004</v>
      </c>
      <c r="H14" s="37">
        <v>28539.300000000003</v>
      </c>
      <c r="I14" s="37">
        <v>28732.65</v>
      </c>
      <c r="J14" s="37">
        <v>28876.600000000002</v>
      </c>
      <c r="K14" s="28">
        <v>28588.7</v>
      </c>
      <c r="L14" s="28">
        <v>28251.4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3795.75</v>
      </c>
      <c r="D15" s="37">
        <v>3781.7833333333333</v>
      </c>
      <c r="E15" s="37">
        <v>3761.5166666666664</v>
      </c>
      <c r="F15" s="37">
        <v>3727.2833333333333</v>
      </c>
      <c r="G15" s="37">
        <v>3707.0166666666664</v>
      </c>
      <c r="H15" s="37">
        <v>3816.0166666666664</v>
      </c>
      <c r="I15" s="37">
        <v>3836.2833333333338</v>
      </c>
      <c r="J15" s="37">
        <v>3870.5166666666664</v>
      </c>
      <c r="K15" s="28">
        <v>3802.05</v>
      </c>
      <c r="L15" s="28">
        <v>3747.55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7391</v>
      </c>
      <c r="D16" s="37">
        <v>7403.083333333333</v>
      </c>
      <c r="E16" s="37">
        <v>7370.7666666666664</v>
      </c>
      <c r="F16" s="37">
        <v>7350.5333333333338</v>
      </c>
      <c r="G16" s="37">
        <v>7318.2166666666672</v>
      </c>
      <c r="H16" s="37">
        <v>7423.3166666666657</v>
      </c>
      <c r="I16" s="37">
        <v>7455.6333333333332</v>
      </c>
      <c r="J16" s="37">
        <v>7475.866666666665</v>
      </c>
      <c r="K16" s="28">
        <v>7435.4</v>
      </c>
      <c r="L16" s="28">
        <v>7382.85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2115.85</v>
      </c>
      <c r="D17" s="37">
        <v>2115.6833333333329</v>
      </c>
      <c r="E17" s="37">
        <v>2103.1666666666661</v>
      </c>
      <c r="F17" s="37">
        <v>2090.4833333333331</v>
      </c>
      <c r="G17" s="37">
        <v>2077.9666666666662</v>
      </c>
      <c r="H17" s="37">
        <v>2128.3666666666659</v>
      </c>
      <c r="I17" s="37">
        <v>2140.8833333333332</v>
      </c>
      <c r="J17" s="37">
        <v>2153.5666666666657</v>
      </c>
      <c r="K17" s="28">
        <v>2128.1999999999998</v>
      </c>
      <c r="L17" s="28">
        <v>2103</v>
      </c>
      <c r="M17" s="28">
        <v>2.3538600000000001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624.29999999999995</v>
      </c>
      <c r="D18" s="37">
        <v>625.26666666666665</v>
      </c>
      <c r="E18" s="37">
        <v>619.5333333333333</v>
      </c>
      <c r="F18" s="37">
        <v>614.76666666666665</v>
      </c>
      <c r="G18" s="37">
        <v>609.0333333333333</v>
      </c>
      <c r="H18" s="37">
        <v>630.0333333333333</v>
      </c>
      <c r="I18" s="37">
        <v>635.76666666666665</v>
      </c>
      <c r="J18" s="37">
        <v>640.5333333333333</v>
      </c>
      <c r="K18" s="28">
        <v>631</v>
      </c>
      <c r="L18" s="28">
        <v>620.5</v>
      </c>
      <c r="M18" s="28">
        <v>7.8873800000000003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723.95</v>
      </c>
      <c r="D19" s="37">
        <v>721.81666666666661</v>
      </c>
      <c r="E19" s="37">
        <v>717.13333333333321</v>
      </c>
      <c r="F19" s="37">
        <v>710.31666666666661</v>
      </c>
      <c r="G19" s="37">
        <v>705.63333333333321</v>
      </c>
      <c r="H19" s="37">
        <v>728.63333333333321</v>
      </c>
      <c r="I19" s="37">
        <v>733.31666666666661</v>
      </c>
      <c r="J19" s="37">
        <v>740.13333333333321</v>
      </c>
      <c r="K19" s="28">
        <v>726.5</v>
      </c>
      <c r="L19" s="28">
        <v>715</v>
      </c>
      <c r="M19" s="28">
        <v>7.8545100000000003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2181.6</v>
      </c>
      <c r="D20" s="37">
        <v>2187.3166666666671</v>
      </c>
      <c r="E20" s="37">
        <v>2163.6333333333341</v>
      </c>
      <c r="F20" s="37">
        <v>2145.666666666667</v>
      </c>
      <c r="G20" s="37">
        <v>2121.983333333334</v>
      </c>
      <c r="H20" s="37">
        <v>2205.2833333333342</v>
      </c>
      <c r="I20" s="37">
        <v>2228.9666666666676</v>
      </c>
      <c r="J20" s="37">
        <v>2246.9333333333343</v>
      </c>
      <c r="K20" s="28">
        <v>2211</v>
      </c>
      <c r="L20" s="28">
        <v>2169.35</v>
      </c>
      <c r="M20" s="28">
        <v>12.025040000000001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1917.65</v>
      </c>
      <c r="D21" s="37">
        <v>1905.8999999999999</v>
      </c>
      <c r="E21" s="37">
        <v>1886.7999999999997</v>
      </c>
      <c r="F21" s="37">
        <v>1855.9499999999998</v>
      </c>
      <c r="G21" s="37">
        <v>1836.8499999999997</v>
      </c>
      <c r="H21" s="37">
        <v>1936.7499999999998</v>
      </c>
      <c r="I21" s="37">
        <v>1955.8499999999997</v>
      </c>
      <c r="J21" s="37">
        <v>1986.6999999999998</v>
      </c>
      <c r="K21" s="28">
        <v>1925</v>
      </c>
      <c r="L21" s="28">
        <v>1875.05</v>
      </c>
      <c r="M21" s="28">
        <v>12.51839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687.75</v>
      </c>
      <c r="D22" s="37">
        <v>690.44999999999993</v>
      </c>
      <c r="E22" s="37">
        <v>682.19999999999982</v>
      </c>
      <c r="F22" s="37">
        <v>676.64999999999986</v>
      </c>
      <c r="G22" s="37">
        <v>668.39999999999975</v>
      </c>
      <c r="H22" s="37">
        <v>695.99999999999989</v>
      </c>
      <c r="I22" s="37">
        <v>704.25000000000011</v>
      </c>
      <c r="J22" s="37">
        <v>709.8</v>
      </c>
      <c r="K22" s="28">
        <v>698.7</v>
      </c>
      <c r="L22" s="28">
        <v>684.9</v>
      </c>
      <c r="M22" s="28">
        <v>27.115120000000001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2289.8000000000002</v>
      </c>
      <c r="D23" s="37">
        <v>2290.6166666666663</v>
      </c>
      <c r="E23" s="37">
        <v>2261.3833333333328</v>
      </c>
      <c r="F23" s="37">
        <v>2232.9666666666662</v>
      </c>
      <c r="G23" s="37">
        <v>2203.7333333333327</v>
      </c>
      <c r="H23" s="37">
        <v>2319.0333333333328</v>
      </c>
      <c r="I23" s="37">
        <v>2348.2666666666664</v>
      </c>
      <c r="J23" s="37">
        <v>2376.6833333333329</v>
      </c>
      <c r="K23" s="28">
        <v>2319.85</v>
      </c>
      <c r="L23" s="28">
        <v>2262.1999999999998</v>
      </c>
      <c r="M23" s="28">
        <v>2.0044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2140.5500000000002</v>
      </c>
      <c r="D24" s="37">
        <v>2146.1833333333334</v>
      </c>
      <c r="E24" s="37">
        <v>2112.416666666667</v>
      </c>
      <c r="F24" s="37">
        <v>2084.2833333333338</v>
      </c>
      <c r="G24" s="37">
        <v>2050.5166666666673</v>
      </c>
      <c r="H24" s="37">
        <v>2174.3166666666666</v>
      </c>
      <c r="I24" s="37">
        <v>2208.083333333333</v>
      </c>
      <c r="J24" s="37">
        <v>2236.2166666666662</v>
      </c>
      <c r="K24" s="28">
        <v>2179.9499999999998</v>
      </c>
      <c r="L24" s="28">
        <v>2118.0500000000002</v>
      </c>
      <c r="M24" s="28">
        <v>1.70984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92.3</v>
      </c>
      <c r="D25" s="37">
        <v>92.516666666666666</v>
      </c>
      <c r="E25" s="37">
        <v>91.083333333333329</v>
      </c>
      <c r="F25" s="37">
        <v>89.86666666666666</v>
      </c>
      <c r="G25" s="37">
        <v>88.433333333333323</v>
      </c>
      <c r="H25" s="37">
        <v>93.733333333333334</v>
      </c>
      <c r="I25" s="37">
        <v>95.166666666666671</v>
      </c>
      <c r="J25" s="37">
        <v>96.38333333333334</v>
      </c>
      <c r="K25" s="28">
        <v>93.95</v>
      </c>
      <c r="L25" s="28">
        <v>91.3</v>
      </c>
      <c r="M25" s="28">
        <v>23.62509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242.05</v>
      </c>
      <c r="D26" s="37">
        <v>242.33333333333334</v>
      </c>
      <c r="E26" s="37">
        <v>239.7166666666667</v>
      </c>
      <c r="F26" s="37">
        <v>237.38333333333335</v>
      </c>
      <c r="G26" s="37">
        <v>234.76666666666671</v>
      </c>
      <c r="H26" s="37">
        <v>244.66666666666669</v>
      </c>
      <c r="I26" s="37">
        <v>247.2833333333333</v>
      </c>
      <c r="J26" s="37">
        <v>249.61666666666667</v>
      </c>
      <c r="K26" s="28">
        <v>244.95</v>
      </c>
      <c r="L26" s="28">
        <v>240</v>
      </c>
      <c r="M26" s="28">
        <v>14.777049999999999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1262.75</v>
      </c>
      <c r="D27" s="37">
        <v>1262.6000000000001</v>
      </c>
      <c r="E27" s="37">
        <v>1245.4500000000003</v>
      </c>
      <c r="F27" s="37">
        <v>1228.1500000000001</v>
      </c>
      <c r="G27" s="37">
        <v>1211.0000000000002</v>
      </c>
      <c r="H27" s="37">
        <v>1279.9000000000003</v>
      </c>
      <c r="I27" s="37">
        <v>1297.0500000000004</v>
      </c>
      <c r="J27" s="37">
        <v>1314.3500000000004</v>
      </c>
      <c r="K27" s="28">
        <v>1279.75</v>
      </c>
      <c r="L27" s="28">
        <v>1245.3</v>
      </c>
      <c r="M27" s="28">
        <v>2.21217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748.8</v>
      </c>
      <c r="D28" s="37">
        <v>744.6</v>
      </c>
      <c r="E28" s="37">
        <v>731.35</v>
      </c>
      <c r="F28" s="37">
        <v>713.9</v>
      </c>
      <c r="G28" s="37">
        <v>700.65</v>
      </c>
      <c r="H28" s="37">
        <v>762.05000000000007</v>
      </c>
      <c r="I28" s="37">
        <v>775.30000000000007</v>
      </c>
      <c r="J28" s="37">
        <v>792.75000000000011</v>
      </c>
      <c r="K28" s="28">
        <v>757.85</v>
      </c>
      <c r="L28" s="28">
        <v>727.15</v>
      </c>
      <c r="M28" s="28">
        <v>1.8028599999999999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3032.2</v>
      </c>
      <c r="D29" s="37">
        <v>3024.9833333333336</v>
      </c>
      <c r="E29" s="37">
        <v>2990.9666666666672</v>
      </c>
      <c r="F29" s="37">
        <v>2949.7333333333336</v>
      </c>
      <c r="G29" s="37">
        <v>2915.7166666666672</v>
      </c>
      <c r="H29" s="37">
        <v>3066.2166666666672</v>
      </c>
      <c r="I29" s="37">
        <v>3100.2333333333336</v>
      </c>
      <c r="J29" s="37">
        <v>3141.4666666666672</v>
      </c>
      <c r="K29" s="28">
        <v>3059</v>
      </c>
      <c r="L29" s="28">
        <v>2983.75</v>
      </c>
      <c r="M29" s="28">
        <v>1.0923799999999999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470</v>
      </c>
      <c r="D30" s="37">
        <v>471.33333333333331</v>
      </c>
      <c r="E30" s="37">
        <v>466.66666666666663</v>
      </c>
      <c r="F30" s="37">
        <v>463.33333333333331</v>
      </c>
      <c r="G30" s="37">
        <v>458.66666666666663</v>
      </c>
      <c r="H30" s="37">
        <v>474.66666666666663</v>
      </c>
      <c r="I30" s="37">
        <v>479.33333333333326</v>
      </c>
      <c r="J30" s="37">
        <v>482.66666666666663</v>
      </c>
      <c r="K30" s="28">
        <v>476</v>
      </c>
      <c r="L30" s="28">
        <v>468</v>
      </c>
      <c r="M30" s="28">
        <v>3.8326600000000002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365.15</v>
      </c>
      <c r="D31" s="37">
        <v>363.7833333333333</v>
      </c>
      <c r="E31" s="37">
        <v>361.86666666666662</v>
      </c>
      <c r="F31" s="37">
        <v>358.58333333333331</v>
      </c>
      <c r="G31" s="37">
        <v>356.66666666666663</v>
      </c>
      <c r="H31" s="37">
        <v>367.06666666666661</v>
      </c>
      <c r="I31" s="37">
        <v>368.98333333333335</v>
      </c>
      <c r="J31" s="37">
        <v>372.26666666666659</v>
      </c>
      <c r="K31" s="28">
        <v>365.7</v>
      </c>
      <c r="L31" s="28">
        <v>360.5</v>
      </c>
      <c r="M31" s="28">
        <v>30.735810000000001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3794.5</v>
      </c>
      <c r="D32" s="37">
        <v>3813.1666666666665</v>
      </c>
      <c r="E32" s="37">
        <v>3756.333333333333</v>
      </c>
      <c r="F32" s="37">
        <v>3718.1666666666665</v>
      </c>
      <c r="G32" s="37">
        <v>3661.333333333333</v>
      </c>
      <c r="H32" s="37">
        <v>3851.333333333333</v>
      </c>
      <c r="I32" s="37">
        <v>3908.1666666666661</v>
      </c>
      <c r="J32" s="37">
        <v>3946.333333333333</v>
      </c>
      <c r="K32" s="28">
        <v>3870</v>
      </c>
      <c r="L32" s="28">
        <v>3775</v>
      </c>
      <c r="M32" s="28">
        <v>7.0873699999999999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187.65</v>
      </c>
      <c r="D33" s="37">
        <v>186.73333333333335</v>
      </c>
      <c r="E33" s="37">
        <v>184.2166666666667</v>
      </c>
      <c r="F33" s="37">
        <v>180.78333333333336</v>
      </c>
      <c r="G33" s="37">
        <v>178.26666666666671</v>
      </c>
      <c r="H33" s="37">
        <v>190.16666666666669</v>
      </c>
      <c r="I33" s="37">
        <v>192.68333333333334</v>
      </c>
      <c r="J33" s="37">
        <v>196.11666666666667</v>
      </c>
      <c r="K33" s="28">
        <v>189.25</v>
      </c>
      <c r="L33" s="28">
        <v>183.3</v>
      </c>
      <c r="M33" s="28">
        <v>40.368769999999998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141.30000000000001</v>
      </c>
      <c r="D34" s="37">
        <v>142.13333333333333</v>
      </c>
      <c r="E34" s="37">
        <v>140.16666666666666</v>
      </c>
      <c r="F34" s="37">
        <v>139.03333333333333</v>
      </c>
      <c r="G34" s="37">
        <v>137.06666666666666</v>
      </c>
      <c r="H34" s="37">
        <v>143.26666666666665</v>
      </c>
      <c r="I34" s="37">
        <v>145.23333333333335</v>
      </c>
      <c r="J34" s="37">
        <v>146.36666666666665</v>
      </c>
      <c r="K34" s="28">
        <v>144.1</v>
      </c>
      <c r="L34" s="28">
        <v>141</v>
      </c>
      <c r="M34" s="28">
        <v>180.71109000000001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2820.95</v>
      </c>
      <c r="D35" s="37">
        <v>2804.5333333333333</v>
      </c>
      <c r="E35" s="37">
        <v>2781.4166666666665</v>
      </c>
      <c r="F35" s="37">
        <v>2741.8833333333332</v>
      </c>
      <c r="G35" s="37">
        <v>2718.7666666666664</v>
      </c>
      <c r="H35" s="37">
        <v>2844.0666666666666</v>
      </c>
      <c r="I35" s="37">
        <v>2867.1833333333334</v>
      </c>
      <c r="J35" s="37">
        <v>2906.7166666666667</v>
      </c>
      <c r="K35" s="28">
        <v>2827.65</v>
      </c>
      <c r="L35" s="28">
        <v>2765</v>
      </c>
      <c r="M35" s="28">
        <v>12.95734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1696.35</v>
      </c>
      <c r="D36" s="37">
        <v>1694.8</v>
      </c>
      <c r="E36" s="37">
        <v>1676.6</v>
      </c>
      <c r="F36" s="37">
        <v>1656.85</v>
      </c>
      <c r="G36" s="37">
        <v>1638.6499999999999</v>
      </c>
      <c r="H36" s="37">
        <v>1714.55</v>
      </c>
      <c r="I36" s="37">
        <v>1732.7500000000002</v>
      </c>
      <c r="J36" s="37">
        <v>1752.5</v>
      </c>
      <c r="K36" s="28">
        <v>1713</v>
      </c>
      <c r="L36" s="28">
        <v>1675.05</v>
      </c>
      <c r="M36" s="28">
        <v>4.3395000000000001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521.25</v>
      </c>
      <c r="D37" s="37">
        <v>524.66666666666663</v>
      </c>
      <c r="E37" s="37">
        <v>511.38333333333321</v>
      </c>
      <c r="F37" s="37">
        <v>501.51666666666654</v>
      </c>
      <c r="G37" s="37">
        <v>488.23333333333312</v>
      </c>
      <c r="H37" s="37">
        <v>534.5333333333333</v>
      </c>
      <c r="I37" s="37">
        <v>547.81666666666683</v>
      </c>
      <c r="J37" s="37">
        <v>557.68333333333339</v>
      </c>
      <c r="K37" s="28">
        <v>537.95000000000005</v>
      </c>
      <c r="L37" s="28">
        <v>514.79999999999995</v>
      </c>
      <c r="M37" s="28">
        <v>20.085419999999999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3408.6</v>
      </c>
      <c r="D38" s="37">
        <v>3422.8666666666668</v>
      </c>
      <c r="E38" s="37">
        <v>3385.7333333333336</v>
      </c>
      <c r="F38" s="37">
        <v>3362.8666666666668</v>
      </c>
      <c r="G38" s="37">
        <v>3325.7333333333336</v>
      </c>
      <c r="H38" s="37">
        <v>3445.7333333333336</v>
      </c>
      <c r="I38" s="37">
        <v>3482.8666666666668</v>
      </c>
      <c r="J38" s="37">
        <v>3505.7333333333336</v>
      </c>
      <c r="K38" s="28">
        <v>3460</v>
      </c>
      <c r="L38" s="28">
        <v>3400</v>
      </c>
      <c r="M38" s="28">
        <v>2.7683800000000001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637.1</v>
      </c>
      <c r="D39" s="37">
        <v>639.56666666666672</v>
      </c>
      <c r="E39" s="37">
        <v>632.23333333333346</v>
      </c>
      <c r="F39" s="37">
        <v>627.36666666666679</v>
      </c>
      <c r="G39" s="37">
        <v>620.03333333333353</v>
      </c>
      <c r="H39" s="37">
        <v>644.43333333333339</v>
      </c>
      <c r="I39" s="37">
        <v>651.76666666666665</v>
      </c>
      <c r="J39" s="37">
        <v>656.63333333333333</v>
      </c>
      <c r="K39" s="28">
        <v>646.9</v>
      </c>
      <c r="L39" s="28">
        <v>634.70000000000005</v>
      </c>
      <c r="M39" s="28">
        <v>45.521140000000003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3861.2</v>
      </c>
      <c r="D40" s="37">
        <v>3878.8833333333332</v>
      </c>
      <c r="E40" s="37">
        <v>3799.3166666666666</v>
      </c>
      <c r="F40" s="37">
        <v>3737.4333333333334</v>
      </c>
      <c r="G40" s="37">
        <v>3657.8666666666668</v>
      </c>
      <c r="H40" s="37">
        <v>3940.7666666666664</v>
      </c>
      <c r="I40" s="37">
        <v>4020.333333333333</v>
      </c>
      <c r="J40" s="37">
        <v>4082.2166666666662</v>
      </c>
      <c r="K40" s="28">
        <v>3958.45</v>
      </c>
      <c r="L40" s="28">
        <v>3817</v>
      </c>
      <c r="M40" s="28">
        <v>18.19576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5641.2</v>
      </c>
      <c r="D41" s="37">
        <v>5651.3166666666666</v>
      </c>
      <c r="E41" s="37">
        <v>5577.6333333333332</v>
      </c>
      <c r="F41" s="37">
        <v>5514.0666666666666</v>
      </c>
      <c r="G41" s="37">
        <v>5440.3833333333332</v>
      </c>
      <c r="H41" s="37">
        <v>5714.8833333333332</v>
      </c>
      <c r="I41" s="37">
        <v>5788.5666666666657</v>
      </c>
      <c r="J41" s="37">
        <v>5852.1333333333332</v>
      </c>
      <c r="K41" s="28">
        <v>5725</v>
      </c>
      <c r="L41" s="28">
        <v>5587.75</v>
      </c>
      <c r="M41" s="28">
        <v>10.490080000000001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11595.15</v>
      </c>
      <c r="D42" s="37">
        <v>11641.716666666667</v>
      </c>
      <c r="E42" s="37">
        <v>11503.433333333334</v>
      </c>
      <c r="F42" s="37">
        <v>11411.716666666667</v>
      </c>
      <c r="G42" s="37">
        <v>11273.433333333334</v>
      </c>
      <c r="H42" s="37">
        <v>11733.433333333334</v>
      </c>
      <c r="I42" s="37">
        <v>11871.716666666667</v>
      </c>
      <c r="J42" s="37">
        <v>11963.433333333334</v>
      </c>
      <c r="K42" s="28">
        <v>11780</v>
      </c>
      <c r="L42" s="28">
        <v>11550</v>
      </c>
      <c r="M42" s="28">
        <v>2.4636999999999998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4758.05</v>
      </c>
      <c r="D43" s="37">
        <v>4745.5</v>
      </c>
      <c r="E43" s="37">
        <v>4703.05</v>
      </c>
      <c r="F43" s="37">
        <v>4648.05</v>
      </c>
      <c r="G43" s="37">
        <v>4605.6000000000004</v>
      </c>
      <c r="H43" s="37">
        <v>4800.5</v>
      </c>
      <c r="I43" s="37">
        <v>4842.9500000000007</v>
      </c>
      <c r="J43" s="37">
        <v>4897.95</v>
      </c>
      <c r="K43" s="28">
        <v>4787.95</v>
      </c>
      <c r="L43" s="28">
        <v>4690.5</v>
      </c>
      <c r="M43" s="28">
        <v>0.17701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2164.25</v>
      </c>
      <c r="D44" s="37">
        <v>2157.8666666666668</v>
      </c>
      <c r="E44" s="37">
        <v>2137.1333333333337</v>
      </c>
      <c r="F44" s="37">
        <v>2110.0166666666669</v>
      </c>
      <c r="G44" s="37">
        <v>2089.2833333333338</v>
      </c>
      <c r="H44" s="37">
        <v>2184.9833333333336</v>
      </c>
      <c r="I44" s="37">
        <v>2205.7166666666672</v>
      </c>
      <c r="J44" s="37">
        <v>2232.8333333333335</v>
      </c>
      <c r="K44" s="28">
        <v>2178.6</v>
      </c>
      <c r="L44" s="28">
        <v>2130.75</v>
      </c>
      <c r="M44" s="28">
        <v>1.9362200000000001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283.7</v>
      </c>
      <c r="D45" s="37">
        <v>286.06666666666666</v>
      </c>
      <c r="E45" s="37">
        <v>280.13333333333333</v>
      </c>
      <c r="F45" s="37">
        <v>276.56666666666666</v>
      </c>
      <c r="G45" s="37">
        <v>270.63333333333333</v>
      </c>
      <c r="H45" s="37">
        <v>289.63333333333333</v>
      </c>
      <c r="I45" s="37">
        <v>295.56666666666661</v>
      </c>
      <c r="J45" s="37">
        <v>299.13333333333333</v>
      </c>
      <c r="K45" s="28">
        <v>292</v>
      </c>
      <c r="L45" s="28">
        <v>282.5</v>
      </c>
      <c r="M45" s="28">
        <v>45.249720000000003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100</v>
      </c>
      <c r="D46" s="37">
        <v>100.45</v>
      </c>
      <c r="E46" s="37">
        <v>99.15</v>
      </c>
      <c r="F46" s="37">
        <v>98.3</v>
      </c>
      <c r="G46" s="37">
        <v>97</v>
      </c>
      <c r="H46" s="37">
        <v>101.30000000000001</v>
      </c>
      <c r="I46" s="37">
        <v>102.6</v>
      </c>
      <c r="J46" s="37">
        <v>103.45000000000002</v>
      </c>
      <c r="K46" s="28">
        <v>101.75</v>
      </c>
      <c r="L46" s="28">
        <v>99.6</v>
      </c>
      <c r="M46" s="28">
        <v>144.57696000000001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45.55</v>
      </c>
      <c r="D47" s="37">
        <v>45.766666666666673</v>
      </c>
      <c r="E47" s="37">
        <v>44.933333333333344</v>
      </c>
      <c r="F47" s="37">
        <v>44.31666666666667</v>
      </c>
      <c r="G47" s="37">
        <v>43.483333333333341</v>
      </c>
      <c r="H47" s="37">
        <v>46.383333333333347</v>
      </c>
      <c r="I47" s="37">
        <v>47.216666666666676</v>
      </c>
      <c r="J47" s="37">
        <v>47.83333333333335</v>
      </c>
      <c r="K47" s="28">
        <v>46.6</v>
      </c>
      <c r="L47" s="28">
        <v>45.15</v>
      </c>
      <c r="M47" s="28">
        <v>12.997769999999999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1749.05</v>
      </c>
      <c r="D48" s="37">
        <v>1755.2833333333335</v>
      </c>
      <c r="E48" s="37">
        <v>1735.5666666666671</v>
      </c>
      <c r="F48" s="37">
        <v>1722.0833333333335</v>
      </c>
      <c r="G48" s="37">
        <v>1702.366666666667</v>
      </c>
      <c r="H48" s="37">
        <v>1768.7666666666671</v>
      </c>
      <c r="I48" s="37">
        <v>1788.4833333333338</v>
      </c>
      <c r="J48" s="37">
        <v>1801.9666666666672</v>
      </c>
      <c r="K48" s="28">
        <v>1775</v>
      </c>
      <c r="L48" s="28">
        <v>1741.8</v>
      </c>
      <c r="M48" s="28">
        <v>4.8044200000000004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600</v>
      </c>
      <c r="D49" s="37">
        <v>598.11666666666667</v>
      </c>
      <c r="E49" s="37">
        <v>595.0333333333333</v>
      </c>
      <c r="F49" s="37">
        <v>590.06666666666661</v>
      </c>
      <c r="G49" s="37">
        <v>586.98333333333323</v>
      </c>
      <c r="H49" s="37">
        <v>603.08333333333337</v>
      </c>
      <c r="I49" s="37">
        <v>606.16666666666663</v>
      </c>
      <c r="J49" s="37">
        <v>611.13333333333344</v>
      </c>
      <c r="K49" s="28">
        <v>601.20000000000005</v>
      </c>
      <c r="L49" s="28">
        <v>593.15</v>
      </c>
      <c r="M49" s="28">
        <v>3.6720999999999999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240.05</v>
      </c>
      <c r="D50" s="37">
        <v>238.68333333333331</v>
      </c>
      <c r="E50" s="37">
        <v>236.06666666666661</v>
      </c>
      <c r="F50" s="37">
        <v>232.08333333333329</v>
      </c>
      <c r="G50" s="37">
        <v>229.46666666666658</v>
      </c>
      <c r="H50" s="37">
        <v>242.66666666666663</v>
      </c>
      <c r="I50" s="37">
        <v>245.28333333333336</v>
      </c>
      <c r="J50" s="37">
        <v>249.26666666666665</v>
      </c>
      <c r="K50" s="28">
        <v>241.3</v>
      </c>
      <c r="L50" s="28">
        <v>234.7</v>
      </c>
      <c r="M50" s="28">
        <v>49.92651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647.45000000000005</v>
      </c>
      <c r="D51" s="37">
        <v>649.86666666666667</v>
      </c>
      <c r="E51" s="37">
        <v>642.73333333333335</v>
      </c>
      <c r="F51" s="37">
        <v>638.01666666666665</v>
      </c>
      <c r="G51" s="37">
        <v>630.88333333333333</v>
      </c>
      <c r="H51" s="37">
        <v>654.58333333333337</v>
      </c>
      <c r="I51" s="37">
        <v>661.71666666666681</v>
      </c>
      <c r="J51" s="37">
        <v>666.43333333333339</v>
      </c>
      <c r="K51" s="28">
        <v>657</v>
      </c>
      <c r="L51" s="28">
        <v>645.15</v>
      </c>
      <c r="M51" s="28">
        <v>17.87237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45.95</v>
      </c>
      <c r="D52" s="37">
        <v>46.166666666666664</v>
      </c>
      <c r="E52" s="37">
        <v>45.68333333333333</v>
      </c>
      <c r="F52" s="37">
        <v>45.416666666666664</v>
      </c>
      <c r="G52" s="37">
        <v>44.93333333333333</v>
      </c>
      <c r="H52" s="37">
        <v>46.43333333333333</v>
      </c>
      <c r="I52" s="37">
        <v>46.916666666666664</v>
      </c>
      <c r="J52" s="37">
        <v>47.18333333333333</v>
      </c>
      <c r="K52" s="28">
        <v>46.65</v>
      </c>
      <c r="L52" s="28">
        <v>45.9</v>
      </c>
      <c r="M52" s="28">
        <v>126.31665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315</v>
      </c>
      <c r="D53" s="37">
        <v>313</v>
      </c>
      <c r="E53" s="37">
        <v>310.35000000000002</v>
      </c>
      <c r="F53" s="37">
        <v>305.70000000000005</v>
      </c>
      <c r="G53" s="37">
        <v>303.05000000000007</v>
      </c>
      <c r="H53" s="37">
        <v>317.64999999999998</v>
      </c>
      <c r="I53" s="37">
        <v>320.29999999999995</v>
      </c>
      <c r="J53" s="37">
        <v>324.94999999999993</v>
      </c>
      <c r="K53" s="28">
        <v>315.64999999999998</v>
      </c>
      <c r="L53" s="28">
        <v>308.35000000000002</v>
      </c>
      <c r="M53" s="28">
        <v>27.84807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683.95</v>
      </c>
      <c r="D54" s="37">
        <v>680.7166666666667</v>
      </c>
      <c r="E54" s="37">
        <v>674.43333333333339</v>
      </c>
      <c r="F54" s="37">
        <v>664.91666666666674</v>
      </c>
      <c r="G54" s="37">
        <v>658.63333333333344</v>
      </c>
      <c r="H54" s="37">
        <v>690.23333333333335</v>
      </c>
      <c r="I54" s="37">
        <v>696.51666666666665</v>
      </c>
      <c r="J54" s="37">
        <v>706.0333333333333</v>
      </c>
      <c r="K54" s="28">
        <v>687</v>
      </c>
      <c r="L54" s="28">
        <v>671.2</v>
      </c>
      <c r="M54" s="28">
        <v>52.842970000000001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319.95</v>
      </c>
      <c r="D55" s="37">
        <v>323.86666666666667</v>
      </c>
      <c r="E55" s="37">
        <v>315.48333333333335</v>
      </c>
      <c r="F55" s="37">
        <v>311.01666666666665</v>
      </c>
      <c r="G55" s="37">
        <v>302.63333333333333</v>
      </c>
      <c r="H55" s="37">
        <v>328.33333333333337</v>
      </c>
      <c r="I55" s="37">
        <v>336.7166666666667</v>
      </c>
      <c r="J55" s="37">
        <v>341.18333333333339</v>
      </c>
      <c r="K55" s="28">
        <v>332.25</v>
      </c>
      <c r="L55" s="28">
        <v>319.39999999999998</v>
      </c>
      <c r="M55" s="28">
        <v>24.634820000000001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14593.15</v>
      </c>
      <c r="D56" s="37">
        <v>14521.766666666668</v>
      </c>
      <c r="E56" s="37">
        <v>14397.683333333336</v>
      </c>
      <c r="F56" s="37">
        <v>14202.216666666667</v>
      </c>
      <c r="G56" s="37">
        <v>14078.133333333335</v>
      </c>
      <c r="H56" s="37">
        <v>14717.233333333337</v>
      </c>
      <c r="I56" s="37">
        <v>14841.316666666669</v>
      </c>
      <c r="J56" s="37">
        <v>15036.783333333338</v>
      </c>
      <c r="K56" s="28">
        <v>14645.85</v>
      </c>
      <c r="L56" s="28">
        <v>14326.3</v>
      </c>
      <c r="M56" s="28">
        <v>0.28254000000000001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3459.1</v>
      </c>
      <c r="D57" s="37">
        <v>3470.7666666666664</v>
      </c>
      <c r="E57" s="37">
        <v>3435.583333333333</v>
      </c>
      <c r="F57" s="37">
        <v>3412.0666666666666</v>
      </c>
      <c r="G57" s="37">
        <v>3376.8833333333332</v>
      </c>
      <c r="H57" s="37">
        <v>3494.2833333333328</v>
      </c>
      <c r="I57" s="37">
        <v>3529.4666666666662</v>
      </c>
      <c r="J57" s="37">
        <v>3552.9833333333327</v>
      </c>
      <c r="K57" s="28">
        <v>3505.95</v>
      </c>
      <c r="L57" s="28">
        <v>3447.25</v>
      </c>
      <c r="M57" s="28">
        <v>4.1973000000000003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665.35</v>
      </c>
      <c r="D58" s="37">
        <v>661.30000000000007</v>
      </c>
      <c r="E58" s="37">
        <v>650.95000000000016</v>
      </c>
      <c r="F58" s="37">
        <v>636.55000000000007</v>
      </c>
      <c r="G58" s="37">
        <v>626.20000000000016</v>
      </c>
      <c r="H58" s="37">
        <v>675.70000000000016</v>
      </c>
      <c r="I58" s="37">
        <v>686.05000000000007</v>
      </c>
      <c r="J58" s="37">
        <v>700.45000000000016</v>
      </c>
      <c r="K58" s="28">
        <v>671.65</v>
      </c>
      <c r="L58" s="28">
        <v>646.9</v>
      </c>
      <c r="M58" s="28">
        <v>5.0550899999999999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187.7</v>
      </c>
      <c r="D59" s="37">
        <v>188.33333333333334</v>
      </c>
      <c r="E59" s="37">
        <v>186.4666666666667</v>
      </c>
      <c r="F59" s="37">
        <v>185.23333333333335</v>
      </c>
      <c r="G59" s="37">
        <v>183.3666666666667</v>
      </c>
      <c r="H59" s="37">
        <v>189.56666666666669</v>
      </c>
      <c r="I59" s="37">
        <v>191.43333333333331</v>
      </c>
      <c r="J59" s="37">
        <v>192.66666666666669</v>
      </c>
      <c r="K59" s="28">
        <v>190.2</v>
      </c>
      <c r="L59" s="28">
        <v>187.1</v>
      </c>
      <c r="M59" s="28">
        <v>49.074829999999999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103.05</v>
      </c>
      <c r="D60" s="37">
        <v>103.03333333333335</v>
      </c>
      <c r="E60" s="37">
        <v>102.51666666666669</v>
      </c>
      <c r="F60" s="37">
        <v>101.98333333333335</v>
      </c>
      <c r="G60" s="37">
        <v>101.4666666666667</v>
      </c>
      <c r="H60" s="37">
        <v>103.56666666666669</v>
      </c>
      <c r="I60" s="37">
        <v>104.08333333333334</v>
      </c>
      <c r="J60" s="37">
        <v>104.61666666666669</v>
      </c>
      <c r="K60" s="28">
        <v>103.55</v>
      </c>
      <c r="L60" s="28">
        <v>102.5</v>
      </c>
      <c r="M60" s="28">
        <v>3.3906399999999999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634.25</v>
      </c>
      <c r="D61" s="37">
        <v>641.48333333333323</v>
      </c>
      <c r="E61" s="37">
        <v>625.66666666666652</v>
      </c>
      <c r="F61" s="37">
        <v>617.08333333333326</v>
      </c>
      <c r="G61" s="37">
        <v>601.26666666666654</v>
      </c>
      <c r="H61" s="37">
        <v>650.06666666666649</v>
      </c>
      <c r="I61" s="37">
        <v>665.88333333333333</v>
      </c>
      <c r="J61" s="37">
        <v>674.46666666666647</v>
      </c>
      <c r="K61" s="28">
        <v>657.3</v>
      </c>
      <c r="L61" s="28">
        <v>632.9</v>
      </c>
      <c r="M61" s="28">
        <v>20.76389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932.35</v>
      </c>
      <c r="D62" s="37">
        <v>936.43333333333339</v>
      </c>
      <c r="E62" s="37">
        <v>926.46666666666681</v>
      </c>
      <c r="F62" s="37">
        <v>920.58333333333337</v>
      </c>
      <c r="G62" s="37">
        <v>910.61666666666679</v>
      </c>
      <c r="H62" s="37">
        <v>942.31666666666683</v>
      </c>
      <c r="I62" s="37">
        <v>952.28333333333353</v>
      </c>
      <c r="J62" s="37">
        <v>958.16666666666686</v>
      </c>
      <c r="K62" s="28">
        <v>946.4</v>
      </c>
      <c r="L62" s="28">
        <v>930.55</v>
      </c>
      <c r="M62" s="28">
        <v>8.4679699999999993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137.25</v>
      </c>
      <c r="D63" s="37">
        <v>134.61666666666667</v>
      </c>
      <c r="E63" s="37">
        <v>131.28333333333336</v>
      </c>
      <c r="F63" s="37">
        <v>125.31666666666669</v>
      </c>
      <c r="G63" s="37">
        <v>121.98333333333338</v>
      </c>
      <c r="H63" s="37">
        <v>140.58333333333334</v>
      </c>
      <c r="I63" s="37">
        <v>143.91666666666666</v>
      </c>
      <c r="J63" s="37">
        <v>149.88333333333333</v>
      </c>
      <c r="K63" s="28">
        <v>137.94999999999999</v>
      </c>
      <c r="L63" s="28">
        <v>128.65</v>
      </c>
      <c r="M63" s="28">
        <v>106.50113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182.05</v>
      </c>
      <c r="D64" s="37">
        <v>180.76666666666665</v>
      </c>
      <c r="E64" s="37">
        <v>178.73333333333329</v>
      </c>
      <c r="F64" s="37">
        <v>175.41666666666663</v>
      </c>
      <c r="G64" s="37">
        <v>173.38333333333327</v>
      </c>
      <c r="H64" s="37">
        <v>184.08333333333331</v>
      </c>
      <c r="I64" s="37">
        <v>186.11666666666667</v>
      </c>
      <c r="J64" s="37">
        <v>189.43333333333334</v>
      </c>
      <c r="K64" s="28">
        <v>182.8</v>
      </c>
      <c r="L64" s="28">
        <v>177.45</v>
      </c>
      <c r="M64" s="28">
        <v>70.638390000000001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3791.1</v>
      </c>
      <c r="D65" s="37">
        <v>3774.9833333333336</v>
      </c>
      <c r="E65" s="37">
        <v>3721.9666666666672</v>
      </c>
      <c r="F65" s="37">
        <v>3652.8333333333335</v>
      </c>
      <c r="G65" s="37">
        <v>3599.8166666666671</v>
      </c>
      <c r="H65" s="37">
        <v>3844.1166666666672</v>
      </c>
      <c r="I65" s="37">
        <v>3897.1333333333337</v>
      </c>
      <c r="J65" s="37">
        <v>3966.2666666666673</v>
      </c>
      <c r="K65" s="28">
        <v>3828</v>
      </c>
      <c r="L65" s="28">
        <v>3705.85</v>
      </c>
      <c r="M65" s="28">
        <v>4.4920600000000004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1511</v>
      </c>
      <c r="D66" s="37">
        <v>1514.45</v>
      </c>
      <c r="E66" s="37">
        <v>1503.5500000000002</v>
      </c>
      <c r="F66" s="37">
        <v>1496.1000000000001</v>
      </c>
      <c r="G66" s="37">
        <v>1485.2000000000003</v>
      </c>
      <c r="H66" s="37">
        <v>1521.9</v>
      </c>
      <c r="I66" s="37">
        <v>1532.8000000000002</v>
      </c>
      <c r="J66" s="37">
        <v>1540.25</v>
      </c>
      <c r="K66" s="28">
        <v>1525.35</v>
      </c>
      <c r="L66" s="28">
        <v>1507</v>
      </c>
      <c r="M66" s="28">
        <v>1.9463299999999999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624.6</v>
      </c>
      <c r="D67" s="37">
        <v>627.01666666666665</v>
      </c>
      <c r="E67" s="37">
        <v>618.63333333333333</v>
      </c>
      <c r="F67" s="37">
        <v>612.66666666666663</v>
      </c>
      <c r="G67" s="37">
        <v>604.2833333333333</v>
      </c>
      <c r="H67" s="37">
        <v>632.98333333333335</v>
      </c>
      <c r="I67" s="37">
        <v>641.36666666666656</v>
      </c>
      <c r="J67" s="37">
        <v>647.33333333333337</v>
      </c>
      <c r="K67" s="28">
        <v>635.4</v>
      </c>
      <c r="L67" s="28">
        <v>621.04999999999995</v>
      </c>
      <c r="M67" s="28">
        <v>10.48554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946.05</v>
      </c>
      <c r="D68" s="37">
        <v>945.85</v>
      </c>
      <c r="E68" s="37">
        <v>938</v>
      </c>
      <c r="F68" s="37">
        <v>929.94999999999993</v>
      </c>
      <c r="G68" s="37">
        <v>922.09999999999991</v>
      </c>
      <c r="H68" s="37">
        <v>953.90000000000009</v>
      </c>
      <c r="I68" s="37">
        <v>961.75000000000023</v>
      </c>
      <c r="J68" s="37">
        <v>969.80000000000018</v>
      </c>
      <c r="K68" s="28">
        <v>953.7</v>
      </c>
      <c r="L68" s="28">
        <v>937.8</v>
      </c>
      <c r="M68" s="28">
        <v>3.9332099999999999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346.1</v>
      </c>
      <c r="D69" s="37">
        <v>344.53333333333336</v>
      </c>
      <c r="E69" s="37">
        <v>340.01666666666671</v>
      </c>
      <c r="F69" s="37">
        <v>333.93333333333334</v>
      </c>
      <c r="G69" s="37">
        <v>329.41666666666669</v>
      </c>
      <c r="H69" s="37">
        <v>350.61666666666673</v>
      </c>
      <c r="I69" s="37">
        <v>355.13333333333338</v>
      </c>
      <c r="J69" s="37">
        <v>361.21666666666675</v>
      </c>
      <c r="K69" s="28">
        <v>349.05</v>
      </c>
      <c r="L69" s="28">
        <v>338.45</v>
      </c>
      <c r="M69" s="28">
        <v>13.942780000000001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1007.35</v>
      </c>
      <c r="D70" s="37">
        <v>1012.4166666666666</v>
      </c>
      <c r="E70" s="37">
        <v>995.83333333333326</v>
      </c>
      <c r="F70" s="37">
        <v>984.31666666666661</v>
      </c>
      <c r="G70" s="37">
        <v>967.73333333333323</v>
      </c>
      <c r="H70" s="37">
        <v>1023.9333333333333</v>
      </c>
      <c r="I70" s="37">
        <v>1040.5166666666664</v>
      </c>
      <c r="J70" s="37">
        <v>1052.0333333333333</v>
      </c>
      <c r="K70" s="28">
        <v>1029</v>
      </c>
      <c r="L70" s="28">
        <v>1000.9</v>
      </c>
      <c r="M70" s="28">
        <v>2.9297499999999999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318.05</v>
      </c>
      <c r="D71" s="37">
        <v>318.5</v>
      </c>
      <c r="E71" s="37">
        <v>314.55</v>
      </c>
      <c r="F71" s="37">
        <v>311.05</v>
      </c>
      <c r="G71" s="37">
        <v>307.10000000000002</v>
      </c>
      <c r="H71" s="37">
        <v>322</v>
      </c>
      <c r="I71" s="37">
        <v>325.95000000000005</v>
      </c>
      <c r="J71" s="37">
        <v>329.45</v>
      </c>
      <c r="K71" s="28">
        <v>322.45</v>
      </c>
      <c r="L71" s="28">
        <v>315</v>
      </c>
      <c r="M71" s="28">
        <v>33.347880000000004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515.70000000000005</v>
      </c>
      <c r="D72" s="37">
        <v>515.65</v>
      </c>
      <c r="E72" s="37">
        <v>512.29999999999995</v>
      </c>
      <c r="F72" s="37">
        <v>508.9</v>
      </c>
      <c r="G72" s="37">
        <v>505.54999999999995</v>
      </c>
      <c r="H72" s="37">
        <v>519.04999999999995</v>
      </c>
      <c r="I72" s="37">
        <v>522.40000000000009</v>
      </c>
      <c r="J72" s="37">
        <v>525.79999999999995</v>
      </c>
      <c r="K72" s="28">
        <v>519</v>
      </c>
      <c r="L72" s="28">
        <v>512.25</v>
      </c>
      <c r="M72" s="28">
        <v>6.6405900000000004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1302.5999999999999</v>
      </c>
      <c r="D73" s="37">
        <v>1306.0666666666666</v>
      </c>
      <c r="E73" s="37">
        <v>1284.2333333333331</v>
      </c>
      <c r="F73" s="37">
        <v>1265.8666666666666</v>
      </c>
      <c r="G73" s="37">
        <v>1244.0333333333331</v>
      </c>
      <c r="H73" s="37">
        <v>1324.4333333333332</v>
      </c>
      <c r="I73" s="37">
        <v>1346.2666666666667</v>
      </c>
      <c r="J73" s="37">
        <v>1364.6333333333332</v>
      </c>
      <c r="K73" s="28">
        <v>1327.9</v>
      </c>
      <c r="L73" s="28">
        <v>1287.7</v>
      </c>
      <c r="M73" s="28">
        <v>2.1778200000000001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1814.25</v>
      </c>
      <c r="D74" s="37">
        <v>1821.4166666666667</v>
      </c>
      <c r="E74" s="37">
        <v>1801.8333333333335</v>
      </c>
      <c r="F74" s="37">
        <v>1789.4166666666667</v>
      </c>
      <c r="G74" s="37">
        <v>1769.8333333333335</v>
      </c>
      <c r="H74" s="37">
        <v>1833.8333333333335</v>
      </c>
      <c r="I74" s="37">
        <v>1853.416666666667</v>
      </c>
      <c r="J74" s="37">
        <v>1865.8333333333335</v>
      </c>
      <c r="K74" s="28">
        <v>1841</v>
      </c>
      <c r="L74" s="28">
        <v>1809</v>
      </c>
      <c r="M74" s="28">
        <v>4.0972900000000001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31</v>
      </c>
      <c r="D75" s="37">
        <v>30.183333333333334</v>
      </c>
      <c r="E75" s="37">
        <v>29.316666666666666</v>
      </c>
      <c r="F75" s="37">
        <v>27.633333333333333</v>
      </c>
      <c r="G75" s="37">
        <v>26.766666666666666</v>
      </c>
      <c r="H75" s="37">
        <v>31.866666666666667</v>
      </c>
      <c r="I75" s="37">
        <v>32.733333333333334</v>
      </c>
      <c r="J75" s="37">
        <v>34.416666666666671</v>
      </c>
      <c r="K75" s="28">
        <v>31.05</v>
      </c>
      <c r="L75" s="28">
        <v>28.5</v>
      </c>
      <c r="M75" s="28">
        <v>136.50443999999999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3673.45</v>
      </c>
      <c r="D76" s="37">
        <v>3681.85</v>
      </c>
      <c r="E76" s="37">
        <v>3648.7</v>
      </c>
      <c r="F76" s="37">
        <v>3623.95</v>
      </c>
      <c r="G76" s="37">
        <v>3590.7999999999997</v>
      </c>
      <c r="H76" s="37">
        <v>3706.6</v>
      </c>
      <c r="I76" s="37">
        <v>3739.7500000000005</v>
      </c>
      <c r="J76" s="37">
        <v>3764.5</v>
      </c>
      <c r="K76" s="28">
        <v>3715</v>
      </c>
      <c r="L76" s="28">
        <v>3657.1</v>
      </c>
      <c r="M76" s="28">
        <v>2.7245699999999999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3636.15</v>
      </c>
      <c r="D77" s="37">
        <v>3622.0499999999997</v>
      </c>
      <c r="E77" s="37">
        <v>3584.0999999999995</v>
      </c>
      <c r="F77" s="37">
        <v>3532.0499999999997</v>
      </c>
      <c r="G77" s="37">
        <v>3494.0999999999995</v>
      </c>
      <c r="H77" s="37">
        <v>3674.0999999999995</v>
      </c>
      <c r="I77" s="37">
        <v>3712.0499999999993</v>
      </c>
      <c r="J77" s="37">
        <v>3764.0999999999995</v>
      </c>
      <c r="K77" s="28">
        <v>3660</v>
      </c>
      <c r="L77" s="28">
        <v>3570</v>
      </c>
      <c r="M77" s="28">
        <v>3.0232399999999999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2108.6</v>
      </c>
      <c r="D78" s="37">
        <v>2099.65</v>
      </c>
      <c r="E78" s="37">
        <v>2052.4500000000003</v>
      </c>
      <c r="F78" s="37">
        <v>1996.3000000000002</v>
      </c>
      <c r="G78" s="37">
        <v>1949.1000000000004</v>
      </c>
      <c r="H78" s="37">
        <v>2155.8000000000002</v>
      </c>
      <c r="I78" s="37">
        <v>2203</v>
      </c>
      <c r="J78" s="37">
        <v>2259.15</v>
      </c>
      <c r="K78" s="28">
        <v>2146.85</v>
      </c>
      <c r="L78" s="28">
        <v>2043.5</v>
      </c>
      <c r="M78" s="28">
        <v>5.1059200000000002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4320.55</v>
      </c>
      <c r="D79" s="37">
        <v>4342.0833333333339</v>
      </c>
      <c r="E79" s="37">
        <v>4284.3166666666675</v>
      </c>
      <c r="F79" s="37">
        <v>4248.0833333333339</v>
      </c>
      <c r="G79" s="37">
        <v>4190.3166666666675</v>
      </c>
      <c r="H79" s="37">
        <v>4378.3166666666675</v>
      </c>
      <c r="I79" s="37">
        <v>4436.0833333333339</v>
      </c>
      <c r="J79" s="37">
        <v>4472.3166666666675</v>
      </c>
      <c r="K79" s="28">
        <v>4399.8500000000004</v>
      </c>
      <c r="L79" s="28">
        <v>4305.8500000000004</v>
      </c>
      <c r="M79" s="28">
        <v>3.3275299999999999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2848.3</v>
      </c>
      <c r="D80" s="37">
        <v>2864.75</v>
      </c>
      <c r="E80" s="37">
        <v>2819.55</v>
      </c>
      <c r="F80" s="37">
        <v>2790.8</v>
      </c>
      <c r="G80" s="37">
        <v>2745.6000000000004</v>
      </c>
      <c r="H80" s="37">
        <v>2893.5</v>
      </c>
      <c r="I80" s="37">
        <v>2938.7</v>
      </c>
      <c r="J80" s="37">
        <v>2967.45</v>
      </c>
      <c r="K80" s="28">
        <v>2909.95</v>
      </c>
      <c r="L80" s="28">
        <v>2836</v>
      </c>
      <c r="M80" s="28">
        <v>5.32402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415.75</v>
      </c>
      <c r="D81" s="37">
        <v>411.93333333333339</v>
      </c>
      <c r="E81" s="37">
        <v>406.4166666666668</v>
      </c>
      <c r="F81" s="37">
        <v>397.08333333333343</v>
      </c>
      <c r="G81" s="37">
        <v>391.56666666666683</v>
      </c>
      <c r="H81" s="37">
        <v>421.26666666666677</v>
      </c>
      <c r="I81" s="37">
        <v>426.78333333333342</v>
      </c>
      <c r="J81" s="37">
        <v>436.11666666666673</v>
      </c>
      <c r="K81" s="28">
        <v>417.45</v>
      </c>
      <c r="L81" s="28">
        <v>402.6</v>
      </c>
      <c r="M81" s="28">
        <v>1.7770300000000001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1353.45</v>
      </c>
      <c r="D82" s="37">
        <v>1351.9166666666667</v>
      </c>
      <c r="E82" s="37">
        <v>1328.2833333333335</v>
      </c>
      <c r="F82" s="37">
        <v>1303.1166666666668</v>
      </c>
      <c r="G82" s="37">
        <v>1279.4833333333336</v>
      </c>
      <c r="H82" s="37">
        <v>1377.0833333333335</v>
      </c>
      <c r="I82" s="37">
        <v>1400.7166666666667</v>
      </c>
      <c r="J82" s="37">
        <v>1425.8833333333334</v>
      </c>
      <c r="K82" s="28">
        <v>1375.55</v>
      </c>
      <c r="L82" s="28">
        <v>1326.75</v>
      </c>
      <c r="M82" s="28">
        <v>0.64383000000000001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1544.9</v>
      </c>
      <c r="D83" s="37">
        <v>1538.6000000000001</v>
      </c>
      <c r="E83" s="37">
        <v>1528.5000000000002</v>
      </c>
      <c r="F83" s="37">
        <v>1512.1000000000001</v>
      </c>
      <c r="G83" s="37">
        <v>1502.0000000000002</v>
      </c>
      <c r="H83" s="37">
        <v>1555.0000000000002</v>
      </c>
      <c r="I83" s="37">
        <v>1565.1000000000001</v>
      </c>
      <c r="J83" s="37">
        <v>1581.5000000000002</v>
      </c>
      <c r="K83" s="28">
        <v>1548.7</v>
      </c>
      <c r="L83" s="28">
        <v>1522.2</v>
      </c>
      <c r="M83" s="28">
        <v>2.96882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139.05000000000001</v>
      </c>
      <c r="D84" s="37">
        <v>138.78333333333333</v>
      </c>
      <c r="E84" s="37">
        <v>137.56666666666666</v>
      </c>
      <c r="F84" s="37">
        <v>136.08333333333334</v>
      </c>
      <c r="G84" s="37">
        <v>134.86666666666667</v>
      </c>
      <c r="H84" s="37">
        <v>140.26666666666665</v>
      </c>
      <c r="I84" s="37">
        <v>141.48333333333329</v>
      </c>
      <c r="J84" s="37">
        <v>142.96666666666664</v>
      </c>
      <c r="K84" s="28">
        <v>140</v>
      </c>
      <c r="L84" s="28">
        <v>137.30000000000001</v>
      </c>
      <c r="M84" s="28">
        <v>19.890260000000001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91.05</v>
      </c>
      <c r="D85" s="37">
        <v>91.066666666666677</v>
      </c>
      <c r="E85" s="37">
        <v>90.133333333333354</v>
      </c>
      <c r="F85" s="37">
        <v>89.216666666666683</v>
      </c>
      <c r="G85" s="37">
        <v>88.28333333333336</v>
      </c>
      <c r="H85" s="37">
        <v>91.983333333333348</v>
      </c>
      <c r="I85" s="37">
        <v>92.916666666666657</v>
      </c>
      <c r="J85" s="37">
        <v>93.833333333333343</v>
      </c>
      <c r="K85" s="28">
        <v>92</v>
      </c>
      <c r="L85" s="28">
        <v>90.15</v>
      </c>
      <c r="M85" s="28">
        <v>87.393420000000006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230.5</v>
      </c>
      <c r="D86" s="37">
        <v>232.4</v>
      </c>
      <c r="E86" s="37">
        <v>227.3</v>
      </c>
      <c r="F86" s="37">
        <v>224.1</v>
      </c>
      <c r="G86" s="37">
        <v>219</v>
      </c>
      <c r="H86" s="37">
        <v>235.60000000000002</v>
      </c>
      <c r="I86" s="37">
        <v>240.7</v>
      </c>
      <c r="J86" s="37">
        <v>243.90000000000003</v>
      </c>
      <c r="K86" s="28">
        <v>237.5</v>
      </c>
      <c r="L86" s="28">
        <v>229.2</v>
      </c>
      <c r="M86" s="28">
        <v>6.0546699999999998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134.65</v>
      </c>
      <c r="D87" s="37">
        <v>134</v>
      </c>
      <c r="E87" s="37">
        <v>132.9</v>
      </c>
      <c r="F87" s="37">
        <v>131.15</v>
      </c>
      <c r="G87" s="37">
        <v>130.05000000000001</v>
      </c>
      <c r="H87" s="37">
        <v>135.75</v>
      </c>
      <c r="I87" s="37">
        <v>136.85000000000002</v>
      </c>
      <c r="J87" s="37">
        <v>138.6</v>
      </c>
      <c r="K87" s="28">
        <v>135.1</v>
      </c>
      <c r="L87" s="28">
        <v>132.25</v>
      </c>
      <c r="M87" s="28">
        <v>68.403019999999998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34.9</v>
      </c>
      <c r="D88" s="37">
        <v>34.983333333333334</v>
      </c>
      <c r="E88" s="37">
        <v>34.466666666666669</v>
      </c>
      <c r="F88" s="37">
        <v>34.033333333333331</v>
      </c>
      <c r="G88" s="37">
        <v>33.516666666666666</v>
      </c>
      <c r="H88" s="37">
        <v>35.416666666666671</v>
      </c>
      <c r="I88" s="37">
        <v>35.933333333333337</v>
      </c>
      <c r="J88" s="37">
        <v>36.366666666666674</v>
      </c>
      <c r="K88" s="28">
        <v>35.5</v>
      </c>
      <c r="L88" s="28">
        <v>34.549999999999997</v>
      </c>
      <c r="M88" s="28">
        <v>36.936109999999999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2659.05</v>
      </c>
      <c r="D89" s="37">
        <v>2653.3833333333337</v>
      </c>
      <c r="E89" s="37">
        <v>2626.7166666666672</v>
      </c>
      <c r="F89" s="37">
        <v>2594.3833333333337</v>
      </c>
      <c r="G89" s="37">
        <v>2567.7166666666672</v>
      </c>
      <c r="H89" s="37">
        <v>2685.7166666666672</v>
      </c>
      <c r="I89" s="37">
        <v>2712.3833333333341</v>
      </c>
      <c r="J89" s="37">
        <v>2744.7166666666672</v>
      </c>
      <c r="K89" s="28">
        <v>2680.05</v>
      </c>
      <c r="L89" s="28">
        <v>2621.0500000000002</v>
      </c>
      <c r="M89" s="28">
        <v>1.6986000000000001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385.8</v>
      </c>
      <c r="D90" s="37">
        <v>387.16666666666669</v>
      </c>
      <c r="E90" s="37">
        <v>382.93333333333339</v>
      </c>
      <c r="F90" s="37">
        <v>380.06666666666672</v>
      </c>
      <c r="G90" s="37">
        <v>375.83333333333343</v>
      </c>
      <c r="H90" s="37">
        <v>390.03333333333336</v>
      </c>
      <c r="I90" s="37">
        <v>394.26666666666659</v>
      </c>
      <c r="J90" s="37">
        <v>397.13333333333333</v>
      </c>
      <c r="K90" s="28">
        <v>391.4</v>
      </c>
      <c r="L90" s="28">
        <v>384.3</v>
      </c>
      <c r="M90" s="28">
        <v>4.3524900000000004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797.25</v>
      </c>
      <c r="D91" s="37">
        <v>799.36666666666667</v>
      </c>
      <c r="E91" s="37">
        <v>790.2833333333333</v>
      </c>
      <c r="F91" s="37">
        <v>783.31666666666661</v>
      </c>
      <c r="G91" s="37">
        <v>774.23333333333323</v>
      </c>
      <c r="H91" s="37">
        <v>806.33333333333337</v>
      </c>
      <c r="I91" s="37">
        <v>815.41666666666663</v>
      </c>
      <c r="J91" s="37">
        <v>822.38333333333344</v>
      </c>
      <c r="K91" s="28">
        <v>808.45</v>
      </c>
      <c r="L91" s="28">
        <v>792.4</v>
      </c>
      <c r="M91" s="28">
        <v>10.402509999999999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428.95</v>
      </c>
      <c r="D92" s="37">
        <v>428.7833333333333</v>
      </c>
      <c r="E92" s="37">
        <v>425.76666666666659</v>
      </c>
      <c r="F92" s="37">
        <v>422.58333333333331</v>
      </c>
      <c r="G92" s="37">
        <v>419.56666666666661</v>
      </c>
      <c r="H92" s="37">
        <v>431.96666666666658</v>
      </c>
      <c r="I92" s="37">
        <v>434.98333333333323</v>
      </c>
      <c r="J92" s="37">
        <v>438.16666666666657</v>
      </c>
      <c r="K92" s="28">
        <v>431.8</v>
      </c>
      <c r="L92" s="28">
        <v>425.6</v>
      </c>
      <c r="M92" s="28">
        <v>0.35564000000000001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1211.3</v>
      </c>
      <c r="D93" s="37">
        <v>1215.4666666666665</v>
      </c>
      <c r="E93" s="37">
        <v>1201.2833333333328</v>
      </c>
      <c r="F93" s="37">
        <v>1191.2666666666664</v>
      </c>
      <c r="G93" s="37">
        <v>1177.0833333333328</v>
      </c>
      <c r="H93" s="37">
        <v>1225.4833333333329</v>
      </c>
      <c r="I93" s="37">
        <v>1239.6666666666667</v>
      </c>
      <c r="J93" s="37">
        <v>1249.6833333333329</v>
      </c>
      <c r="K93" s="28">
        <v>1229.6500000000001</v>
      </c>
      <c r="L93" s="28">
        <v>1205.45</v>
      </c>
      <c r="M93" s="28">
        <v>5.3392400000000002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1349.3</v>
      </c>
      <c r="D94" s="37">
        <v>1345.5333333333333</v>
      </c>
      <c r="E94" s="37">
        <v>1335.7666666666667</v>
      </c>
      <c r="F94" s="37">
        <v>1322.2333333333333</v>
      </c>
      <c r="G94" s="37">
        <v>1312.4666666666667</v>
      </c>
      <c r="H94" s="37">
        <v>1359.0666666666666</v>
      </c>
      <c r="I94" s="37">
        <v>1368.833333333333</v>
      </c>
      <c r="J94" s="37">
        <v>1382.3666666666666</v>
      </c>
      <c r="K94" s="28">
        <v>1355.3</v>
      </c>
      <c r="L94" s="28">
        <v>1332</v>
      </c>
      <c r="M94" s="28">
        <v>11.22967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425.8</v>
      </c>
      <c r="D95" s="37">
        <v>425.66666666666669</v>
      </c>
      <c r="E95" s="37">
        <v>421.68333333333339</v>
      </c>
      <c r="F95" s="37">
        <v>417.56666666666672</v>
      </c>
      <c r="G95" s="37">
        <v>413.58333333333343</v>
      </c>
      <c r="H95" s="37">
        <v>429.78333333333336</v>
      </c>
      <c r="I95" s="37">
        <v>433.76666666666659</v>
      </c>
      <c r="J95" s="37">
        <v>437.88333333333333</v>
      </c>
      <c r="K95" s="28">
        <v>429.65</v>
      </c>
      <c r="L95" s="28">
        <v>421.55</v>
      </c>
      <c r="M95" s="28">
        <v>12.86655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216.7</v>
      </c>
      <c r="D96" s="37">
        <v>216.94999999999996</v>
      </c>
      <c r="E96" s="37">
        <v>215.19999999999993</v>
      </c>
      <c r="F96" s="37">
        <v>213.69999999999996</v>
      </c>
      <c r="G96" s="37">
        <v>211.94999999999993</v>
      </c>
      <c r="H96" s="37">
        <v>218.44999999999993</v>
      </c>
      <c r="I96" s="37">
        <v>220.2</v>
      </c>
      <c r="J96" s="37">
        <v>221.69999999999993</v>
      </c>
      <c r="K96" s="28">
        <v>218.7</v>
      </c>
      <c r="L96" s="28">
        <v>215.45</v>
      </c>
      <c r="M96" s="28">
        <v>3.37717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992.35</v>
      </c>
      <c r="D97" s="37">
        <v>994.45000000000016</v>
      </c>
      <c r="E97" s="37">
        <v>982.10000000000036</v>
      </c>
      <c r="F97" s="37">
        <v>971.85000000000025</v>
      </c>
      <c r="G97" s="37">
        <v>959.50000000000045</v>
      </c>
      <c r="H97" s="37">
        <v>1004.7000000000003</v>
      </c>
      <c r="I97" s="37">
        <v>1017.05</v>
      </c>
      <c r="J97" s="37">
        <v>1027.3000000000002</v>
      </c>
      <c r="K97" s="28">
        <v>1006.8</v>
      </c>
      <c r="L97" s="28">
        <v>984.2</v>
      </c>
      <c r="M97" s="28">
        <v>36.260240000000003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1757.95</v>
      </c>
      <c r="D98" s="37">
        <v>1783.6833333333334</v>
      </c>
      <c r="E98" s="37">
        <v>1725.7666666666669</v>
      </c>
      <c r="F98" s="37">
        <v>1693.5833333333335</v>
      </c>
      <c r="G98" s="37">
        <v>1635.666666666667</v>
      </c>
      <c r="H98" s="37">
        <v>1815.8666666666668</v>
      </c>
      <c r="I98" s="37">
        <v>1873.7833333333333</v>
      </c>
      <c r="J98" s="37">
        <v>1905.9666666666667</v>
      </c>
      <c r="K98" s="28">
        <v>1841.6</v>
      </c>
      <c r="L98" s="28">
        <v>1751.5</v>
      </c>
      <c r="M98" s="28">
        <v>12.85209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1356.25</v>
      </c>
      <c r="D99" s="37">
        <v>1361.4166666666667</v>
      </c>
      <c r="E99" s="37">
        <v>1346.8333333333335</v>
      </c>
      <c r="F99" s="37">
        <v>1337.4166666666667</v>
      </c>
      <c r="G99" s="37">
        <v>1322.8333333333335</v>
      </c>
      <c r="H99" s="37">
        <v>1370.8333333333335</v>
      </c>
      <c r="I99" s="37">
        <v>1385.416666666667</v>
      </c>
      <c r="J99" s="37">
        <v>1394.8333333333335</v>
      </c>
      <c r="K99" s="28">
        <v>1376</v>
      </c>
      <c r="L99" s="28">
        <v>1352</v>
      </c>
      <c r="M99" s="28">
        <v>49.020820000000001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558</v>
      </c>
      <c r="D100" s="37">
        <v>562.36666666666667</v>
      </c>
      <c r="E100" s="37">
        <v>552.23333333333335</v>
      </c>
      <c r="F100" s="37">
        <v>546.4666666666667</v>
      </c>
      <c r="G100" s="37">
        <v>536.33333333333337</v>
      </c>
      <c r="H100" s="37">
        <v>568.13333333333333</v>
      </c>
      <c r="I100" s="37">
        <v>578.26666666666677</v>
      </c>
      <c r="J100" s="37">
        <v>584.0333333333333</v>
      </c>
      <c r="K100" s="28">
        <v>572.5</v>
      </c>
      <c r="L100" s="28">
        <v>556.6</v>
      </c>
      <c r="M100" s="28">
        <v>27.381270000000001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1102.4000000000001</v>
      </c>
      <c r="D101" s="37">
        <v>1106.45</v>
      </c>
      <c r="E101" s="37">
        <v>1092.95</v>
      </c>
      <c r="F101" s="37">
        <v>1083.5</v>
      </c>
      <c r="G101" s="37">
        <v>1070</v>
      </c>
      <c r="H101" s="37">
        <v>1115.9000000000001</v>
      </c>
      <c r="I101" s="37">
        <v>1129.4000000000001</v>
      </c>
      <c r="J101" s="37">
        <v>1138.8500000000001</v>
      </c>
      <c r="K101" s="28">
        <v>1119.95</v>
      </c>
      <c r="L101" s="28">
        <v>1097</v>
      </c>
      <c r="M101" s="28">
        <v>6.9185800000000004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2755.5</v>
      </c>
      <c r="D102" s="37">
        <v>2765.0333333333333</v>
      </c>
      <c r="E102" s="37">
        <v>2721.0666666666666</v>
      </c>
      <c r="F102" s="37">
        <v>2686.6333333333332</v>
      </c>
      <c r="G102" s="37">
        <v>2642.6666666666665</v>
      </c>
      <c r="H102" s="37">
        <v>2799.4666666666667</v>
      </c>
      <c r="I102" s="37">
        <v>2843.4333333333329</v>
      </c>
      <c r="J102" s="37">
        <v>2877.8666666666668</v>
      </c>
      <c r="K102" s="28">
        <v>2809</v>
      </c>
      <c r="L102" s="28">
        <v>2730.6</v>
      </c>
      <c r="M102" s="28">
        <v>10.05184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329.95</v>
      </c>
      <c r="D103" s="37">
        <v>331.43333333333334</v>
      </c>
      <c r="E103" s="37">
        <v>324.86666666666667</v>
      </c>
      <c r="F103" s="37">
        <v>319.78333333333336</v>
      </c>
      <c r="G103" s="37">
        <v>313.2166666666667</v>
      </c>
      <c r="H103" s="37">
        <v>336.51666666666665</v>
      </c>
      <c r="I103" s="37">
        <v>343.08333333333337</v>
      </c>
      <c r="J103" s="37">
        <v>348.16666666666663</v>
      </c>
      <c r="K103" s="28">
        <v>338</v>
      </c>
      <c r="L103" s="28">
        <v>326.35000000000002</v>
      </c>
      <c r="M103" s="28">
        <v>150.14176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1808.5</v>
      </c>
      <c r="D104" s="37">
        <v>1810.0833333333333</v>
      </c>
      <c r="E104" s="37">
        <v>1795.4166666666665</v>
      </c>
      <c r="F104" s="37">
        <v>1782.3333333333333</v>
      </c>
      <c r="G104" s="37">
        <v>1767.6666666666665</v>
      </c>
      <c r="H104" s="37">
        <v>1823.1666666666665</v>
      </c>
      <c r="I104" s="37">
        <v>1837.833333333333</v>
      </c>
      <c r="J104" s="37">
        <v>1850.9166666666665</v>
      </c>
      <c r="K104" s="28">
        <v>1824.75</v>
      </c>
      <c r="L104" s="28">
        <v>1797</v>
      </c>
      <c r="M104" s="28">
        <v>3.6397499999999998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87.25</v>
      </c>
      <c r="D105" s="37">
        <v>87.5</v>
      </c>
      <c r="E105" s="37">
        <v>86.35</v>
      </c>
      <c r="F105" s="37">
        <v>85.449999999999989</v>
      </c>
      <c r="G105" s="37">
        <v>84.299999999999983</v>
      </c>
      <c r="H105" s="37">
        <v>88.4</v>
      </c>
      <c r="I105" s="37">
        <v>89.550000000000011</v>
      </c>
      <c r="J105" s="37">
        <v>90.450000000000017</v>
      </c>
      <c r="K105" s="28">
        <v>88.65</v>
      </c>
      <c r="L105" s="28">
        <v>86.6</v>
      </c>
      <c r="M105" s="28">
        <v>45.031700000000001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224.75</v>
      </c>
      <c r="D106" s="37">
        <v>223.31666666666669</v>
      </c>
      <c r="E106" s="37">
        <v>220.63333333333338</v>
      </c>
      <c r="F106" s="37">
        <v>216.51666666666668</v>
      </c>
      <c r="G106" s="37">
        <v>213.83333333333337</v>
      </c>
      <c r="H106" s="37">
        <v>227.43333333333339</v>
      </c>
      <c r="I106" s="37">
        <v>230.11666666666673</v>
      </c>
      <c r="J106" s="37">
        <v>234.23333333333341</v>
      </c>
      <c r="K106" s="28">
        <v>226</v>
      </c>
      <c r="L106" s="28">
        <v>219.2</v>
      </c>
      <c r="M106" s="28">
        <v>26.778860000000002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2320.65</v>
      </c>
      <c r="D107" s="37">
        <v>2316.85</v>
      </c>
      <c r="E107" s="37">
        <v>2301.85</v>
      </c>
      <c r="F107" s="37">
        <v>2283.0500000000002</v>
      </c>
      <c r="G107" s="37">
        <v>2268.0500000000002</v>
      </c>
      <c r="H107" s="37">
        <v>2335.6499999999996</v>
      </c>
      <c r="I107" s="37">
        <v>2350.6499999999996</v>
      </c>
      <c r="J107" s="37">
        <v>2369.4499999999994</v>
      </c>
      <c r="K107" s="28">
        <v>2331.85</v>
      </c>
      <c r="L107" s="28">
        <v>2298.0500000000002</v>
      </c>
      <c r="M107" s="28">
        <v>14.503909999999999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246.1</v>
      </c>
      <c r="D108" s="37">
        <v>247.7166666666667</v>
      </c>
      <c r="E108" s="37">
        <v>243.68333333333339</v>
      </c>
      <c r="F108" s="37">
        <v>241.26666666666671</v>
      </c>
      <c r="G108" s="37">
        <v>237.23333333333341</v>
      </c>
      <c r="H108" s="37">
        <v>250.13333333333338</v>
      </c>
      <c r="I108" s="37">
        <v>254.16666666666669</v>
      </c>
      <c r="J108" s="37">
        <v>256.58333333333337</v>
      </c>
      <c r="K108" s="28">
        <v>251.75</v>
      </c>
      <c r="L108" s="28">
        <v>245.3</v>
      </c>
      <c r="M108" s="28">
        <v>7.3502000000000001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2194.4499999999998</v>
      </c>
      <c r="D109" s="37">
        <v>2201.4166666666665</v>
      </c>
      <c r="E109" s="37">
        <v>2181.833333333333</v>
      </c>
      <c r="F109" s="37">
        <v>2169.2166666666667</v>
      </c>
      <c r="G109" s="37">
        <v>2149.6333333333332</v>
      </c>
      <c r="H109" s="37">
        <v>2214.0333333333328</v>
      </c>
      <c r="I109" s="37">
        <v>2233.6166666666659</v>
      </c>
      <c r="J109" s="37">
        <v>2246.2333333333327</v>
      </c>
      <c r="K109" s="28">
        <v>2221</v>
      </c>
      <c r="L109" s="28">
        <v>2188.8000000000002</v>
      </c>
      <c r="M109" s="28">
        <v>27.816549999999999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717.35</v>
      </c>
      <c r="D110" s="37">
        <v>720.76666666666677</v>
      </c>
      <c r="E110" s="37">
        <v>712.68333333333351</v>
      </c>
      <c r="F110" s="37">
        <v>708.01666666666677</v>
      </c>
      <c r="G110" s="37">
        <v>699.93333333333351</v>
      </c>
      <c r="H110" s="37">
        <v>725.43333333333351</v>
      </c>
      <c r="I110" s="37">
        <v>733.51666666666677</v>
      </c>
      <c r="J110" s="37">
        <v>738.18333333333351</v>
      </c>
      <c r="K110" s="28">
        <v>728.85</v>
      </c>
      <c r="L110" s="28">
        <v>716.1</v>
      </c>
      <c r="M110" s="28">
        <v>82.852249999999998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1133.3</v>
      </c>
      <c r="D111" s="37">
        <v>1133.2166666666667</v>
      </c>
      <c r="E111" s="37">
        <v>1120.4333333333334</v>
      </c>
      <c r="F111" s="37">
        <v>1107.5666666666666</v>
      </c>
      <c r="G111" s="37">
        <v>1094.7833333333333</v>
      </c>
      <c r="H111" s="37">
        <v>1146.0833333333335</v>
      </c>
      <c r="I111" s="37">
        <v>1158.8666666666668</v>
      </c>
      <c r="J111" s="37">
        <v>1171.7333333333336</v>
      </c>
      <c r="K111" s="28">
        <v>1146</v>
      </c>
      <c r="L111" s="28">
        <v>1120.3499999999999</v>
      </c>
      <c r="M111" s="28">
        <v>4.1187800000000001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494.65</v>
      </c>
      <c r="D112" s="37">
        <v>495.88333333333338</v>
      </c>
      <c r="E112" s="37">
        <v>488.76666666666677</v>
      </c>
      <c r="F112" s="37">
        <v>482.88333333333338</v>
      </c>
      <c r="G112" s="37">
        <v>475.76666666666677</v>
      </c>
      <c r="H112" s="37">
        <v>501.76666666666677</v>
      </c>
      <c r="I112" s="37">
        <v>508.88333333333344</v>
      </c>
      <c r="J112" s="37">
        <v>514.76666666666677</v>
      </c>
      <c r="K112" s="28">
        <v>503</v>
      </c>
      <c r="L112" s="28">
        <v>490</v>
      </c>
      <c r="M112" s="28">
        <v>13.38752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434.85</v>
      </c>
      <c r="D113" s="37">
        <v>438.56666666666666</v>
      </c>
      <c r="E113" s="37">
        <v>430.23333333333335</v>
      </c>
      <c r="F113" s="37">
        <v>425.61666666666667</v>
      </c>
      <c r="G113" s="37">
        <v>417.28333333333336</v>
      </c>
      <c r="H113" s="37">
        <v>443.18333333333334</v>
      </c>
      <c r="I113" s="37">
        <v>451.51666666666671</v>
      </c>
      <c r="J113" s="37">
        <v>456.13333333333333</v>
      </c>
      <c r="K113" s="28">
        <v>446.9</v>
      </c>
      <c r="L113" s="28">
        <v>433.95</v>
      </c>
      <c r="M113" s="28">
        <v>3.1016300000000001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32.1</v>
      </c>
      <c r="D114" s="37">
        <v>31.933333333333334</v>
      </c>
      <c r="E114" s="37">
        <v>31.466666666666669</v>
      </c>
      <c r="F114" s="37">
        <v>30.833333333333336</v>
      </c>
      <c r="G114" s="37">
        <v>30.366666666666671</v>
      </c>
      <c r="H114" s="37">
        <v>32.566666666666663</v>
      </c>
      <c r="I114" s="37">
        <v>33.033333333333331</v>
      </c>
      <c r="J114" s="37">
        <v>33.666666666666664</v>
      </c>
      <c r="K114" s="28">
        <v>32.4</v>
      </c>
      <c r="L114" s="28">
        <v>31.3</v>
      </c>
      <c r="M114" s="28">
        <v>352.94191000000001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269.95</v>
      </c>
      <c r="D115" s="37">
        <v>269.0333333333333</v>
      </c>
      <c r="E115" s="37">
        <v>267.41666666666663</v>
      </c>
      <c r="F115" s="37">
        <v>264.88333333333333</v>
      </c>
      <c r="G115" s="37">
        <v>263.26666666666665</v>
      </c>
      <c r="H115" s="37">
        <v>271.56666666666661</v>
      </c>
      <c r="I115" s="37">
        <v>273.18333333333328</v>
      </c>
      <c r="J115" s="37">
        <v>275.71666666666658</v>
      </c>
      <c r="K115" s="28">
        <v>270.64999999999998</v>
      </c>
      <c r="L115" s="28">
        <v>266.5</v>
      </c>
      <c r="M115" s="28">
        <v>81.729640000000003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4146.3999999999996</v>
      </c>
      <c r="D116" s="37">
        <v>4169.6833333333334</v>
      </c>
      <c r="E116" s="37">
        <v>4102.1166666666668</v>
      </c>
      <c r="F116" s="37">
        <v>4057.833333333333</v>
      </c>
      <c r="G116" s="37">
        <v>3990.2666666666664</v>
      </c>
      <c r="H116" s="37">
        <v>4213.9666666666672</v>
      </c>
      <c r="I116" s="37">
        <v>4281.5333333333347</v>
      </c>
      <c r="J116" s="37">
        <v>4325.8166666666675</v>
      </c>
      <c r="K116" s="28">
        <v>4237.25</v>
      </c>
      <c r="L116" s="28">
        <v>4125.3999999999996</v>
      </c>
      <c r="M116" s="28">
        <v>1.26766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152.9</v>
      </c>
      <c r="D117" s="37">
        <v>153.53333333333333</v>
      </c>
      <c r="E117" s="37">
        <v>151.41666666666666</v>
      </c>
      <c r="F117" s="37">
        <v>149.93333333333334</v>
      </c>
      <c r="G117" s="37">
        <v>147.81666666666666</v>
      </c>
      <c r="H117" s="37">
        <v>155.01666666666665</v>
      </c>
      <c r="I117" s="37">
        <v>157.13333333333333</v>
      </c>
      <c r="J117" s="37">
        <v>158.61666666666665</v>
      </c>
      <c r="K117" s="28">
        <v>155.65</v>
      </c>
      <c r="L117" s="28">
        <v>152.05000000000001</v>
      </c>
      <c r="M117" s="28">
        <v>6.9238299999999997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225.95</v>
      </c>
      <c r="D118" s="37">
        <v>226.96666666666667</v>
      </c>
      <c r="E118" s="37">
        <v>223.93333333333334</v>
      </c>
      <c r="F118" s="37">
        <v>221.91666666666666</v>
      </c>
      <c r="G118" s="37">
        <v>218.88333333333333</v>
      </c>
      <c r="H118" s="37">
        <v>228.98333333333335</v>
      </c>
      <c r="I118" s="37">
        <v>232.01666666666671</v>
      </c>
      <c r="J118" s="37">
        <v>234.03333333333336</v>
      </c>
      <c r="K118" s="28">
        <v>230</v>
      </c>
      <c r="L118" s="28">
        <v>224.95</v>
      </c>
      <c r="M118" s="28">
        <v>40.869630000000001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109.55</v>
      </c>
      <c r="D119" s="37">
        <v>109.73333333333333</v>
      </c>
      <c r="E119" s="37">
        <v>108.61666666666667</v>
      </c>
      <c r="F119" s="37">
        <v>107.68333333333334</v>
      </c>
      <c r="G119" s="37">
        <v>106.56666666666668</v>
      </c>
      <c r="H119" s="37">
        <v>110.66666666666667</v>
      </c>
      <c r="I119" s="37">
        <v>111.78333333333332</v>
      </c>
      <c r="J119" s="37">
        <v>112.71666666666667</v>
      </c>
      <c r="K119" s="28">
        <v>110.85</v>
      </c>
      <c r="L119" s="28">
        <v>108.8</v>
      </c>
      <c r="M119" s="28">
        <v>118.87157000000001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613</v>
      </c>
      <c r="D120" s="37">
        <v>610.16666666666663</v>
      </c>
      <c r="E120" s="37">
        <v>605.33333333333326</v>
      </c>
      <c r="F120" s="37">
        <v>597.66666666666663</v>
      </c>
      <c r="G120" s="37">
        <v>592.83333333333326</v>
      </c>
      <c r="H120" s="37">
        <v>617.83333333333326</v>
      </c>
      <c r="I120" s="37">
        <v>622.66666666666652</v>
      </c>
      <c r="J120" s="37">
        <v>630.33333333333326</v>
      </c>
      <c r="K120" s="28">
        <v>615</v>
      </c>
      <c r="L120" s="28">
        <v>602.5</v>
      </c>
      <c r="M120" s="28">
        <v>22.960439999999998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19.75</v>
      </c>
      <c r="D121" s="37">
        <v>19.783333333333331</v>
      </c>
      <c r="E121" s="37">
        <v>19.666666666666664</v>
      </c>
      <c r="F121" s="37">
        <v>19.583333333333332</v>
      </c>
      <c r="G121" s="37">
        <v>19.466666666666665</v>
      </c>
      <c r="H121" s="37">
        <v>19.866666666666664</v>
      </c>
      <c r="I121" s="37">
        <v>19.983333333333331</v>
      </c>
      <c r="J121" s="37">
        <v>20.066666666666663</v>
      </c>
      <c r="K121" s="28">
        <v>19.899999999999999</v>
      </c>
      <c r="L121" s="28">
        <v>19.7</v>
      </c>
      <c r="M121" s="28">
        <v>34.353020000000001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364.2</v>
      </c>
      <c r="D122" s="37">
        <v>366.26666666666665</v>
      </c>
      <c r="E122" s="37">
        <v>360.58333333333331</v>
      </c>
      <c r="F122" s="37">
        <v>356.96666666666664</v>
      </c>
      <c r="G122" s="37">
        <v>351.2833333333333</v>
      </c>
      <c r="H122" s="37">
        <v>369.88333333333333</v>
      </c>
      <c r="I122" s="37">
        <v>375.56666666666672</v>
      </c>
      <c r="J122" s="37">
        <v>379.18333333333334</v>
      </c>
      <c r="K122" s="28">
        <v>371.95</v>
      </c>
      <c r="L122" s="28">
        <v>362.65</v>
      </c>
      <c r="M122" s="28">
        <v>15.4399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211.85</v>
      </c>
      <c r="D123" s="37">
        <v>214.28333333333333</v>
      </c>
      <c r="E123" s="37">
        <v>208.56666666666666</v>
      </c>
      <c r="F123" s="37">
        <v>205.28333333333333</v>
      </c>
      <c r="G123" s="37">
        <v>199.56666666666666</v>
      </c>
      <c r="H123" s="37">
        <v>217.56666666666666</v>
      </c>
      <c r="I123" s="37">
        <v>223.2833333333333</v>
      </c>
      <c r="J123" s="37">
        <v>226.56666666666666</v>
      </c>
      <c r="K123" s="28">
        <v>220</v>
      </c>
      <c r="L123" s="28">
        <v>211</v>
      </c>
      <c r="M123" s="28">
        <v>44.517000000000003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823.5</v>
      </c>
      <c r="D124" s="37">
        <v>823.61666666666667</v>
      </c>
      <c r="E124" s="37">
        <v>817.5333333333333</v>
      </c>
      <c r="F124" s="37">
        <v>811.56666666666661</v>
      </c>
      <c r="G124" s="37">
        <v>805.48333333333323</v>
      </c>
      <c r="H124" s="37">
        <v>829.58333333333337</v>
      </c>
      <c r="I124" s="37">
        <v>835.66666666666663</v>
      </c>
      <c r="J124" s="37">
        <v>841.63333333333344</v>
      </c>
      <c r="K124" s="28">
        <v>829.7</v>
      </c>
      <c r="L124" s="28">
        <v>817.65</v>
      </c>
      <c r="M124" s="28">
        <v>25.693159999999999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3925.75</v>
      </c>
      <c r="D125" s="37">
        <v>3931.0333333333333</v>
      </c>
      <c r="E125" s="37">
        <v>3875.1166666666668</v>
      </c>
      <c r="F125" s="37">
        <v>3824.4833333333336</v>
      </c>
      <c r="G125" s="37">
        <v>3768.5666666666671</v>
      </c>
      <c r="H125" s="37">
        <v>3981.6666666666665</v>
      </c>
      <c r="I125" s="37">
        <v>4037.5833333333335</v>
      </c>
      <c r="J125" s="37">
        <v>4088.2166666666662</v>
      </c>
      <c r="K125" s="28">
        <v>3986.95</v>
      </c>
      <c r="L125" s="28">
        <v>3880.4</v>
      </c>
      <c r="M125" s="28">
        <v>3.1675499999999999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1474.6</v>
      </c>
      <c r="D126" s="37">
        <v>1474.5833333333333</v>
      </c>
      <c r="E126" s="37">
        <v>1465.1666666666665</v>
      </c>
      <c r="F126" s="37">
        <v>1455.7333333333333</v>
      </c>
      <c r="G126" s="37">
        <v>1446.3166666666666</v>
      </c>
      <c r="H126" s="37">
        <v>1484.0166666666664</v>
      </c>
      <c r="I126" s="37">
        <v>1493.4333333333329</v>
      </c>
      <c r="J126" s="37">
        <v>1502.8666666666663</v>
      </c>
      <c r="K126" s="28">
        <v>1484</v>
      </c>
      <c r="L126" s="28">
        <v>1465.15</v>
      </c>
      <c r="M126" s="28">
        <v>45.110970000000002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1625.15</v>
      </c>
      <c r="D127" s="37">
        <v>1633.2833333333335</v>
      </c>
      <c r="E127" s="37">
        <v>1610.616666666667</v>
      </c>
      <c r="F127" s="37">
        <v>1596.0833333333335</v>
      </c>
      <c r="G127" s="37">
        <v>1573.416666666667</v>
      </c>
      <c r="H127" s="37">
        <v>1647.8166666666671</v>
      </c>
      <c r="I127" s="37">
        <v>1670.4833333333336</v>
      </c>
      <c r="J127" s="37">
        <v>1685.0166666666671</v>
      </c>
      <c r="K127" s="28">
        <v>1655.95</v>
      </c>
      <c r="L127" s="28">
        <v>1618.75</v>
      </c>
      <c r="M127" s="28">
        <v>4.9751399999999997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912.35</v>
      </c>
      <c r="D128" s="37">
        <v>907.71666666666658</v>
      </c>
      <c r="E128" s="37">
        <v>897.43333333333317</v>
      </c>
      <c r="F128" s="37">
        <v>882.51666666666654</v>
      </c>
      <c r="G128" s="37">
        <v>872.23333333333312</v>
      </c>
      <c r="H128" s="37">
        <v>922.63333333333321</v>
      </c>
      <c r="I128" s="37">
        <v>932.91666666666674</v>
      </c>
      <c r="J128" s="37">
        <v>947.83333333333326</v>
      </c>
      <c r="K128" s="28">
        <v>918</v>
      </c>
      <c r="L128" s="28">
        <v>892.8</v>
      </c>
      <c r="M128" s="28">
        <v>2.0632100000000002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218.3</v>
      </c>
      <c r="D129" s="37">
        <v>216.41666666666666</v>
      </c>
      <c r="E129" s="37">
        <v>211.88333333333333</v>
      </c>
      <c r="F129" s="37">
        <v>205.46666666666667</v>
      </c>
      <c r="G129" s="37">
        <v>200.93333333333334</v>
      </c>
      <c r="H129" s="37">
        <v>222.83333333333331</v>
      </c>
      <c r="I129" s="37">
        <v>227.36666666666667</v>
      </c>
      <c r="J129" s="37">
        <v>233.7833333333333</v>
      </c>
      <c r="K129" s="28">
        <v>220.95</v>
      </c>
      <c r="L129" s="28">
        <v>210</v>
      </c>
      <c r="M129" s="28">
        <v>13.66723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571.65</v>
      </c>
      <c r="D130" s="37">
        <v>576.73333333333335</v>
      </c>
      <c r="E130" s="37">
        <v>564.9666666666667</v>
      </c>
      <c r="F130" s="37">
        <v>558.2833333333333</v>
      </c>
      <c r="G130" s="37">
        <v>546.51666666666665</v>
      </c>
      <c r="H130" s="37">
        <v>583.41666666666674</v>
      </c>
      <c r="I130" s="37">
        <v>595.18333333333339</v>
      </c>
      <c r="J130" s="37">
        <v>601.86666666666679</v>
      </c>
      <c r="K130" s="28">
        <v>588.5</v>
      </c>
      <c r="L130" s="28">
        <v>570.04999999999995</v>
      </c>
      <c r="M130" s="28">
        <v>65.505989999999997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322.5</v>
      </c>
      <c r="D131" s="37">
        <v>325.0333333333333</v>
      </c>
      <c r="E131" s="37">
        <v>319.16666666666663</v>
      </c>
      <c r="F131" s="37">
        <v>315.83333333333331</v>
      </c>
      <c r="G131" s="37">
        <v>309.96666666666664</v>
      </c>
      <c r="H131" s="37">
        <v>328.36666666666662</v>
      </c>
      <c r="I131" s="37">
        <v>334.23333333333329</v>
      </c>
      <c r="J131" s="37">
        <v>337.56666666666661</v>
      </c>
      <c r="K131" s="28">
        <v>330.9</v>
      </c>
      <c r="L131" s="28">
        <v>321.7</v>
      </c>
      <c r="M131" s="28">
        <v>44.242750000000001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542.65</v>
      </c>
      <c r="D132" s="37">
        <v>539.65</v>
      </c>
      <c r="E132" s="37">
        <v>531.5</v>
      </c>
      <c r="F132" s="37">
        <v>520.35</v>
      </c>
      <c r="G132" s="37">
        <v>512.20000000000005</v>
      </c>
      <c r="H132" s="37">
        <v>550.79999999999995</v>
      </c>
      <c r="I132" s="37">
        <v>558.94999999999982</v>
      </c>
      <c r="J132" s="37">
        <v>570.09999999999991</v>
      </c>
      <c r="K132" s="28">
        <v>547.79999999999995</v>
      </c>
      <c r="L132" s="28">
        <v>528.5</v>
      </c>
      <c r="M132" s="28">
        <v>31.618130000000001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1691.55</v>
      </c>
      <c r="D133" s="37">
        <v>1698.8166666666666</v>
      </c>
      <c r="E133" s="37">
        <v>1677.7333333333331</v>
      </c>
      <c r="F133" s="37">
        <v>1663.9166666666665</v>
      </c>
      <c r="G133" s="37">
        <v>1642.833333333333</v>
      </c>
      <c r="H133" s="37">
        <v>1712.6333333333332</v>
      </c>
      <c r="I133" s="37">
        <v>1733.7166666666667</v>
      </c>
      <c r="J133" s="37">
        <v>1747.5333333333333</v>
      </c>
      <c r="K133" s="28">
        <v>1719.9</v>
      </c>
      <c r="L133" s="28">
        <v>1685</v>
      </c>
      <c r="M133" s="28">
        <v>21.281120000000001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69.849999999999994</v>
      </c>
      <c r="D134" s="37">
        <v>70.350000000000009</v>
      </c>
      <c r="E134" s="37">
        <v>69.050000000000011</v>
      </c>
      <c r="F134" s="37">
        <v>68.25</v>
      </c>
      <c r="G134" s="37">
        <v>66.95</v>
      </c>
      <c r="H134" s="37">
        <v>71.15000000000002</v>
      </c>
      <c r="I134" s="37">
        <v>72.45</v>
      </c>
      <c r="J134" s="37">
        <v>73.250000000000028</v>
      </c>
      <c r="K134" s="28">
        <v>71.650000000000006</v>
      </c>
      <c r="L134" s="28">
        <v>69.55</v>
      </c>
      <c r="M134" s="28">
        <v>62.475020000000001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3130.55</v>
      </c>
      <c r="D135" s="37">
        <v>3131.8333333333335</v>
      </c>
      <c r="E135" s="37">
        <v>3096.8666666666668</v>
      </c>
      <c r="F135" s="37">
        <v>3063.1833333333334</v>
      </c>
      <c r="G135" s="37">
        <v>3028.2166666666667</v>
      </c>
      <c r="H135" s="37">
        <v>3165.5166666666669</v>
      </c>
      <c r="I135" s="37">
        <v>3200.4833333333331</v>
      </c>
      <c r="J135" s="37">
        <v>3234.166666666667</v>
      </c>
      <c r="K135" s="28">
        <v>3166.8</v>
      </c>
      <c r="L135" s="28">
        <v>3098.15</v>
      </c>
      <c r="M135" s="28">
        <v>3.7429000000000001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330</v>
      </c>
      <c r="D136" s="37">
        <v>328.25</v>
      </c>
      <c r="E136" s="37">
        <v>324.14999999999998</v>
      </c>
      <c r="F136" s="37">
        <v>318.29999999999995</v>
      </c>
      <c r="G136" s="37">
        <v>314.19999999999993</v>
      </c>
      <c r="H136" s="37">
        <v>334.1</v>
      </c>
      <c r="I136" s="37">
        <v>338.20000000000005</v>
      </c>
      <c r="J136" s="37">
        <v>344.05000000000007</v>
      </c>
      <c r="K136" s="28">
        <v>332.35</v>
      </c>
      <c r="L136" s="28">
        <v>322.39999999999998</v>
      </c>
      <c r="M136" s="28">
        <v>31.080780000000001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4163.3</v>
      </c>
      <c r="D137" s="37">
        <v>4153.416666666667</v>
      </c>
      <c r="E137" s="37">
        <v>4102.8333333333339</v>
      </c>
      <c r="F137" s="37">
        <v>4042.3666666666668</v>
      </c>
      <c r="G137" s="37">
        <v>3991.7833333333338</v>
      </c>
      <c r="H137" s="37">
        <v>4213.8833333333341</v>
      </c>
      <c r="I137" s="37">
        <v>4264.4666666666681</v>
      </c>
      <c r="J137" s="37">
        <v>4324.9333333333343</v>
      </c>
      <c r="K137" s="28">
        <v>4204</v>
      </c>
      <c r="L137" s="28">
        <v>4092.95</v>
      </c>
      <c r="M137" s="28">
        <v>3.1212499999999999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1535.8</v>
      </c>
      <c r="D138" s="37">
        <v>1530.0833333333333</v>
      </c>
      <c r="E138" s="37">
        <v>1515.4666666666665</v>
      </c>
      <c r="F138" s="37">
        <v>1495.1333333333332</v>
      </c>
      <c r="G138" s="37">
        <v>1480.5166666666664</v>
      </c>
      <c r="H138" s="37">
        <v>1550.4166666666665</v>
      </c>
      <c r="I138" s="37">
        <v>1565.0333333333333</v>
      </c>
      <c r="J138" s="37">
        <v>1585.3666666666666</v>
      </c>
      <c r="K138" s="28">
        <v>1544.7</v>
      </c>
      <c r="L138" s="28">
        <v>1509.75</v>
      </c>
      <c r="M138" s="28">
        <v>23.897780000000001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466.75</v>
      </c>
      <c r="D139" s="37">
        <v>468.68333333333334</v>
      </c>
      <c r="E139" s="37">
        <v>462.51666666666665</v>
      </c>
      <c r="F139" s="37">
        <v>458.2833333333333</v>
      </c>
      <c r="G139" s="37">
        <v>452.11666666666662</v>
      </c>
      <c r="H139" s="37">
        <v>472.91666666666669</v>
      </c>
      <c r="I139" s="37">
        <v>479.08333333333331</v>
      </c>
      <c r="J139" s="37">
        <v>483.31666666666672</v>
      </c>
      <c r="K139" s="28">
        <v>474.85</v>
      </c>
      <c r="L139" s="28">
        <v>464.45</v>
      </c>
      <c r="M139" s="28">
        <v>8.3990500000000008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630</v>
      </c>
      <c r="D140" s="37">
        <v>633.13333333333333</v>
      </c>
      <c r="E140" s="37">
        <v>625.36666666666667</v>
      </c>
      <c r="F140" s="37">
        <v>620.73333333333335</v>
      </c>
      <c r="G140" s="37">
        <v>612.9666666666667</v>
      </c>
      <c r="H140" s="37">
        <v>637.76666666666665</v>
      </c>
      <c r="I140" s="37">
        <v>645.5333333333333</v>
      </c>
      <c r="J140" s="37">
        <v>650.16666666666663</v>
      </c>
      <c r="K140" s="28">
        <v>640.9</v>
      </c>
      <c r="L140" s="28">
        <v>628.5</v>
      </c>
      <c r="M140" s="28">
        <v>8.1963399999999993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71221.75</v>
      </c>
      <c r="D141" s="37">
        <v>71343.150000000009</v>
      </c>
      <c r="E141" s="37">
        <v>70778.60000000002</v>
      </c>
      <c r="F141" s="37">
        <v>70335.450000000012</v>
      </c>
      <c r="G141" s="37">
        <v>69770.900000000023</v>
      </c>
      <c r="H141" s="37">
        <v>71786.300000000017</v>
      </c>
      <c r="I141" s="37">
        <v>72350.850000000006</v>
      </c>
      <c r="J141" s="37">
        <v>72794.000000000015</v>
      </c>
      <c r="K141" s="28">
        <v>71907.7</v>
      </c>
      <c r="L141" s="28">
        <v>70900</v>
      </c>
      <c r="M141" s="28">
        <v>8.1170000000000006E-2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763.25</v>
      </c>
      <c r="D142" s="37">
        <v>762.81666666666661</v>
      </c>
      <c r="E142" s="37">
        <v>757.63333333333321</v>
      </c>
      <c r="F142" s="37">
        <v>752.01666666666665</v>
      </c>
      <c r="G142" s="37">
        <v>746.83333333333326</v>
      </c>
      <c r="H142" s="37">
        <v>768.43333333333317</v>
      </c>
      <c r="I142" s="37">
        <v>773.61666666666656</v>
      </c>
      <c r="J142" s="37">
        <v>779.23333333333312</v>
      </c>
      <c r="K142" s="28">
        <v>768</v>
      </c>
      <c r="L142" s="28">
        <v>757.2</v>
      </c>
      <c r="M142" s="28">
        <v>2.6745199999999998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177.9</v>
      </c>
      <c r="D143" s="37">
        <v>180</v>
      </c>
      <c r="E143" s="37">
        <v>175.25</v>
      </c>
      <c r="F143" s="37">
        <v>172.6</v>
      </c>
      <c r="G143" s="37">
        <v>167.85</v>
      </c>
      <c r="H143" s="37">
        <v>182.65</v>
      </c>
      <c r="I143" s="37">
        <v>187.4</v>
      </c>
      <c r="J143" s="37">
        <v>190.05</v>
      </c>
      <c r="K143" s="28">
        <v>184.75</v>
      </c>
      <c r="L143" s="28">
        <v>177.35</v>
      </c>
      <c r="M143" s="28">
        <v>40.545610000000003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1082.7</v>
      </c>
      <c r="D144" s="37">
        <v>1083.25</v>
      </c>
      <c r="E144" s="37">
        <v>1071.5</v>
      </c>
      <c r="F144" s="37">
        <v>1060.3</v>
      </c>
      <c r="G144" s="37">
        <v>1048.55</v>
      </c>
      <c r="H144" s="37">
        <v>1094.45</v>
      </c>
      <c r="I144" s="37">
        <v>1106.2</v>
      </c>
      <c r="J144" s="37">
        <v>1117.4000000000001</v>
      </c>
      <c r="K144" s="28">
        <v>1095</v>
      </c>
      <c r="L144" s="28">
        <v>1072.05</v>
      </c>
      <c r="M144" s="28">
        <v>63.162570000000002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88.9</v>
      </c>
      <c r="D145" s="37">
        <v>88.566666666666663</v>
      </c>
      <c r="E145" s="37">
        <v>87.833333333333329</v>
      </c>
      <c r="F145" s="37">
        <v>86.766666666666666</v>
      </c>
      <c r="G145" s="37">
        <v>86.033333333333331</v>
      </c>
      <c r="H145" s="37">
        <v>89.633333333333326</v>
      </c>
      <c r="I145" s="37">
        <v>90.366666666666674</v>
      </c>
      <c r="J145" s="37">
        <v>91.433333333333323</v>
      </c>
      <c r="K145" s="28">
        <v>89.3</v>
      </c>
      <c r="L145" s="28">
        <v>87.5</v>
      </c>
      <c r="M145" s="28">
        <v>30.54476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482.7</v>
      </c>
      <c r="D146" s="37">
        <v>484.11666666666662</v>
      </c>
      <c r="E146" s="37">
        <v>479.58333333333326</v>
      </c>
      <c r="F146" s="37">
        <v>476.46666666666664</v>
      </c>
      <c r="G146" s="37">
        <v>471.93333333333328</v>
      </c>
      <c r="H146" s="37">
        <v>487.23333333333323</v>
      </c>
      <c r="I146" s="37">
        <v>491.76666666666665</v>
      </c>
      <c r="J146" s="37">
        <v>494.88333333333321</v>
      </c>
      <c r="K146" s="28">
        <v>488.65</v>
      </c>
      <c r="L146" s="28">
        <v>481</v>
      </c>
      <c r="M146" s="28">
        <v>10.51651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8448.75</v>
      </c>
      <c r="D147" s="37">
        <v>8462.2333333333336</v>
      </c>
      <c r="E147" s="37">
        <v>8377.7666666666664</v>
      </c>
      <c r="F147" s="37">
        <v>8306.7833333333328</v>
      </c>
      <c r="G147" s="37">
        <v>8222.3166666666657</v>
      </c>
      <c r="H147" s="37">
        <v>8533.2166666666672</v>
      </c>
      <c r="I147" s="37">
        <v>8617.6833333333343</v>
      </c>
      <c r="J147" s="37">
        <v>8688.6666666666679</v>
      </c>
      <c r="K147" s="28">
        <v>8546.7000000000007</v>
      </c>
      <c r="L147" s="28">
        <v>8391.25</v>
      </c>
      <c r="M147" s="28">
        <v>9.2109000000000005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821.25</v>
      </c>
      <c r="D148" s="37">
        <v>823.9</v>
      </c>
      <c r="E148" s="37">
        <v>811.84999999999991</v>
      </c>
      <c r="F148" s="37">
        <v>802.44999999999993</v>
      </c>
      <c r="G148" s="37">
        <v>790.39999999999986</v>
      </c>
      <c r="H148" s="37">
        <v>833.3</v>
      </c>
      <c r="I148" s="37">
        <v>845.34999999999991</v>
      </c>
      <c r="J148" s="37">
        <v>854.75</v>
      </c>
      <c r="K148" s="28">
        <v>835.95</v>
      </c>
      <c r="L148" s="28">
        <v>814.5</v>
      </c>
      <c r="M148" s="28">
        <v>9.8479399999999995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2958.55</v>
      </c>
      <c r="D149" s="37">
        <v>2936.1166666666668</v>
      </c>
      <c r="E149" s="37">
        <v>2902.4833333333336</v>
      </c>
      <c r="F149" s="37">
        <v>2846.416666666667</v>
      </c>
      <c r="G149" s="37">
        <v>2812.7833333333338</v>
      </c>
      <c r="H149" s="37">
        <v>2992.1833333333334</v>
      </c>
      <c r="I149" s="37">
        <v>3025.8166666666666</v>
      </c>
      <c r="J149" s="37">
        <v>3081.8833333333332</v>
      </c>
      <c r="K149" s="28">
        <v>2969.75</v>
      </c>
      <c r="L149" s="28">
        <v>2880.05</v>
      </c>
      <c r="M149" s="28">
        <v>7.2725799999999996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2338.75</v>
      </c>
      <c r="D150" s="37">
        <v>2327.9</v>
      </c>
      <c r="E150" s="37">
        <v>2305.8000000000002</v>
      </c>
      <c r="F150" s="37">
        <v>2272.85</v>
      </c>
      <c r="G150" s="37">
        <v>2250.75</v>
      </c>
      <c r="H150" s="37">
        <v>2360.8500000000004</v>
      </c>
      <c r="I150" s="37">
        <v>2382.9499999999998</v>
      </c>
      <c r="J150" s="37">
        <v>2415.9000000000005</v>
      </c>
      <c r="K150" s="28">
        <v>2350</v>
      </c>
      <c r="L150" s="28">
        <v>2294.9499999999998</v>
      </c>
      <c r="M150" s="28">
        <v>4.1820599999999999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1001.3</v>
      </c>
      <c r="D151" s="37">
        <v>998.08333333333337</v>
      </c>
      <c r="E151" s="37">
        <v>991.2166666666667</v>
      </c>
      <c r="F151" s="37">
        <v>981.13333333333333</v>
      </c>
      <c r="G151" s="37">
        <v>974.26666666666665</v>
      </c>
      <c r="H151" s="37">
        <v>1008.1666666666667</v>
      </c>
      <c r="I151" s="37">
        <v>1015.0333333333333</v>
      </c>
      <c r="J151" s="37">
        <v>1025.1166666666668</v>
      </c>
      <c r="K151" s="28">
        <v>1004.95</v>
      </c>
      <c r="L151" s="28">
        <v>988</v>
      </c>
      <c r="M151" s="28">
        <v>8.9707100000000004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639</v>
      </c>
      <c r="D152" s="37">
        <v>644.76666666666665</v>
      </c>
      <c r="E152" s="37">
        <v>631.7833333333333</v>
      </c>
      <c r="F152" s="37">
        <v>624.56666666666661</v>
      </c>
      <c r="G152" s="37">
        <v>611.58333333333326</v>
      </c>
      <c r="H152" s="37">
        <v>651.98333333333335</v>
      </c>
      <c r="I152" s="37">
        <v>664.9666666666667</v>
      </c>
      <c r="J152" s="37">
        <v>672.18333333333339</v>
      </c>
      <c r="K152" s="28">
        <v>657.75</v>
      </c>
      <c r="L152" s="28">
        <v>637.54999999999995</v>
      </c>
      <c r="M152" s="28">
        <v>1.4430700000000001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111.25</v>
      </c>
      <c r="D153" s="37">
        <v>110.41666666666667</v>
      </c>
      <c r="E153" s="37">
        <v>108.93333333333334</v>
      </c>
      <c r="F153" s="37">
        <v>106.61666666666666</v>
      </c>
      <c r="G153" s="37">
        <v>105.13333333333333</v>
      </c>
      <c r="H153" s="37">
        <v>112.73333333333335</v>
      </c>
      <c r="I153" s="37">
        <v>114.21666666666667</v>
      </c>
      <c r="J153" s="37">
        <v>116.53333333333336</v>
      </c>
      <c r="K153" s="28">
        <v>111.9</v>
      </c>
      <c r="L153" s="28">
        <v>108.1</v>
      </c>
      <c r="M153" s="28">
        <v>87.935059999999993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138.5</v>
      </c>
      <c r="D154" s="37">
        <v>138.1</v>
      </c>
      <c r="E154" s="37">
        <v>137.14999999999998</v>
      </c>
      <c r="F154" s="37">
        <v>135.79999999999998</v>
      </c>
      <c r="G154" s="37">
        <v>134.84999999999997</v>
      </c>
      <c r="H154" s="37">
        <v>139.44999999999999</v>
      </c>
      <c r="I154" s="37">
        <v>140.39999999999998</v>
      </c>
      <c r="J154" s="37">
        <v>141.75</v>
      </c>
      <c r="K154" s="28">
        <v>139.05000000000001</v>
      </c>
      <c r="L154" s="28">
        <v>136.75</v>
      </c>
      <c r="M154" s="28">
        <v>128.72030000000001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70.2</v>
      </c>
      <c r="D155" s="37">
        <v>70.600000000000009</v>
      </c>
      <c r="E155" s="37">
        <v>69.550000000000011</v>
      </c>
      <c r="F155" s="37">
        <v>68.900000000000006</v>
      </c>
      <c r="G155" s="37">
        <v>67.850000000000009</v>
      </c>
      <c r="H155" s="37">
        <v>71.250000000000014</v>
      </c>
      <c r="I155" s="37">
        <v>72.3</v>
      </c>
      <c r="J155" s="37">
        <v>72.950000000000017</v>
      </c>
      <c r="K155" s="28">
        <v>71.650000000000006</v>
      </c>
      <c r="L155" s="28">
        <v>69.95</v>
      </c>
      <c r="M155" s="28">
        <v>153.41686999999999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3685.05</v>
      </c>
      <c r="D156" s="37">
        <v>3674.3666666666668</v>
      </c>
      <c r="E156" s="37">
        <v>3638.7333333333336</v>
      </c>
      <c r="F156" s="37">
        <v>3592.416666666667</v>
      </c>
      <c r="G156" s="37">
        <v>3556.7833333333338</v>
      </c>
      <c r="H156" s="37">
        <v>3720.6833333333334</v>
      </c>
      <c r="I156" s="37">
        <v>3756.3166666666666</v>
      </c>
      <c r="J156" s="37">
        <v>3802.6333333333332</v>
      </c>
      <c r="K156" s="28">
        <v>3710</v>
      </c>
      <c r="L156" s="28">
        <v>3628.05</v>
      </c>
      <c r="M156" s="28">
        <v>1.1581699999999999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17358.25</v>
      </c>
      <c r="D157" s="37">
        <v>17316.05</v>
      </c>
      <c r="E157" s="37">
        <v>17224.899999999998</v>
      </c>
      <c r="F157" s="37">
        <v>17091.55</v>
      </c>
      <c r="G157" s="37">
        <v>17000.399999999998</v>
      </c>
      <c r="H157" s="37">
        <v>17449.399999999998</v>
      </c>
      <c r="I157" s="37">
        <v>17540.55</v>
      </c>
      <c r="J157" s="37">
        <v>17673.899999999998</v>
      </c>
      <c r="K157" s="28">
        <v>17407.2</v>
      </c>
      <c r="L157" s="28">
        <v>17182.7</v>
      </c>
      <c r="M157" s="28">
        <v>0.63841999999999999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285.3</v>
      </c>
      <c r="D158" s="37">
        <v>287.41666666666669</v>
      </c>
      <c r="E158" s="37">
        <v>281.08333333333337</v>
      </c>
      <c r="F158" s="37">
        <v>276.86666666666667</v>
      </c>
      <c r="G158" s="37">
        <v>270.53333333333336</v>
      </c>
      <c r="H158" s="37">
        <v>291.63333333333338</v>
      </c>
      <c r="I158" s="37">
        <v>297.96666666666675</v>
      </c>
      <c r="J158" s="37">
        <v>302.18333333333339</v>
      </c>
      <c r="K158" s="28">
        <v>293.75</v>
      </c>
      <c r="L158" s="28">
        <v>283.2</v>
      </c>
      <c r="M158" s="28">
        <v>5.7965299999999997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753.9</v>
      </c>
      <c r="D159" s="37">
        <v>759</v>
      </c>
      <c r="E159" s="37">
        <v>746.05</v>
      </c>
      <c r="F159" s="37">
        <v>738.19999999999993</v>
      </c>
      <c r="G159" s="37">
        <v>725.24999999999989</v>
      </c>
      <c r="H159" s="37">
        <v>766.85</v>
      </c>
      <c r="I159" s="37">
        <v>779.80000000000007</v>
      </c>
      <c r="J159" s="37">
        <v>787.65000000000009</v>
      </c>
      <c r="K159" s="28">
        <v>771.95</v>
      </c>
      <c r="L159" s="28">
        <v>751.15</v>
      </c>
      <c r="M159" s="28">
        <v>5.7243000000000004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141.5</v>
      </c>
      <c r="D160" s="37">
        <v>140.45000000000002</v>
      </c>
      <c r="E160" s="37">
        <v>138.30000000000004</v>
      </c>
      <c r="F160" s="37">
        <v>135.10000000000002</v>
      </c>
      <c r="G160" s="37">
        <v>132.95000000000005</v>
      </c>
      <c r="H160" s="37">
        <v>143.65000000000003</v>
      </c>
      <c r="I160" s="37">
        <v>145.80000000000001</v>
      </c>
      <c r="J160" s="37">
        <v>149.00000000000003</v>
      </c>
      <c r="K160" s="28">
        <v>142.6</v>
      </c>
      <c r="L160" s="28">
        <v>137.25</v>
      </c>
      <c r="M160" s="28">
        <v>241.88348999999999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233.5</v>
      </c>
      <c r="D161" s="37">
        <v>235.66666666666666</v>
      </c>
      <c r="E161" s="37">
        <v>227.83333333333331</v>
      </c>
      <c r="F161" s="37">
        <v>222.16666666666666</v>
      </c>
      <c r="G161" s="37">
        <v>214.33333333333331</v>
      </c>
      <c r="H161" s="37">
        <v>241.33333333333331</v>
      </c>
      <c r="I161" s="37">
        <v>249.16666666666663</v>
      </c>
      <c r="J161" s="37">
        <v>254.83333333333331</v>
      </c>
      <c r="K161" s="28">
        <v>243.5</v>
      </c>
      <c r="L161" s="28">
        <v>230</v>
      </c>
      <c r="M161" s="28">
        <v>30.383179999999999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2610.85</v>
      </c>
      <c r="D162" s="37">
        <v>2600.8666666666668</v>
      </c>
      <c r="E162" s="37">
        <v>2570.3833333333337</v>
      </c>
      <c r="F162" s="37">
        <v>2529.916666666667</v>
      </c>
      <c r="G162" s="37">
        <v>2499.4333333333338</v>
      </c>
      <c r="H162" s="37">
        <v>2641.3333333333335</v>
      </c>
      <c r="I162" s="37">
        <v>2671.8166666666671</v>
      </c>
      <c r="J162" s="37">
        <v>2712.2833333333333</v>
      </c>
      <c r="K162" s="28">
        <v>2631.35</v>
      </c>
      <c r="L162" s="28">
        <v>2560.4</v>
      </c>
      <c r="M162" s="28">
        <v>1.68381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40190.800000000003</v>
      </c>
      <c r="D163" s="37">
        <v>40468.466666666667</v>
      </c>
      <c r="E163" s="37">
        <v>39756.933333333334</v>
      </c>
      <c r="F163" s="37">
        <v>39323.066666666666</v>
      </c>
      <c r="G163" s="37">
        <v>38611.533333333333</v>
      </c>
      <c r="H163" s="37">
        <v>40902.333333333336</v>
      </c>
      <c r="I163" s="37">
        <v>41613.866666666676</v>
      </c>
      <c r="J163" s="37">
        <v>42047.733333333337</v>
      </c>
      <c r="K163" s="28">
        <v>41180</v>
      </c>
      <c r="L163" s="28">
        <v>40034.6</v>
      </c>
      <c r="M163" s="28">
        <v>0.20882000000000001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208.15</v>
      </c>
      <c r="D164" s="37">
        <v>207.51666666666665</v>
      </c>
      <c r="E164" s="37">
        <v>205.68333333333331</v>
      </c>
      <c r="F164" s="37">
        <v>203.21666666666667</v>
      </c>
      <c r="G164" s="37">
        <v>201.38333333333333</v>
      </c>
      <c r="H164" s="37">
        <v>209.98333333333329</v>
      </c>
      <c r="I164" s="37">
        <v>211.81666666666666</v>
      </c>
      <c r="J164" s="37">
        <v>214.28333333333327</v>
      </c>
      <c r="K164" s="28">
        <v>209.35</v>
      </c>
      <c r="L164" s="28">
        <v>205.05</v>
      </c>
      <c r="M164" s="28">
        <v>13.12144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4111.55</v>
      </c>
      <c r="D165" s="37">
        <v>4117.8499999999995</v>
      </c>
      <c r="E165" s="37">
        <v>4088.6999999999989</v>
      </c>
      <c r="F165" s="37">
        <v>4065.8499999999995</v>
      </c>
      <c r="G165" s="37">
        <v>4036.6999999999989</v>
      </c>
      <c r="H165" s="37">
        <v>4140.6999999999989</v>
      </c>
      <c r="I165" s="37">
        <v>4169.8499999999985</v>
      </c>
      <c r="J165" s="37">
        <v>4192.6999999999989</v>
      </c>
      <c r="K165" s="28">
        <v>4147</v>
      </c>
      <c r="L165" s="28">
        <v>4095</v>
      </c>
      <c r="M165" s="28">
        <v>2.9870000000000001E-2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2143.15</v>
      </c>
      <c r="D166" s="37">
        <v>2155.1666666666665</v>
      </c>
      <c r="E166" s="37">
        <v>2121.1333333333332</v>
      </c>
      <c r="F166" s="37">
        <v>2099.1166666666668</v>
      </c>
      <c r="G166" s="37">
        <v>2065.0833333333335</v>
      </c>
      <c r="H166" s="37">
        <v>2177.1833333333329</v>
      </c>
      <c r="I166" s="37">
        <v>2211.2166666666667</v>
      </c>
      <c r="J166" s="37">
        <v>2233.2333333333327</v>
      </c>
      <c r="K166" s="28">
        <v>2189.1999999999998</v>
      </c>
      <c r="L166" s="28">
        <v>2133.15</v>
      </c>
      <c r="M166" s="28">
        <v>4.3845999999999998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1665.5</v>
      </c>
      <c r="D167" s="37">
        <v>1672.5</v>
      </c>
      <c r="E167" s="37">
        <v>1654</v>
      </c>
      <c r="F167" s="37">
        <v>1642.5</v>
      </c>
      <c r="G167" s="37">
        <v>1624</v>
      </c>
      <c r="H167" s="37">
        <v>1684</v>
      </c>
      <c r="I167" s="37">
        <v>1702.5</v>
      </c>
      <c r="J167" s="37">
        <v>1714</v>
      </c>
      <c r="K167" s="28">
        <v>1691</v>
      </c>
      <c r="L167" s="28">
        <v>1661</v>
      </c>
      <c r="M167" s="28">
        <v>3.1532100000000001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2260.3000000000002</v>
      </c>
      <c r="D168" s="37">
        <v>2256.65</v>
      </c>
      <c r="E168" s="37">
        <v>2225.65</v>
      </c>
      <c r="F168" s="37">
        <v>2191</v>
      </c>
      <c r="G168" s="37">
        <v>2160</v>
      </c>
      <c r="H168" s="37">
        <v>2291.3000000000002</v>
      </c>
      <c r="I168" s="37">
        <v>2322.3000000000002</v>
      </c>
      <c r="J168" s="37">
        <v>2356.9500000000003</v>
      </c>
      <c r="K168" s="28">
        <v>2287.65</v>
      </c>
      <c r="L168" s="28">
        <v>2222</v>
      </c>
      <c r="M168" s="28">
        <v>2.6968899999999998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104.35</v>
      </c>
      <c r="D169" s="37">
        <v>103.96666666666665</v>
      </c>
      <c r="E169" s="37">
        <v>103.43333333333331</v>
      </c>
      <c r="F169" s="37">
        <v>102.51666666666665</v>
      </c>
      <c r="G169" s="37">
        <v>101.98333333333331</v>
      </c>
      <c r="H169" s="37">
        <v>104.88333333333331</v>
      </c>
      <c r="I169" s="37">
        <v>105.41666666666664</v>
      </c>
      <c r="J169" s="37">
        <v>106.33333333333331</v>
      </c>
      <c r="K169" s="28">
        <v>104.5</v>
      </c>
      <c r="L169" s="28">
        <v>103.05</v>
      </c>
      <c r="M169" s="28">
        <v>24.42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211.55</v>
      </c>
      <c r="D170" s="37">
        <v>211.51666666666665</v>
      </c>
      <c r="E170" s="37">
        <v>209.68333333333331</v>
      </c>
      <c r="F170" s="37">
        <v>207.81666666666666</v>
      </c>
      <c r="G170" s="37">
        <v>205.98333333333332</v>
      </c>
      <c r="H170" s="37">
        <v>213.3833333333333</v>
      </c>
      <c r="I170" s="37">
        <v>215.21666666666667</v>
      </c>
      <c r="J170" s="37">
        <v>217.08333333333329</v>
      </c>
      <c r="K170" s="28">
        <v>213.35</v>
      </c>
      <c r="L170" s="28">
        <v>209.65</v>
      </c>
      <c r="M170" s="28">
        <v>131.59043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398.05</v>
      </c>
      <c r="D171" s="37">
        <v>396.68333333333334</v>
      </c>
      <c r="E171" s="37">
        <v>392.36666666666667</v>
      </c>
      <c r="F171" s="37">
        <v>386.68333333333334</v>
      </c>
      <c r="G171" s="37">
        <v>382.36666666666667</v>
      </c>
      <c r="H171" s="37">
        <v>402.36666666666667</v>
      </c>
      <c r="I171" s="37">
        <v>406.68333333333339</v>
      </c>
      <c r="J171" s="37">
        <v>412.36666666666667</v>
      </c>
      <c r="K171" s="28">
        <v>401</v>
      </c>
      <c r="L171" s="28">
        <v>391</v>
      </c>
      <c r="M171" s="28">
        <v>5.2397799999999997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13365.3</v>
      </c>
      <c r="D172" s="37">
        <v>13343.766666666668</v>
      </c>
      <c r="E172" s="37">
        <v>13238.583333333336</v>
      </c>
      <c r="F172" s="37">
        <v>13111.866666666667</v>
      </c>
      <c r="G172" s="37">
        <v>13006.683333333334</v>
      </c>
      <c r="H172" s="37">
        <v>13470.483333333337</v>
      </c>
      <c r="I172" s="37">
        <v>13575.666666666668</v>
      </c>
      <c r="J172" s="37">
        <v>13702.383333333339</v>
      </c>
      <c r="K172" s="28">
        <v>13448.95</v>
      </c>
      <c r="L172" s="28">
        <v>13217.05</v>
      </c>
      <c r="M172" s="28">
        <v>2.0799999999999999E-2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29.55</v>
      </c>
      <c r="D173" s="37">
        <v>29.666666666666668</v>
      </c>
      <c r="E173" s="37">
        <v>29.383333333333336</v>
      </c>
      <c r="F173" s="37">
        <v>29.216666666666669</v>
      </c>
      <c r="G173" s="37">
        <v>28.933333333333337</v>
      </c>
      <c r="H173" s="37">
        <v>29.833333333333336</v>
      </c>
      <c r="I173" s="37">
        <v>30.116666666666667</v>
      </c>
      <c r="J173" s="37">
        <v>30.283333333333335</v>
      </c>
      <c r="K173" s="28">
        <v>29.95</v>
      </c>
      <c r="L173" s="28">
        <v>29.5</v>
      </c>
      <c r="M173" s="28">
        <v>156.45269999999999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91.25</v>
      </c>
      <c r="D174" s="37">
        <v>90.25</v>
      </c>
      <c r="E174" s="37">
        <v>88.8</v>
      </c>
      <c r="F174" s="37">
        <v>86.35</v>
      </c>
      <c r="G174" s="37">
        <v>84.899999999999991</v>
      </c>
      <c r="H174" s="37">
        <v>92.7</v>
      </c>
      <c r="I174" s="37">
        <v>94.149999999999991</v>
      </c>
      <c r="J174" s="37">
        <v>96.600000000000009</v>
      </c>
      <c r="K174" s="28">
        <v>91.7</v>
      </c>
      <c r="L174" s="28">
        <v>87.8</v>
      </c>
      <c r="M174" s="28">
        <v>222.46772000000001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119.35</v>
      </c>
      <c r="D175" s="37">
        <v>119.35000000000001</v>
      </c>
      <c r="E175" s="37">
        <v>118.70000000000002</v>
      </c>
      <c r="F175" s="37">
        <v>118.05000000000001</v>
      </c>
      <c r="G175" s="37">
        <v>117.40000000000002</v>
      </c>
      <c r="H175" s="37">
        <v>120.00000000000001</v>
      </c>
      <c r="I175" s="37">
        <v>120.65000000000002</v>
      </c>
      <c r="J175" s="37">
        <v>121.30000000000001</v>
      </c>
      <c r="K175" s="28">
        <v>120</v>
      </c>
      <c r="L175" s="28">
        <v>118.7</v>
      </c>
      <c r="M175" s="28">
        <v>22.677350000000001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2492.65</v>
      </c>
      <c r="D176" s="37">
        <v>2506.3833333333337</v>
      </c>
      <c r="E176" s="37">
        <v>2467.8166666666675</v>
      </c>
      <c r="F176" s="37">
        <v>2442.983333333334</v>
      </c>
      <c r="G176" s="37">
        <v>2404.4166666666679</v>
      </c>
      <c r="H176" s="37">
        <v>2531.2166666666672</v>
      </c>
      <c r="I176" s="37">
        <v>2569.7833333333338</v>
      </c>
      <c r="J176" s="37">
        <v>2594.6166666666668</v>
      </c>
      <c r="K176" s="28">
        <v>2544.9499999999998</v>
      </c>
      <c r="L176" s="28">
        <v>2481.5500000000002</v>
      </c>
      <c r="M176" s="28">
        <v>71.414929999999998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766.1</v>
      </c>
      <c r="D177" s="37">
        <v>774.2166666666667</v>
      </c>
      <c r="E177" s="37">
        <v>756.88333333333344</v>
      </c>
      <c r="F177" s="37">
        <v>747.66666666666674</v>
      </c>
      <c r="G177" s="37">
        <v>730.33333333333348</v>
      </c>
      <c r="H177" s="37">
        <v>783.43333333333339</v>
      </c>
      <c r="I177" s="37">
        <v>800.76666666666665</v>
      </c>
      <c r="J177" s="37">
        <v>809.98333333333335</v>
      </c>
      <c r="K177" s="28">
        <v>791.55</v>
      </c>
      <c r="L177" s="28">
        <v>765</v>
      </c>
      <c r="M177" s="28">
        <v>26.802679999999999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1084.55</v>
      </c>
      <c r="D178" s="37">
        <v>1086.0666666666666</v>
      </c>
      <c r="E178" s="37">
        <v>1075.5333333333333</v>
      </c>
      <c r="F178" s="37">
        <v>1066.5166666666667</v>
      </c>
      <c r="G178" s="37">
        <v>1055.9833333333333</v>
      </c>
      <c r="H178" s="37">
        <v>1095.0833333333333</v>
      </c>
      <c r="I178" s="37">
        <v>1105.6166666666666</v>
      </c>
      <c r="J178" s="37">
        <v>1114.6333333333332</v>
      </c>
      <c r="K178" s="28">
        <v>1096.5999999999999</v>
      </c>
      <c r="L178" s="28">
        <v>1077.05</v>
      </c>
      <c r="M178" s="28">
        <v>7.9380499999999996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2302.25</v>
      </c>
      <c r="D179" s="37">
        <v>2300.6833333333329</v>
      </c>
      <c r="E179" s="37">
        <v>2285.4166666666661</v>
      </c>
      <c r="F179" s="37">
        <v>2268.583333333333</v>
      </c>
      <c r="G179" s="37">
        <v>2253.3166666666662</v>
      </c>
      <c r="H179" s="37">
        <v>2317.516666666666</v>
      </c>
      <c r="I179" s="37">
        <v>2332.7833333333333</v>
      </c>
      <c r="J179" s="37">
        <v>2349.6166666666659</v>
      </c>
      <c r="K179" s="28">
        <v>2315.9499999999998</v>
      </c>
      <c r="L179" s="28">
        <v>2283.85</v>
      </c>
      <c r="M179" s="28">
        <v>2.9588000000000001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6434.85</v>
      </c>
      <c r="D180" s="37">
        <v>6454.95</v>
      </c>
      <c r="E180" s="37">
        <v>6400.9</v>
      </c>
      <c r="F180" s="37">
        <v>6366.95</v>
      </c>
      <c r="G180" s="37">
        <v>6312.9</v>
      </c>
      <c r="H180" s="37">
        <v>6488.9</v>
      </c>
      <c r="I180" s="37">
        <v>6542.9500000000007</v>
      </c>
      <c r="J180" s="37">
        <v>6576.9</v>
      </c>
      <c r="K180" s="28">
        <v>6509</v>
      </c>
      <c r="L180" s="28">
        <v>6421</v>
      </c>
      <c r="M180" s="28">
        <v>9.4369999999999996E-2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19101.5</v>
      </c>
      <c r="D181" s="37">
        <v>19046.649999999998</v>
      </c>
      <c r="E181" s="37">
        <v>18906.949999999997</v>
      </c>
      <c r="F181" s="37">
        <v>18712.399999999998</v>
      </c>
      <c r="G181" s="37">
        <v>18572.699999999997</v>
      </c>
      <c r="H181" s="37">
        <v>19241.199999999997</v>
      </c>
      <c r="I181" s="37">
        <v>19380.900000000001</v>
      </c>
      <c r="J181" s="37">
        <v>19575.449999999997</v>
      </c>
      <c r="K181" s="28">
        <v>19186.349999999999</v>
      </c>
      <c r="L181" s="28">
        <v>18852.099999999999</v>
      </c>
      <c r="M181" s="28">
        <v>0.28771999999999998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1252.45</v>
      </c>
      <c r="D182" s="37">
        <v>1255.6166666666666</v>
      </c>
      <c r="E182" s="37">
        <v>1242.2333333333331</v>
      </c>
      <c r="F182" s="37">
        <v>1232.0166666666667</v>
      </c>
      <c r="G182" s="37">
        <v>1218.6333333333332</v>
      </c>
      <c r="H182" s="37">
        <v>1265.833333333333</v>
      </c>
      <c r="I182" s="37">
        <v>1279.2166666666667</v>
      </c>
      <c r="J182" s="37">
        <v>1289.4333333333329</v>
      </c>
      <c r="K182" s="28">
        <v>1269</v>
      </c>
      <c r="L182" s="28">
        <v>1245.4000000000001</v>
      </c>
      <c r="M182" s="28">
        <v>8.2545699999999993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2373.9499999999998</v>
      </c>
      <c r="D183" s="37">
        <v>2376.9333333333329</v>
      </c>
      <c r="E183" s="37">
        <v>2354.016666666666</v>
      </c>
      <c r="F183" s="37">
        <v>2334.083333333333</v>
      </c>
      <c r="G183" s="37">
        <v>2311.1666666666661</v>
      </c>
      <c r="H183" s="37">
        <v>2396.8666666666659</v>
      </c>
      <c r="I183" s="37">
        <v>2419.7833333333328</v>
      </c>
      <c r="J183" s="37">
        <v>2439.7166666666658</v>
      </c>
      <c r="K183" s="28">
        <v>2399.85</v>
      </c>
      <c r="L183" s="28">
        <v>2357</v>
      </c>
      <c r="M183" s="28">
        <v>1.56942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461.2</v>
      </c>
      <c r="D184" s="37">
        <v>461.36666666666662</v>
      </c>
      <c r="E184" s="37">
        <v>457.88333333333321</v>
      </c>
      <c r="F184" s="37">
        <v>454.56666666666661</v>
      </c>
      <c r="G184" s="37">
        <v>451.0833333333332</v>
      </c>
      <c r="H184" s="37">
        <v>464.68333333333322</v>
      </c>
      <c r="I184" s="37">
        <v>468.16666666666669</v>
      </c>
      <c r="J184" s="37">
        <v>471.48333333333323</v>
      </c>
      <c r="K184" s="28">
        <v>464.85</v>
      </c>
      <c r="L184" s="28">
        <v>458.05</v>
      </c>
      <c r="M184" s="28">
        <v>95.091750000000005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69.95</v>
      </c>
      <c r="D185" s="37">
        <v>69.75</v>
      </c>
      <c r="E185" s="37">
        <v>69</v>
      </c>
      <c r="F185" s="37">
        <v>68.05</v>
      </c>
      <c r="G185" s="37">
        <v>67.3</v>
      </c>
      <c r="H185" s="37">
        <v>70.7</v>
      </c>
      <c r="I185" s="37">
        <v>71.45</v>
      </c>
      <c r="J185" s="37">
        <v>72.400000000000006</v>
      </c>
      <c r="K185" s="28">
        <v>70.5</v>
      </c>
      <c r="L185" s="28">
        <v>68.8</v>
      </c>
      <c r="M185" s="28">
        <v>316.33555000000001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835.65</v>
      </c>
      <c r="D186" s="37">
        <v>837.2166666666667</v>
      </c>
      <c r="E186" s="37">
        <v>826.43333333333339</v>
      </c>
      <c r="F186" s="37">
        <v>817.2166666666667</v>
      </c>
      <c r="G186" s="37">
        <v>806.43333333333339</v>
      </c>
      <c r="H186" s="37">
        <v>846.43333333333339</v>
      </c>
      <c r="I186" s="37">
        <v>857.2166666666667</v>
      </c>
      <c r="J186" s="37">
        <v>866.43333333333339</v>
      </c>
      <c r="K186" s="28">
        <v>848</v>
      </c>
      <c r="L186" s="28">
        <v>828</v>
      </c>
      <c r="M186" s="28">
        <v>29.802489999999999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414.9</v>
      </c>
      <c r="D187" s="37">
        <v>416.08333333333331</v>
      </c>
      <c r="E187" s="37">
        <v>411.51666666666665</v>
      </c>
      <c r="F187" s="37">
        <v>408.13333333333333</v>
      </c>
      <c r="G187" s="37">
        <v>403.56666666666666</v>
      </c>
      <c r="H187" s="37">
        <v>419.46666666666664</v>
      </c>
      <c r="I187" s="37">
        <v>424.03333333333336</v>
      </c>
      <c r="J187" s="37">
        <v>427.41666666666663</v>
      </c>
      <c r="K187" s="28">
        <v>420.65</v>
      </c>
      <c r="L187" s="28">
        <v>412.7</v>
      </c>
      <c r="M187" s="28">
        <v>14.489610000000001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568.25</v>
      </c>
      <c r="D188" s="37">
        <v>570.4</v>
      </c>
      <c r="E188" s="37">
        <v>561.84999999999991</v>
      </c>
      <c r="F188" s="37">
        <v>555.44999999999993</v>
      </c>
      <c r="G188" s="37">
        <v>546.89999999999986</v>
      </c>
      <c r="H188" s="37">
        <v>576.79999999999995</v>
      </c>
      <c r="I188" s="37">
        <v>585.34999999999991</v>
      </c>
      <c r="J188" s="37">
        <v>591.75</v>
      </c>
      <c r="K188" s="28">
        <v>578.95000000000005</v>
      </c>
      <c r="L188" s="28">
        <v>564</v>
      </c>
      <c r="M188" s="28">
        <v>2.4687600000000001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801.5</v>
      </c>
      <c r="D189" s="37">
        <v>802.7833333333333</v>
      </c>
      <c r="E189" s="37">
        <v>794.71666666666658</v>
      </c>
      <c r="F189" s="37">
        <v>787.93333333333328</v>
      </c>
      <c r="G189" s="37">
        <v>779.86666666666656</v>
      </c>
      <c r="H189" s="37">
        <v>809.56666666666661</v>
      </c>
      <c r="I189" s="37">
        <v>817.63333333333321</v>
      </c>
      <c r="J189" s="37">
        <v>824.41666666666663</v>
      </c>
      <c r="K189" s="28">
        <v>810.85</v>
      </c>
      <c r="L189" s="28">
        <v>796</v>
      </c>
      <c r="M189" s="28">
        <v>21.929739999999999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813.65</v>
      </c>
      <c r="D190" s="37">
        <v>819.58333333333337</v>
      </c>
      <c r="E190" s="37">
        <v>804.66666666666674</v>
      </c>
      <c r="F190" s="37">
        <v>795.68333333333339</v>
      </c>
      <c r="G190" s="37">
        <v>780.76666666666677</v>
      </c>
      <c r="H190" s="37">
        <v>828.56666666666672</v>
      </c>
      <c r="I190" s="37">
        <v>843.48333333333346</v>
      </c>
      <c r="J190" s="37">
        <v>852.4666666666667</v>
      </c>
      <c r="K190" s="28">
        <v>834.5</v>
      </c>
      <c r="L190" s="28">
        <v>810.6</v>
      </c>
      <c r="M190" s="28">
        <v>16.095020000000002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929.4</v>
      </c>
      <c r="D191" s="37">
        <v>931.13333333333333</v>
      </c>
      <c r="E191" s="37">
        <v>918.36666666666667</v>
      </c>
      <c r="F191" s="37">
        <v>907.33333333333337</v>
      </c>
      <c r="G191" s="37">
        <v>894.56666666666672</v>
      </c>
      <c r="H191" s="37">
        <v>942.16666666666663</v>
      </c>
      <c r="I191" s="37">
        <v>954.93333333333328</v>
      </c>
      <c r="J191" s="37">
        <v>965.96666666666658</v>
      </c>
      <c r="K191" s="28">
        <v>943.9</v>
      </c>
      <c r="L191" s="28">
        <v>920.1</v>
      </c>
      <c r="M191" s="28">
        <v>2.0796399999999999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3314.7</v>
      </c>
      <c r="D192" s="37">
        <v>3328.0333333333333</v>
      </c>
      <c r="E192" s="37">
        <v>3293.1666666666665</v>
      </c>
      <c r="F192" s="37">
        <v>3271.6333333333332</v>
      </c>
      <c r="G192" s="37">
        <v>3236.7666666666664</v>
      </c>
      <c r="H192" s="37">
        <v>3349.5666666666666</v>
      </c>
      <c r="I192" s="37">
        <v>3384.4333333333334</v>
      </c>
      <c r="J192" s="37">
        <v>3405.9666666666667</v>
      </c>
      <c r="K192" s="28">
        <v>3362.9</v>
      </c>
      <c r="L192" s="28">
        <v>3306.5</v>
      </c>
      <c r="M192" s="28">
        <v>20.376860000000001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729.4</v>
      </c>
      <c r="D193" s="37">
        <v>730.33333333333337</v>
      </c>
      <c r="E193" s="37">
        <v>723.56666666666672</v>
      </c>
      <c r="F193" s="37">
        <v>717.73333333333335</v>
      </c>
      <c r="G193" s="37">
        <v>710.9666666666667</v>
      </c>
      <c r="H193" s="37">
        <v>736.16666666666674</v>
      </c>
      <c r="I193" s="37">
        <v>742.93333333333339</v>
      </c>
      <c r="J193" s="37">
        <v>748.76666666666677</v>
      </c>
      <c r="K193" s="28">
        <v>737.1</v>
      </c>
      <c r="L193" s="28">
        <v>724.5</v>
      </c>
      <c r="M193" s="28">
        <v>6.95465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7991.6</v>
      </c>
      <c r="D194" s="37">
        <v>7967.7833333333328</v>
      </c>
      <c r="E194" s="37">
        <v>7885.5666666666657</v>
      </c>
      <c r="F194" s="37">
        <v>7779.5333333333328</v>
      </c>
      <c r="G194" s="37">
        <v>7697.3166666666657</v>
      </c>
      <c r="H194" s="37">
        <v>8073.8166666666657</v>
      </c>
      <c r="I194" s="37">
        <v>8156.0333333333328</v>
      </c>
      <c r="J194" s="37">
        <v>8262.0666666666657</v>
      </c>
      <c r="K194" s="28">
        <v>8050</v>
      </c>
      <c r="L194" s="28">
        <v>7861.75</v>
      </c>
      <c r="M194" s="28">
        <v>4.0376200000000004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414.5</v>
      </c>
      <c r="D195" s="37">
        <v>415.43333333333339</v>
      </c>
      <c r="E195" s="37">
        <v>411.4166666666668</v>
      </c>
      <c r="F195" s="37">
        <v>408.33333333333343</v>
      </c>
      <c r="G195" s="37">
        <v>404.31666666666683</v>
      </c>
      <c r="H195" s="37">
        <v>418.51666666666677</v>
      </c>
      <c r="I195" s="37">
        <v>422.53333333333342</v>
      </c>
      <c r="J195" s="37">
        <v>425.61666666666673</v>
      </c>
      <c r="K195" s="28">
        <v>419.45</v>
      </c>
      <c r="L195" s="28">
        <v>412.35</v>
      </c>
      <c r="M195" s="28">
        <v>120.18949000000001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208.15</v>
      </c>
      <c r="D196" s="37">
        <v>209.13333333333333</v>
      </c>
      <c r="E196" s="37">
        <v>206.66666666666666</v>
      </c>
      <c r="F196" s="37">
        <v>205.18333333333334</v>
      </c>
      <c r="G196" s="37">
        <v>202.71666666666667</v>
      </c>
      <c r="H196" s="37">
        <v>210.61666666666665</v>
      </c>
      <c r="I196" s="37">
        <v>213.08333333333334</v>
      </c>
      <c r="J196" s="37">
        <v>214.56666666666663</v>
      </c>
      <c r="K196" s="28">
        <v>211.6</v>
      </c>
      <c r="L196" s="28">
        <v>207.65</v>
      </c>
      <c r="M196" s="28">
        <v>185.26023000000001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867.85</v>
      </c>
      <c r="D197" s="37">
        <v>869.91666666666663</v>
      </c>
      <c r="E197" s="37">
        <v>860.98333333333323</v>
      </c>
      <c r="F197" s="37">
        <v>854.11666666666656</v>
      </c>
      <c r="G197" s="37">
        <v>845.18333333333317</v>
      </c>
      <c r="H197" s="37">
        <v>876.7833333333333</v>
      </c>
      <c r="I197" s="37">
        <v>885.7166666666667</v>
      </c>
      <c r="J197" s="37">
        <v>892.58333333333337</v>
      </c>
      <c r="K197" s="28">
        <v>878.85</v>
      </c>
      <c r="L197" s="28">
        <v>863.05</v>
      </c>
      <c r="M197" s="28">
        <v>72.814729999999997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1007.2</v>
      </c>
      <c r="D198" s="37">
        <v>1009.1</v>
      </c>
      <c r="E198" s="37">
        <v>994.10000000000014</v>
      </c>
      <c r="F198" s="37">
        <v>981.00000000000011</v>
      </c>
      <c r="G198" s="37">
        <v>966.00000000000023</v>
      </c>
      <c r="H198" s="37">
        <v>1022.2</v>
      </c>
      <c r="I198" s="37">
        <v>1037.1999999999998</v>
      </c>
      <c r="J198" s="37">
        <v>1050.3</v>
      </c>
      <c r="K198" s="28">
        <v>1024.0999999999999</v>
      </c>
      <c r="L198" s="28">
        <v>996</v>
      </c>
      <c r="M198" s="28">
        <v>37.96002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625.95000000000005</v>
      </c>
      <c r="D199" s="37">
        <v>621.98333333333335</v>
      </c>
      <c r="E199" s="37">
        <v>614.9666666666667</v>
      </c>
      <c r="F199" s="37">
        <v>603.98333333333335</v>
      </c>
      <c r="G199" s="37">
        <v>596.9666666666667</v>
      </c>
      <c r="H199" s="37">
        <v>632.9666666666667</v>
      </c>
      <c r="I199" s="37">
        <v>639.98333333333335</v>
      </c>
      <c r="J199" s="37">
        <v>650.9666666666667</v>
      </c>
      <c r="K199" s="28">
        <v>629</v>
      </c>
      <c r="L199" s="28">
        <v>611</v>
      </c>
      <c r="M199" s="28">
        <v>3.81629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2040.3</v>
      </c>
      <c r="D200" s="37">
        <v>2049.65</v>
      </c>
      <c r="E200" s="37">
        <v>2015.65</v>
      </c>
      <c r="F200" s="37">
        <v>1991</v>
      </c>
      <c r="G200" s="37">
        <v>1957</v>
      </c>
      <c r="H200" s="37">
        <v>2074.3000000000002</v>
      </c>
      <c r="I200" s="37">
        <v>2108.3000000000002</v>
      </c>
      <c r="J200" s="37">
        <v>2132.9500000000003</v>
      </c>
      <c r="K200" s="28">
        <v>2083.65</v>
      </c>
      <c r="L200" s="28">
        <v>2025</v>
      </c>
      <c r="M200" s="28">
        <v>10.67849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2862.65</v>
      </c>
      <c r="D201" s="37">
        <v>2872.9333333333329</v>
      </c>
      <c r="E201" s="37">
        <v>2839.766666666666</v>
      </c>
      <c r="F201" s="37">
        <v>2816.8833333333332</v>
      </c>
      <c r="G201" s="37">
        <v>2783.7166666666662</v>
      </c>
      <c r="H201" s="37">
        <v>2895.8166666666657</v>
      </c>
      <c r="I201" s="37">
        <v>2928.9833333333327</v>
      </c>
      <c r="J201" s="37">
        <v>2951.8666666666654</v>
      </c>
      <c r="K201" s="28">
        <v>2906.1</v>
      </c>
      <c r="L201" s="28">
        <v>2850.05</v>
      </c>
      <c r="M201" s="28">
        <v>0.46511000000000002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469.65</v>
      </c>
      <c r="D202" s="37">
        <v>469.2</v>
      </c>
      <c r="E202" s="37">
        <v>463.7</v>
      </c>
      <c r="F202" s="37">
        <v>457.75</v>
      </c>
      <c r="G202" s="37">
        <v>452.25</v>
      </c>
      <c r="H202" s="37">
        <v>475.15</v>
      </c>
      <c r="I202" s="37">
        <v>480.65</v>
      </c>
      <c r="J202" s="37">
        <v>486.59999999999997</v>
      </c>
      <c r="K202" s="28">
        <v>474.7</v>
      </c>
      <c r="L202" s="28">
        <v>463.25</v>
      </c>
      <c r="M202" s="28">
        <v>2.68302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1049.0999999999999</v>
      </c>
      <c r="D203" s="37">
        <v>1057.1000000000001</v>
      </c>
      <c r="E203" s="37">
        <v>1033.3000000000002</v>
      </c>
      <c r="F203" s="37">
        <v>1017.5</v>
      </c>
      <c r="G203" s="37">
        <v>993.7</v>
      </c>
      <c r="H203" s="37">
        <v>1072.9000000000003</v>
      </c>
      <c r="I203" s="37">
        <v>1096.7</v>
      </c>
      <c r="J203" s="37">
        <v>1112.5000000000005</v>
      </c>
      <c r="K203" s="28">
        <v>1080.9000000000001</v>
      </c>
      <c r="L203" s="28">
        <v>1041.3</v>
      </c>
      <c r="M203" s="28">
        <v>3.4451000000000001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657.1</v>
      </c>
      <c r="D204" s="37">
        <v>655.9</v>
      </c>
      <c r="E204" s="37">
        <v>645.29999999999995</v>
      </c>
      <c r="F204" s="37">
        <v>633.5</v>
      </c>
      <c r="G204" s="37">
        <v>622.9</v>
      </c>
      <c r="H204" s="37">
        <v>667.69999999999993</v>
      </c>
      <c r="I204" s="37">
        <v>678.30000000000007</v>
      </c>
      <c r="J204" s="37">
        <v>690.09999999999991</v>
      </c>
      <c r="K204" s="28">
        <v>666.5</v>
      </c>
      <c r="L204" s="28">
        <v>644.1</v>
      </c>
      <c r="M204" s="28">
        <v>24.425979999999999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5560.25</v>
      </c>
      <c r="D205" s="37">
        <v>5543.4333333333334</v>
      </c>
      <c r="E205" s="37">
        <v>5504.8666666666668</v>
      </c>
      <c r="F205" s="37">
        <v>5449.4833333333336</v>
      </c>
      <c r="G205" s="37">
        <v>5410.916666666667</v>
      </c>
      <c r="H205" s="37">
        <v>5598.8166666666666</v>
      </c>
      <c r="I205" s="37">
        <v>5637.3833333333341</v>
      </c>
      <c r="J205" s="37">
        <v>5692.7666666666664</v>
      </c>
      <c r="K205" s="28">
        <v>5582</v>
      </c>
      <c r="L205" s="28">
        <v>5488.05</v>
      </c>
      <c r="M205" s="28">
        <v>2.26613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34.9</v>
      </c>
      <c r="D206" s="37">
        <v>35.183333333333337</v>
      </c>
      <c r="E206" s="37">
        <v>34.366666666666674</v>
      </c>
      <c r="F206" s="37">
        <v>33.833333333333336</v>
      </c>
      <c r="G206" s="37">
        <v>33.016666666666673</v>
      </c>
      <c r="H206" s="37">
        <v>35.716666666666676</v>
      </c>
      <c r="I206" s="37">
        <v>36.533333333333339</v>
      </c>
      <c r="J206" s="37">
        <v>37.066666666666677</v>
      </c>
      <c r="K206" s="28">
        <v>36</v>
      </c>
      <c r="L206" s="28">
        <v>34.65</v>
      </c>
      <c r="M206" s="28">
        <v>41.851520000000001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1494.85</v>
      </c>
      <c r="D207" s="37">
        <v>1498.2166666666665</v>
      </c>
      <c r="E207" s="37">
        <v>1475.4333333333329</v>
      </c>
      <c r="F207" s="37">
        <v>1456.0166666666664</v>
      </c>
      <c r="G207" s="37">
        <v>1433.2333333333329</v>
      </c>
      <c r="H207" s="37">
        <v>1517.633333333333</v>
      </c>
      <c r="I207" s="37">
        <v>1540.4166666666663</v>
      </c>
      <c r="J207" s="37">
        <v>1559.833333333333</v>
      </c>
      <c r="K207" s="28">
        <v>1521</v>
      </c>
      <c r="L207" s="28">
        <v>1478.8</v>
      </c>
      <c r="M207" s="28">
        <v>3.1235400000000002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770.25</v>
      </c>
      <c r="D208" s="37">
        <v>768.38333333333321</v>
      </c>
      <c r="E208" s="37">
        <v>762.1666666666664</v>
      </c>
      <c r="F208" s="37">
        <v>754.08333333333314</v>
      </c>
      <c r="G208" s="37">
        <v>747.86666666666633</v>
      </c>
      <c r="H208" s="37">
        <v>776.46666666666647</v>
      </c>
      <c r="I208" s="37">
        <v>782.68333333333317</v>
      </c>
      <c r="J208" s="37">
        <v>790.76666666666654</v>
      </c>
      <c r="K208" s="28">
        <v>774.6</v>
      </c>
      <c r="L208" s="28">
        <v>760.3</v>
      </c>
      <c r="M208" s="28">
        <v>7.9538700000000002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776.35</v>
      </c>
      <c r="D209" s="37">
        <v>761.44999999999993</v>
      </c>
      <c r="E209" s="37">
        <v>742.99999999999989</v>
      </c>
      <c r="F209" s="37">
        <v>709.65</v>
      </c>
      <c r="G209" s="37">
        <v>691.19999999999993</v>
      </c>
      <c r="H209" s="37">
        <v>794.79999999999984</v>
      </c>
      <c r="I209" s="37">
        <v>813.24999999999989</v>
      </c>
      <c r="J209" s="37">
        <v>846.5999999999998</v>
      </c>
      <c r="K209" s="28">
        <v>779.9</v>
      </c>
      <c r="L209" s="28">
        <v>728.1</v>
      </c>
      <c r="M209" s="28">
        <v>5.9330800000000004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227.8</v>
      </c>
      <c r="D210" s="37">
        <v>227.91666666666666</v>
      </c>
      <c r="E210" s="37">
        <v>224.68333333333331</v>
      </c>
      <c r="F210" s="37">
        <v>221.56666666666666</v>
      </c>
      <c r="G210" s="37">
        <v>218.33333333333331</v>
      </c>
      <c r="H210" s="37">
        <v>231.0333333333333</v>
      </c>
      <c r="I210" s="37">
        <v>234.26666666666665</v>
      </c>
      <c r="J210" s="37">
        <v>237.3833333333333</v>
      </c>
      <c r="K210" s="28">
        <v>231.15</v>
      </c>
      <c r="L210" s="28">
        <v>224.8</v>
      </c>
      <c r="M210" s="28">
        <v>159.77006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8.85</v>
      </c>
      <c r="D211" s="37">
        <v>8.85</v>
      </c>
      <c r="E211" s="37">
        <v>8.6499999999999986</v>
      </c>
      <c r="F211" s="37">
        <v>8.4499999999999993</v>
      </c>
      <c r="G211" s="37">
        <v>8.2499999999999982</v>
      </c>
      <c r="H211" s="37">
        <v>9.0499999999999989</v>
      </c>
      <c r="I211" s="37">
        <v>9.2499999999999982</v>
      </c>
      <c r="J211" s="37">
        <v>9.4499999999999993</v>
      </c>
      <c r="K211" s="28">
        <v>9.0500000000000007</v>
      </c>
      <c r="L211" s="28">
        <v>8.65</v>
      </c>
      <c r="M211" s="28">
        <v>998.12575000000004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981.75</v>
      </c>
      <c r="D212" s="37">
        <v>988.56666666666661</v>
      </c>
      <c r="E212" s="37">
        <v>972.73333333333323</v>
      </c>
      <c r="F212" s="37">
        <v>963.71666666666658</v>
      </c>
      <c r="G212" s="37">
        <v>947.88333333333321</v>
      </c>
      <c r="H212" s="37">
        <v>997.58333333333326</v>
      </c>
      <c r="I212" s="37">
        <v>1013.4166666666667</v>
      </c>
      <c r="J212" s="37">
        <v>1022.4333333333333</v>
      </c>
      <c r="K212" s="28">
        <v>1004.4</v>
      </c>
      <c r="L212" s="28">
        <v>979.55</v>
      </c>
      <c r="M212" s="28">
        <v>5.4992000000000001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1542.4</v>
      </c>
      <c r="D213" s="37">
        <v>1540.1333333333332</v>
      </c>
      <c r="E213" s="37">
        <v>1522.2666666666664</v>
      </c>
      <c r="F213" s="37">
        <v>1502.1333333333332</v>
      </c>
      <c r="G213" s="37">
        <v>1484.2666666666664</v>
      </c>
      <c r="H213" s="37">
        <v>1560.2666666666664</v>
      </c>
      <c r="I213" s="37">
        <v>1578.1333333333332</v>
      </c>
      <c r="J213" s="37">
        <v>1598.2666666666664</v>
      </c>
      <c r="K213" s="28">
        <v>1558</v>
      </c>
      <c r="L213" s="28">
        <v>1520</v>
      </c>
      <c r="M213" s="28">
        <v>0.78032999999999997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424.9</v>
      </c>
      <c r="D214" s="37">
        <v>426.55</v>
      </c>
      <c r="E214" s="37">
        <v>422.35</v>
      </c>
      <c r="F214" s="37">
        <v>419.8</v>
      </c>
      <c r="G214" s="37">
        <v>415.6</v>
      </c>
      <c r="H214" s="37">
        <v>429.1</v>
      </c>
      <c r="I214" s="37">
        <v>433.29999999999995</v>
      </c>
      <c r="J214" s="37">
        <v>435.85</v>
      </c>
      <c r="K214" s="37">
        <v>430.75</v>
      </c>
      <c r="L214" s="37">
        <v>424</v>
      </c>
      <c r="M214" s="37">
        <v>62.239350000000002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12.85</v>
      </c>
      <c r="D215" s="37">
        <v>12.833333333333334</v>
      </c>
      <c r="E215" s="37">
        <v>12.716666666666669</v>
      </c>
      <c r="F215" s="37">
        <v>12.583333333333334</v>
      </c>
      <c r="G215" s="37">
        <v>12.466666666666669</v>
      </c>
      <c r="H215" s="37">
        <v>12.966666666666669</v>
      </c>
      <c r="I215" s="37">
        <v>13.083333333333332</v>
      </c>
      <c r="J215" s="37">
        <v>13.216666666666669</v>
      </c>
      <c r="K215" s="37">
        <v>12.95</v>
      </c>
      <c r="L215" s="37">
        <v>12.7</v>
      </c>
      <c r="M215" s="37">
        <v>334.45377000000002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222.1</v>
      </c>
      <c r="D216" s="37">
        <v>222.9</v>
      </c>
      <c r="E216" s="37">
        <v>220.20000000000002</v>
      </c>
      <c r="F216" s="37">
        <v>218.3</v>
      </c>
      <c r="G216" s="37">
        <v>215.60000000000002</v>
      </c>
      <c r="H216" s="37">
        <v>224.8</v>
      </c>
      <c r="I216" s="37">
        <v>227.5</v>
      </c>
      <c r="J216" s="37">
        <v>229.4</v>
      </c>
      <c r="K216" s="37">
        <v>225.6</v>
      </c>
      <c r="L216" s="37">
        <v>221</v>
      </c>
      <c r="M216" s="37">
        <v>61.911259999999999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E15" sqref="E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4"/>
      <c r="B1" s="50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7" t="s">
        <v>16</v>
      </c>
      <c r="B9" s="499" t="s">
        <v>18</v>
      </c>
      <c r="C9" s="503" t="s">
        <v>20</v>
      </c>
      <c r="D9" s="503" t="s">
        <v>21</v>
      </c>
      <c r="E9" s="494" t="s">
        <v>22</v>
      </c>
      <c r="F9" s="495"/>
      <c r="G9" s="496"/>
      <c r="H9" s="494" t="s">
        <v>23</v>
      </c>
      <c r="I9" s="495"/>
      <c r="J9" s="496"/>
      <c r="K9" s="23"/>
      <c r="L9" s="24"/>
      <c r="M9" s="50"/>
      <c r="N9" s="1"/>
      <c r="O9" s="1"/>
    </row>
    <row r="10" spans="1:15" ht="42.75" customHeight="1">
      <c r="A10" s="501"/>
      <c r="B10" s="502"/>
      <c r="C10" s="502"/>
      <c r="D10" s="5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20838.75</v>
      </c>
      <c r="D11" s="302">
        <v>20637.916666666668</v>
      </c>
      <c r="E11" s="302">
        <v>20300.833333333336</v>
      </c>
      <c r="F11" s="302">
        <v>19762.916666666668</v>
      </c>
      <c r="G11" s="302">
        <v>19425.833333333336</v>
      </c>
      <c r="H11" s="302">
        <v>21175.833333333336</v>
      </c>
      <c r="I11" s="302">
        <v>21512.916666666672</v>
      </c>
      <c r="J11" s="302">
        <v>22050.833333333336</v>
      </c>
      <c r="K11" s="301">
        <v>20975</v>
      </c>
      <c r="L11" s="301">
        <v>20100</v>
      </c>
      <c r="M11" s="301">
        <v>0.20932999999999999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400.3</v>
      </c>
      <c r="D12" s="302">
        <v>400.41666666666669</v>
      </c>
      <c r="E12" s="302">
        <v>393.03333333333336</v>
      </c>
      <c r="F12" s="302">
        <v>385.76666666666665</v>
      </c>
      <c r="G12" s="302">
        <v>378.38333333333333</v>
      </c>
      <c r="H12" s="302">
        <v>407.68333333333339</v>
      </c>
      <c r="I12" s="302">
        <v>415.06666666666672</v>
      </c>
      <c r="J12" s="302">
        <v>422.33333333333343</v>
      </c>
      <c r="K12" s="301">
        <v>407.8</v>
      </c>
      <c r="L12" s="301">
        <v>393.15</v>
      </c>
      <c r="M12" s="301">
        <v>0.63495999999999997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723.95</v>
      </c>
      <c r="D13" s="302">
        <v>721.81666666666661</v>
      </c>
      <c r="E13" s="302">
        <v>717.13333333333321</v>
      </c>
      <c r="F13" s="302">
        <v>710.31666666666661</v>
      </c>
      <c r="G13" s="302">
        <v>705.63333333333321</v>
      </c>
      <c r="H13" s="302">
        <v>728.63333333333321</v>
      </c>
      <c r="I13" s="302">
        <v>733.31666666666661</v>
      </c>
      <c r="J13" s="302">
        <v>740.13333333333321</v>
      </c>
      <c r="K13" s="301">
        <v>726.5</v>
      </c>
      <c r="L13" s="301">
        <v>715</v>
      </c>
      <c r="M13" s="301">
        <v>7.8545100000000003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1963.8</v>
      </c>
      <c r="D14" s="302">
        <v>1978.6000000000001</v>
      </c>
      <c r="E14" s="302">
        <v>1935.2000000000003</v>
      </c>
      <c r="F14" s="302">
        <v>1906.6000000000001</v>
      </c>
      <c r="G14" s="302">
        <v>1863.2000000000003</v>
      </c>
      <c r="H14" s="302">
        <v>2007.2000000000003</v>
      </c>
      <c r="I14" s="302">
        <v>2050.6000000000004</v>
      </c>
      <c r="J14" s="302">
        <v>2079.2000000000003</v>
      </c>
      <c r="K14" s="301">
        <v>2022</v>
      </c>
      <c r="L14" s="301">
        <v>1950</v>
      </c>
      <c r="M14" s="301">
        <v>0.78034000000000003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2292.5500000000002</v>
      </c>
      <c r="D15" s="302">
        <v>2308.5333333333333</v>
      </c>
      <c r="E15" s="302">
        <v>2257.0666666666666</v>
      </c>
      <c r="F15" s="302">
        <v>2221.5833333333335</v>
      </c>
      <c r="G15" s="302">
        <v>2170.1166666666668</v>
      </c>
      <c r="H15" s="302">
        <v>2344.0166666666664</v>
      </c>
      <c r="I15" s="302">
        <v>2395.4833333333327</v>
      </c>
      <c r="J15" s="302">
        <v>2430.9666666666662</v>
      </c>
      <c r="K15" s="301">
        <v>2360</v>
      </c>
      <c r="L15" s="301">
        <v>2273.0500000000002</v>
      </c>
      <c r="M15" s="301">
        <v>2.89818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18000.349999999999</v>
      </c>
      <c r="D16" s="302">
        <v>18078.483333333334</v>
      </c>
      <c r="E16" s="302">
        <v>17858.966666666667</v>
      </c>
      <c r="F16" s="302">
        <v>17717.583333333332</v>
      </c>
      <c r="G16" s="302">
        <v>17498.066666666666</v>
      </c>
      <c r="H16" s="302">
        <v>18219.866666666669</v>
      </c>
      <c r="I16" s="302">
        <v>18439.383333333339</v>
      </c>
      <c r="J16" s="302">
        <v>18580.76666666667</v>
      </c>
      <c r="K16" s="301">
        <v>18298</v>
      </c>
      <c r="L16" s="301">
        <v>17937.099999999999</v>
      </c>
      <c r="M16" s="301">
        <v>0.12114999999999999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92.3</v>
      </c>
      <c r="D17" s="302">
        <v>92.516666666666666</v>
      </c>
      <c r="E17" s="302">
        <v>91.083333333333329</v>
      </c>
      <c r="F17" s="302">
        <v>89.86666666666666</v>
      </c>
      <c r="G17" s="302">
        <v>88.433333333333323</v>
      </c>
      <c r="H17" s="302">
        <v>93.733333333333334</v>
      </c>
      <c r="I17" s="302">
        <v>95.166666666666671</v>
      </c>
      <c r="J17" s="302">
        <v>96.38333333333334</v>
      </c>
      <c r="K17" s="301">
        <v>93.95</v>
      </c>
      <c r="L17" s="301">
        <v>91.3</v>
      </c>
      <c r="M17" s="301">
        <v>23.62509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242.05</v>
      </c>
      <c r="D18" s="302">
        <v>242.33333333333334</v>
      </c>
      <c r="E18" s="302">
        <v>239.7166666666667</v>
      </c>
      <c r="F18" s="302">
        <v>237.38333333333335</v>
      </c>
      <c r="G18" s="302">
        <v>234.76666666666671</v>
      </c>
      <c r="H18" s="302">
        <v>244.66666666666669</v>
      </c>
      <c r="I18" s="302">
        <v>247.2833333333333</v>
      </c>
      <c r="J18" s="302">
        <v>249.61666666666667</v>
      </c>
      <c r="K18" s="301">
        <v>244.95</v>
      </c>
      <c r="L18" s="301">
        <v>240</v>
      </c>
      <c r="M18" s="301">
        <v>14.777049999999999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2115.85</v>
      </c>
      <c r="D19" s="302">
        <v>2115.6833333333329</v>
      </c>
      <c r="E19" s="302">
        <v>2103.1666666666661</v>
      </c>
      <c r="F19" s="302">
        <v>2090.4833333333331</v>
      </c>
      <c r="G19" s="302">
        <v>2077.9666666666662</v>
      </c>
      <c r="H19" s="302">
        <v>2128.3666666666659</v>
      </c>
      <c r="I19" s="302">
        <v>2140.8833333333332</v>
      </c>
      <c r="J19" s="302">
        <v>2153.5666666666657</v>
      </c>
      <c r="K19" s="301">
        <v>2128.1999999999998</v>
      </c>
      <c r="L19" s="301">
        <v>2103</v>
      </c>
      <c r="M19" s="301">
        <v>2.3538600000000001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2181.6</v>
      </c>
      <c r="D20" s="302">
        <v>2187.3166666666671</v>
      </c>
      <c r="E20" s="302">
        <v>2163.6333333333341</v>
      </c>
      <c r="F20" s="302">
        <v>2145.666666666667</v>
      </c>
      <c r="G20" s="302">
        <v>2121.983333333334</v>
      </c>
      <c r="H20" s="302">
        <v>2205.2833333333342</v>
      </c>
      <c r="I20" s="302">
        <v>2228.9666666666676</v>
      </c>
      <c r="J20" s="302">
        <v>2246.9333333333343</v>
      </c>
      <c r="K20" s="301">
        <v>2211</v>
      </c>
      <c r="L20" s="301">
        <v>2169.35</v>
      </c>
      <c r="M20" s="301">
        <v>12.025040000000001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1917.65</v>
      </c>
      <c r="D21" s="302">
        <v>1905.8999999999999</v>
      </c>
      <c r="E21" s="302">
        <v>1886.7999999999997</v>
      </c>
      <c r="F21" s="302">
        <v>1855.9499999999998</v>
      </c>
      <c r="G21" s="302">
        <v>1836.8499999999997</v>
      </c>
      <c r="H21" s="302">
        <v>1936.7499999999998</v>
      </c>
      <c r="I21" s="302">
        <v>1955.8499999999997</v>
      </c>
      <c r="J21" s="302">
        <v>1986.6999999999998</v>
      </c>
      <c r="K21" s="301">
        <v>1925</v>
      </c>
      <c r="L21" s="301">
        <v>1875.05</v>
      </c>
      <c r="M21" s="301">
        <v>12.51839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687.75</v>
      </c>
      <c r="D22" s="302">
        <v>690.44999999999993</v>
      </c>
      <c r="E22" s="302">
        <v>682.19999999999982</v>
      </c>
      <c r="F22" s="302">
        <v>676.64999999999986</v>
      </c>
      <c r="G22" s="302">
        <v>668.39999999999975</v>
      </c>
      <c r="H22" s="302">
        <v>695.99999999999989</v>
      </c>
      <c r="I22" s="302">
        <v>704.25000000000011</v>
      </c>
      <c r="J22" s="302">
        <v>709.8</v>
      </c>
      <c r="K22" s="301">
        <v>698.7</v>
      </c>
      <c r="L22" s="301">
        <v>684.9</v>
      </c>
      <c r="M22" s="301">
        <v>27.115120000000001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2140.5500000000002</v>
      </c>
      <c r="D23" s="302">
        <v>2146.1833333333334</v>
      </c>
      <c r="E23" s="302">
        <v>2112.416666666667</v>
      </c>
      <c r="F23" s="302">
        <v>2084.2833333333338</v>
      </c>
      <c r="G23" s="302">
        <v>2050.5166666666673</v>
      </c>
      <c r="H23" s="302">
        <v>2174.3166666666666</v>
      </c>
      <c r="I23" s="302">
        <v>2208.083333333333</v>
      </c>
      <c r="J23" s="302">
        <v>2236.2166666666662</v>
      </c>
      <c r="K23" s="301">
        <v>2179.9499999999998</v>
      </c>
      <c r="L23" s="301">
        <v>2118.0500000000002</v>
      </c>
      <c r="M23" s="301">
        <v>1.70984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275.7</v>
      </c>
      <c r="D24" s="302">
        <v>275.41666666666669</v>
      </c>
      <c r="E24" s="302">
        <v>271.98333333333335</v>
      </c>
      <c r="F24" s="302">
        <v>268.26666666666665</v>
      </c>
      <c r="G24" s="302">
        <v>264.83333333333331</v>
      </c>
      <c r="H24" s="302">
        <v>279.13333333333338</v>
      </c>
      <c r="I24" s="302">
        <v>282.56666666666666</v>
      </c>
      <c r="J24" s="302">
        <v>286.28333333333342</v>
      </c>
      <c r="K24" s="301">
        <v>278.85000000000002</v>
      </c>
      <c r="L24" s="301">
        <v>271.7</v>
      </c>
      <c r="M24" s="301">
        <v>0.48510999999999999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212.45</v>
      </c>
      <c r="D25" s="302">
        <v>213.41666666666666</v>
      </c>
      <c r="E25" s="302">
        <v>209.83333333333331</v>
      </c>
      <c r="F25" s="302">
        <v>207.21666666666667</v>
      </c>
      <c r="G25" s="302">
        <v>203.63333333333333</v>
      </c>
      <c r="H25" s="302">
        <v>216.0333333333333</v>
      </c>
      <c r="I25" s="302">
        <v>219.61666666666662</v>
      </c>
      <c r="J25" s="302">
        <v>222.23333333333329</v>
      </c>
      <c r="K25" s="301">
        <v>217</v>
      </c>
      <c r="L25" s="301">
        <v>210.8</v>
      </c>
      <c r="M25" s="301">
        <v>2.5796800000000002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1041.05</v>
      </c>
      <c r="D26" s="302">
        <v>1036.4166666666667</v>
      </c>
      <c r="E26" s="302">
        <v>1025.4333333333334</v>
      </c>
      <c r="F26" s="302">
        <v>1009.8166666666666</v>
      </c>
      <c r="G26" s="302">
        <v>998.83333333333326</v>
      </c>
      <c r="H26" s="302">
        <v>1052.0333333333335</v>
      </c>
      <c r="I26" s="302">
        <v>1063.0166666666667</v>
      </c>
      <c r="J26" s="302">
        <v>1078.6333333333337</v>
      </c>
      <c r="K26" s="301">
        <v>1047.4000000000001</v>
      </c>
      <c r="L26" s="301">
        <v>1020.8</v>
      </c>
      <c r="M26" s="301">
        <v>2.7631600000000001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2229.4499999999998</v>
      </c>
      <c r="D27" s="302">
        <v>2231.15</v>
      </c>
      <c r="E27" s="302">
        <v>2198.3500000000004</v>
      </c>
      <c r="F27" s="302">
        <v>2167.2500000000005</v>
      </c>
      <c r="G27" s="302">
        <v>2134.4500000000007</v>
      </c>
      <c r="H27" s="302">
        <v>2262.25</v>
      </c>
      <c r="I27" s="302">
        <v>2295.0500000000002</v>
      </c>
      <c r="J27" s="302">
        <v>2326.1499999999996</v>
      </c>
      <c r="K27" s="301">
        <v>2263.9499999999998</v>
      </c>
      <c r="L27" s="301">
        <v>2200.0500000000002</v>
      </c>
      <c r="M27" s="301">
        <v>0.60406000000000004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1262.75</v>
      </c>
      <c r="D28" s="302">
        <v>1262.6000000000001</v>
      </c>
      <c r="E28" s="302">
        <v>1245.4500000000003</v>
      </c>
      <c r="F28" s="302">
        <v>1228.1500000000001</v>
      </c>
      <c r="G28" s="302">
        <v>1211.0000000000002</v>
      </c>
      <c r="H28" s="302">
        <v>1279.9000000000003</v>
      </c>
      <c r="I28" s="302">
        <v>1297.0500000000004</v>
      </c>
      <c r="J28" s="302">
        <v>1314.3500000000004</v>
      </c>
      <c r="K28" s="301">
        <v>1279.75</v>
      </c>
      <c r="L28" s="301">
        <v>1245.3</v>
      </c>
      <c r="M28" s="301">
        <v>2.21217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61.7</v>
      </c>
      <c r="D29" s="302">
        <v>61.616666666666674</v>
      </c>
      <c r="E29" s="302">
        <v>61.133333333333347</v>
      </c>
      <c r="F29" s="302">
        <v>60.56666666666667</v>
      </c>
      <c r="G29" s="302">
        <v>60.083333333333343</v>
      </c>
      <c r="H29" s="302">
        <v>62.183333333333351</v>
      </c>
      <c r="I29" s="302">
        <v>62.666666666666671</v>
      </c>
      <c r="J29" s="302">
        <v>63.233333333333356</v>
      </c>
      <c r="K29" s="301">
        <v>62.1</v>
      </c>
      <c r="L29" s="301">
        <v>61.05</v>
      </c>
      <c r="M29" s="301">
        <v>0.77117999999999998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3032.2</v>
      </c>
      <c r="D30" s="302">
        <v>3024.9833333333336</v>
      </c>
      <c r="E30" s="302">
        <v>2990.9666666666672</v>
      </c>
      <c r="F30" s="302">
        <v>2949.7333333333336</v>
      </c>
      <c r="G30" s="302">
        <v>2915.7166666666672</v>
      </c>
      <c r="H30" s="302">
        <v>3066.2166666666672</v>
      </c>
      <c r="I30" s="302">
        <v>3100.2333333333336</v>
      </c>
      <c r="J30" s="302">
        <v>3141.4666666666672</v>
      </c>
      <c r="K30" s="301">
        <v>3059</v>
      </c>
      <c r="L30" s="301">
        <v>2983.75</v>
      </c>
      <c r="M30" s="301">
        <v>1.0923799999999999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2615.0500000000002</v>
      </c>
      <c r="D31" s="302">
        <v>2634.5</v>
      </c>
      <c r="E31" s="302">
        <v>2588.5</v>
      </c>
      <c r="F31" s="302">
        <v>2561.9499999999998</v>
      </c>
      <c r="G31" s="302">
        <v>2515.9499999999998</v>
      </c>
      <c r="H31" s="302">
        <v>2661.05</v>
      </c>
      <c r="I31" s="302">
        <v>2707.05</v>
      </c>
      <c r="J31" s="302">
        <v>2733.6000000000004</v>
      </c>
      <c r="K31" s="301">
        <v>2680.5</v>
      </c>
      <c r="L31" s="301">
        <v>2607.9499999999998</v>
      </c>
      <c r="M31" s="301">
        <v>0.19442999999999999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20.25</v>
      </c>
      <c r="D32" s="302">
        <v>20.316666666666666</v>
      </c>
      <c r="E32" s="302">
        <v>20.133333333333333</v>
      </c>
      <c r="F32" s="302">
        <v>20.016666666666666</v>
      </c>
      <c r="G32" s="302">
        <v>19.833333333333332</v>
      </c>
      <c r="H32" s="302">
        <v>20.433333333333334</v>
      </c>
      <c r="I32" s="302">
        <v>20.616666666666664</v>
      </c>
      <c r="J32" s="302">
        <v>20.733333333333334</v>
      </c>
      <c r="K32" s="301">
        <v>20.5</v>
      </c>
      <c r="L32" s="301">
        <v>20.2</v>
      </c>
      <c r="M32" s="301">
        <v>8.2588899999999992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470</v>
      </c>
      <c r="D33" s="302">
        <v>471.33333333333331</v>
      </c>
      <c r="E33" s="302">
        <v>466.66666666666663</v>
      </c>
      <c r="F33" s="302">
        <v>463.33333333333331</v>
      </c>
      <c r="G33" s="302">
        <v>458.66666666666663</v>
      </c>
      <c r="H33" s="302">
        <v>474.66666666666663</v>
      </c>
      <c r="I33" s="302">
        <v>479.33333333333326</v>
      </c>
      <c r="J33" s="302">
        <v>482.66666666666663</v>
      </c>
      <c r="K33" s="301">
        <v>476</v>
      </c>
      <c r="L33" s="301">
        <v>468</v>
      </c>
      <c r="M33" s="301">
        <v>3.8326600000000002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2239.35</v>
      </c>
      <c r="D34" s="302">
        <v>2230.4500000000003</v>
      </c>
      <c r="E34" s="302">
        <v>2210.9000000000005</v>
      </c>
      <c r="F34" s="302">
        <v>2182.4500000000003</v>
      </c>
      <c r="G34" s="302">
        <v>2162.9000000000005</v>
      </c>
      <c r="H34" s="302">
        <v>2258.9000000000005</v>
      </c>
      <c r="I34" s="302">
        <v>2278.4500000000007</v>
      </c>
      <c r="J34" s="302">
        <v>2306.9000000000005</v>
      </c>
      <c r="K34" s="301">
        <v>2250</v>
      </c>
      <c r="L34" s="301">
        <v>2202</v>
      </c>
      <c r="M34" s="301">
        <v>0.84902999999999995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365.15</v>
      </c>
      <c r="D35" s="302">
        <v>363.7833333333333</v>
      </c>
      <c r="E35" s="302">
        <v>361.86666666666662</v>
      </c>
      <c r="F35" s="302">
        <v>358.58333333333331</v>
      </c>
      <c r="G35" s="302">
        <v>356.66666666666663</v>
      </c>
      <c r="H35" s="302">
        <v>367.06666666666661</v>
      </c>
      <c r="I35" s="302">
        <v>368.98333333333335</v>
      </c>
      <c r="J35" s="302">
        <v>372.26666666666659</v>
      </c>
      <c r="K35" s="301">
        <v>365.7</v>
      </c>
      <c r="L35" s="301">
        <v>360.5</v>
      </c>
      <c r="M35" s="301">
        <v>30.735810000000001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1246.25</v>
      </c>
      <c r="D36" s="302">
        <v>1235.6166666666666</v>
      </c>
      <c r="E36" s="302">
        <v>1212.2333333333331</v>
      </c>
      <c r="F36" s="302">
        <v>1178.2166666666665</v>
      </c>
      <c r="G36" s="302">
        <v>1154.833333333333</v>
      </c>
      <c r="H36" s="302">
        <v>1269.6333333333332</v>
      </c>
      <c r="I36" s="302">
        <v>1293.0166666666669</v>
      </c>
      <c r="J36" s="302">
        <v>1327.0333333333333</v>
      </c>
      <c r="K36" s="301">
        <v>1259</v>
      </c>
      <c r="L36" s="301">
        <v>1201.5999999999999</v>
      </c>
      <c r="M36" s="301">
        <v>9.9106299999999994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619.70000000000005</v>
      </c>
      <c r="D37" s="302">
        <v>615.06666666666672</v>
      </c>
      <c r="E37" s="302">
        <v>601.13333333333344</v>
      </c>
      <c r="F37" s="302">
        <v>582.56666666666672</v>
      </c>
      <c r="G37" s="302">
        <v>568.63333333333344</v>
      </c>
      <c r="H37" s="302">
        <v>633.63333333333344</v>
      </c>
      <c r="I37" s="302">
        <v>647.56666666666661</v>
      </c>
      <c r="J37" s="302">
        <v>666.13333333333344</v>
      </c>
      <c r="K37" s="301">
        <v>629</v>
      </c>
      <c r="L37" s="301">
        <v>596.5</v>
      </c>
      <c r="M37" s="301">
        <v>5.2428600000000003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858.65</v>
      </c>
      <c r="D38" s="302">
        <v>868.06666666666661</v>
      </c>
      <c r="E38" s="302">
        <v>840.58333333333326</v>
      </c>
      <c r="F38" s="302">
        <v>822.51666666666665</v>
      </c>
      <c r="G38" s="302">
        <v>795.0333333333333</v>
      </c>
      <c r="H38" s="302">
        <v>886.13333333333321</v>
      </c>
      <c r="I38" s="302">
        <v>913.61666666666656</v>
      </c>
      <c r="J38" s="302">
        <v>931.68333333333317</v>
      </c>
      <c r="K38" s="301">
        <v>895.55</v>
      </c>
      <c r="L38" s="301">
        <v>850</v>
      </c>
      <c r="M38" s="301">
        <v>3.2682099999999998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748.8</v>
      </c>
      <c r="D39" s="302">
        <v>744.6</v>
      </c>
      <c r="E39" s="302">
        <v>731.35</v>
      </c>
      <c r="F39" s="302">
        <v>713.9</v>
      </c>
      <c r="G39" s="302">
        <v>700.65</v>
      </c>
      <c r="H39" s="302">
        <v>762.05000000000007</v>
      </c>
      <c r="I39" s="302">
        <v>775.30000000000007</v>
      </c>
      <c r="J39" s="302">
        <v>792.75000000000011</v>
      </c>
      <c r="K39" s="301">
        <v>757.85</v>
      </c>
      <c r="L39" s="301">
        <v>727.15</v>
      </c>
      <c r="M39" s="301">
        <v>1.8028599999999999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3794.5</v>
      </c>
      <c r="D40" s="302">
        <v>3813.1666666666665</v>
      </c>
      <c r="E40" s="302">
        <v>3756.333333333333</v>
      </c>
      <c r="F40" s="302">
        <v>3718.1666666666665</v>
      </c>
      <c r="G40" s="302">
        <v>3661.333333333333</v>
      </c>
      <c r="H40" s="302">
        <v>3851.333333333333</v>
      </c>
      <c r="I40" s="302">
        <v>3908.1666666666661</v>
      </c>
      <c r="J40" s="302">
        <v>3946.333333333333</v>
      </c>
      <c r="K40" s="301">
        <v>3870</v>
      </c>
      <c r="L40" s="301">
        <v>3775</v>
      </c>
      <c r="M40" s="301">
        <v>7.0873699999999999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187.65</v>
      </c>
      <c r="D41" s="302">
        <v>186.73333333333335</v>
      </c>
      <c r="E41" s="302">
        <v>184.2166666666667</v>
      </c>
      <c r="F41" s="302">
        <v>180.78333333333336</v>
      </c>
      <c r="G41" s="302">
        <v>178.26666666666671</v>
      </c>
      <c r="H41" s="302">
        <v>190.16666666666669</v>
      </c>
      <c r="I41" s="302">
        <v>192.68333333333334</v>
      </c>
      <c r="J41" s="302">
        <v>196.11666666666667</v>
      </c>
      <c r="K41" s="301">
        <v>189.25</v>
      </c>
      <c r="L41" s="301">
        <v>183.3</v>
      </c>
      <c r="M41" s="301">
        <v>40.368769999999998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544.5</v>
      </c>
      <c r="D42" s="302">
        <v>545.26666666666665</v>
      </c>
      <c r="E42" s="302">
        <v>532.5333333333333</v>
      </c>
      <c r="F42" s="302">
        <v>520.56666666666661</v>
      </c>
      <c r="G42" s="302">
        <v>507.83333333333326</v>
      </c>
      <c r="H42" s="302">
        <v>557.23333333333335</v>
      </c>
      <c r="I42" s="302">
        <v>569.9666666666667</v>
      </c>
      <c r="J42" s="302">
        <v>581.93333333333339</v>
      </c>
      <c r="K42" s="301">
        <v>558</v>
      </c>
      <c r="L42" s="301">
        <v>533.29999999999995</v>
      </c>
      <c r="M42" s="301">
        <v>13.47101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71.900000000000006</v>
      </c>
      <c r="D43" s="302">
        <v>72.566666666666663</v>
      </c>
      <c r="E43" s="302">
        <v>70.783333333333331</v>
      </c>
      <c r="F43" s="302">
        <v>69.666666666666671</v>
      </c>
      <c r="G43" s="302">
        <v>67.88333333333334</v>
      </c>
      <c r="H43" s="302">
        <v>73.683333333333323</v>
      </c>
      <c r="I43" s="302">
        <v>75.466666666666654</v>
      </c>
      <c r="J43" s="302">
        <v>76.583333333333314</v>
      </c>
      <c r="K43" s="301">
        <v>74.349999999999994</v>
      </c>
      <c r="L43" s="301">
        <v>71.45</v>
      </c>
      <c r="M43" s="301">
        <v>9.0246600000000008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141.30000000000001</v>
      </c>
      <c r="D44" s="302">
        <v>142.13333333333333</v>
      </c>
      <c r="E44" s="302">
        <v>140.16666666666666</v>
      </c>
      <c r="F44" s="302">
        <v>139.03333333333333</v>
      </c>
      <c r="G44" s="302">
        <v>137.06666666666666</v>
      </c>
      <c r="H44" s="302">
        <v>143.26666666666665</v>
      </c>
      <c r="I44" s="302">
        <v>145.23333333333335</v>
      </c>
      <c r="J44" s="302">
        <v>146.36666666666665</v>
      </c>
      <c r="K44" s="301">
        <v>144.1</v>
      </c>
      <c r="L44" s="301">
        <v>141</v>
      </c>
      <c r="M44" s="301">
        <v>180.71109000000001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2820.95</v>
      </c>
      <c r="D45" s="302">
        <v>2804.5333333333333</v>
      </c>
      <c r="E45" s="302">
        <v>2781.4166666666665</v>
      </c>
      <c r="F45" s="302">
        <v>2741.8833333333332</v>
      </c>
      <c r="G45" s="302">
        <v>2718.7666666666664</v>
      </c>
      <c r="H45" s="302">
        <v>2844.0666666666666</v>
      </c>
      <c r="I45" s="302">
        <v>2867.1833333333334</v>
      </c>
      <c r="J45" s="302">
        <v>2906.7166666666667</v>
      </c>
      <c r="K45" s="301">
        <v>2827.65</v>
      </c>
      <c r="L45" s="301">
        <v>2765</v>
      </c>
      <c r="M45" s="301">
        <v>12.95734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176.9</v>
      </c>
      <c r="D46" s="302">
        <v>177.13333333333333</v>
      </c>
      <c r="E46" s="302">
        <v>174.76666666666665</v>
      </c>
      <c r="F46" s="302">
        <v>172.63333333333333</v>
      </c>
      <c r="G46" s="302">
        <v>170.26666666666665</v>
      </c>
      <c r="H46" s="302">
        <v>179.26666666666665</v>
      </c>
      <c r="I46" s="302">
        <v>181.63333333333333</v>
      </c>
      <c r="J46" s="302">
        <v>183.76666666666665</v>
      </c>
      <c r="K46" s="301">
        <v>179.5</v>
      </c>
      <c r="L46" s="301">
        <v>175</v>
      </c>
      <c r="M46" s="301">
        <v>1.86652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1696.35</v>
      </c>
      <c r="D47" s="302">
        <v>1694.8</v>
      </c>
      <c r="E47" s="302">
        <v>1676.6</v>
      </c>
      <c r="F47" s="302">
        <v>1656.85</v>
      </c>
      <c r="G47" s="302">
        <v>1638.6499999999999</v>
      </c>
      <c r="H47" s="302">
        <v>1714.55</v>
      </c>
      <c r="I47" s="302">
        <v>1732.7500000000002</v>
      </c>
      <c r="J47" s="302">
        <v>1752.5</v>
      </c>
      <c r="K47" s="301">
        <v>1713</v>
      </c>
      <c r="L47" s="301">
        <v>1675.05</v>
      </c>
      <c r="M47" s="301">
        <v>4.3395000000000001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2729.1</v>
      </c>
      <c r="D48" s="302">
        <v>2751.6333333333332</v>
      </c>
      <c r="E48" s="302">
        <v>2683.2166666666662</v>
      </c>
      <c r="F48" s="302">
        <v>2637.333333333333</v>
      </c>
      <c r="G48" s="302">
        <v>2568.9166666666661</v>
      </c>
      <c r="H48" s="302">
        <v>2797.5166666666664</v>
      </c>
      <c r="I48" s="302">
        <v>2865.9333333333334</v>
      </c>
      <c r="J48" s="302">
        <v>2911.8166666666666</v>
      </c>
      <c r="K48" s="301">
        <v>2820.05</v>
      </c>
      <c r="L48" s="301">
        <v>2705.75</v>
      </c>
      <c r="M48" s="301">
        <v>8.2960000000000006E-2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2289.8000000000002</v>
      </c>
      <c r="D49" s="302">
        <v>2290.6166666666663</v>
      </c>
      <c r="E49" s="302">
        <v>2261.3833333333328</v>
      </c>
      <c r="F49" s="302">
        <v>2232.9666666666662</v>
      </c>
      <c r="G49" s="302">
        <v>2203.7333333333327</v>
      </c>
      <c r="H49" s="302">
        <v>2319.0333333333328</v>
      </c>
      <c r="I49" s="302">
        <v>2348.2666666666664</v>
      </c>
      <c r="J49" s="302">
        <v>2376.6833333333329</v>
      </c>
      <c r="K49" s="301">
        <v>2319.85</v>
      </c>
      <c r="L49" s="301">
        <v>2262.1999999999998</v>
      </c>
      <c r="M49" s="301">
        <v>2.0044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8020.65</v>
      </c>
      <c r="D50" s="302">
        <v>7988.2</v>
      </c>
      <c r="E50" s="302">
        <v>7926.9</v>
      </c>
      <c r="F50" s="302">
        <v>7833.15</v>
      </c>
      <c r="G50" s="302">
        <v>7771.8499999999995</v>
      </c>
      <c r="H50" s="302">
        <v>8081.95</v>
      </c>
      <c r="I50" s="302">
        <v>8143.2500000000009</v>
      </c>
      <c r="J50" s="302">
        <v>8237</v>
      </c>
      <c r="K50" s="301">
        <v>8049.5</v>
      </c>
      <c r="L50" s="301">
        <v>7894.45</v>
      </c>
      <c r="M50" s="301">
        <v>0.18268999999999999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624.29999999999995</v>
      </c>
      <c r="D51" s="302">
        <v>625.26666666666665</v>
      </c>
      <c r="E51" s="302">
        <v>619.5333333333333</v>
      </c>
      <c r="F51" s="302">
        <v>614.76666666666665</v>
      </c>
      <c r="G51" s="302">
        <v>609.0333333333333</v>
      </c>
      <c r="H51" s="302">
        <v>630.0333333333333</v>
      </c>
      <c r="I51" s="302">
        <v>635.76666666666665</v>
      </c>
      <c r="J51" s="302">
        <v>640.5333333333333</v>
      </c>
      <c r="K51" s="301">
        <v>631</v>
      </c>
      <c r="L51" s="301">
        <v>620.5</v>
      </c>
      <c r="M51" s="301">
        <v>7.8873800000000003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521.25</v>
      </c>
      <c r="D52" s="302">
        <v>524.66666666666663</v>
      </c>
      <c r="E52" s="302">
        <v>511.38333333333321</v>
      </c>
      <c r="F52" s="302">
        <v>501.51666666666654</v>
      </c>
      <c r="G52" s="302">
        <v>488.23333333333312</v>
      </c>
      <c r="H52" s="302">
        <v>534.5333333333333</v>
      </c>
      <c r="I52" s="302">
        <v>547.81666666666683</v>
      </c>
      <c r="J52" s="302">
        <v>557.68333333333339</v>
      </c>
      <c r="K52" s="301">
        <v>537.95000000000005</v>
      </c>
      <c r="L52" s="301">
        <v>514.79999999999995</v>
      </c>
      <c r="M52" s="301">
        <v>20.085419999999999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432.15</v>
      </c>
      <c r="D53" s="302">
        <v>429.98333333333329</v>
      </c>
      <c r="E53" s="302">
        <v>420.56666666666661</v>
      </c>
      <c r="F53" s="302">
        <v>408.98333333333329</v>
      </c>
      <c r="G53" s="302">
        <v>399.56666666666661</v>
      </c>
      <c r="H53" s="302">
        <v>441.56666666666661</v>
      </c>
      <c r="I53" s="302">
        <v>450.98333333333323</v>
      </c>
      <c r="J53" s="302">
        <v>462.56666666666661</v>
      </c>
      <c r="K53" s="301">
        <v>439.4</v>
      </c>
      <c r="L53" s="301">
        <v>418.4</v>
      </c>
      <c r="M53" s="301">
        <v>3.3314499999999998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637.1</v>
      </c>
      <c r="D54" s="302">
        <v>639.56666666666672</v>
      </c>
      <c r="E54" s="302">
        <v>632.23333333333346</v>
      </c>
      <c r="F54" s="302">
        <v>627.36666666666679</v>
      </c>
      <c r="G54" s="302">
        <v>620.03333333333353</v>
      </c>
      <c r="H54" s="302">
        <v>644.43333333333339</v>
      </c>
      <c r="I54" s="302">
        <v>651.76666666666665</v>
      </c>
      <c r="J54" s="302">
        <v>656.63333333333333</v>
      </c>
      <c r="K54" s="301">
        <v>646.9</v>
      </c>
      <c r="L54" s="301">
        <v>634.70000000000005</v>
      </c>
      <c r="M54" s="301">
        <v>45.521140000000003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3861.2</v>
      </c>
      <c r="D55" s="302">
        <v>3878.8833333333332</v>
      </c>
      <c r="E55" s="302">
        <v>3799.3166666666666</v>
      </c>
      <c r="F55" s="302">
        <v>3737.4333333333334</v>
      </c>
      <c r="G55" s="302">
        <v>3657.8666666666668</v>
      </c>
      <c r="H55" s="302">
        <v>3940.7666666666664</v>
      </c>
      <c r="I55" s="302">
        <v>4020.333333333333</v>
      </c>
      <c r="J55" s="302">
        <v>4082.2166666666662</v>
      </c>
      <c r="K55" s="301">
        <v>3958.45</v>
      </c>
      <c r="L55" s="301">
        <v>3817</v>
      </c>
      <c r="M55" s="301">
        <v>18.19576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137.30000000000001</v>
      </c>
      <c r="D56" s="302">
        <v>137.76666666666668</v>
      </c>
      <c r="E56" s="302">
        <v>135.63333333333335</v>
      </c>
      <c r="F56" s="302">
        <v>133.96666666666667</v>
      </c>
      <c r="G56" s="302">
        <v>131.83333333333334</v>
      </c>
      <c r="H56" s="302">
        <v>139.43333333333337</v>
      </c>
      <c r="I56" s="302">
        <v>141.56666666666669</v>
      </c>
      <c r="J56" s="302">
        <v>143.23333333333338</v>
      </c>
      <c r="K56" s="301">
        <v>139.9</v>
      </c>
      <c r="L56" s="301">
        <v>136.1</v>
      </c>
      <c r="M56" s="301">
        <v>2.3941499999999998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935.25</v>
      </c>
      <c r="D57" s="302">
        <v>933.41666666666663</v>
      </c>
      <c r="E57" s="302">
        <v>921.83333333333326</v>
      </c>
      <c r="F57" s="302">
        <v>908.41666666666663</v>
      </c>
      <c r="G57" s="302">
        <v>896.83333333333326</v>
      </c>
      <c r="H57" s="302">
        <v>946.83333333333326</v>
      </c>
      <c r="I57" s="302">
        <v>958.41666666666652</v>
      </c>
      <c r="J57" s="302">
        <v>971.83333333333326</v>
      </c>
      <c r="K57" s="301">
        <v>945</v>
      </c>
      <c r="L57" s="301">
        <v>920</v>
      </c>
      <c r="M57" s="301">
        <v>0.31281999999999999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11595.15</v>
      </c>
      <c r="D58" s="302">
        <v>11641.716666666667</v>
      </c>
      <c r="E58" s="302">
        <v>11503.433333333334</v>
      </c>
      <c r="F58" s="302">
        <v>11411.716666666667</v>
      </c>
      <c r="G58" s="302">
        <v>11273.433333333334</v>
      </c>
      <c r="H58" s="302">
        <v>11733.433333333334</v>
      </c>
      <c r="I58" s="302">
        <v>11871.716666666667</v>
      </c>
      <c r="J58" s="302">
        <v>11963.433333333334</v>
      </c>
      <c r="K58" s="301">
        <v>11780</v>
      </c>
      <c r="L58" s="301">
        <v>11550</v>
      </c>
      <c r="M58" s="301">
        <v>2.4636999999999998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4758.05</v>
      </c>
      <c r="D59" s="302">
        <v>4745.5</v>
      </c>
      <c r="E59" s="302">
        <v>4703.05</v>
      </c>
      <c r="F59" s="302">
        <v>4648.05</v>
      </c>
      <c r="G59" s="302">
        <v>4605.6000000000004</v>
      </c>
      <c r="H59" s="302">
        <v>4800.5</v>
      </c>
      <c r="I59" s="302">
        <v>4842.9500000000007</v>
      </c>
      <c r="J59" s="302">
        <v>4897.95</v>
      </c>
      <c r="K59" s="301">
        <v>4787.95</v>
      </c>
      <c r="L59" s="301">
        <v>4690.5</v>
      </c>
      <c r="M59" s="301">
        <v>0.17701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5641.2</v>
      </c>
      <c r="D60" s="302">
        <v>5651.3166666666666</v>
      </c>
      <c r="E60" s="302">
        <v>5577.6333333333332</v>
      </c>
      <c r="F60" s="302">
        <v>5514.0666666666666</v>
      </c>
      <c r="G60" s="302">
        <v>5440.3833333333332</v>
      </c>
      <c r="H60" s="302">
        <v>5714.8833333333332</v>
      </c>
      <c r="I60" s="302">
        <v>5788.5666666666657</v>
      </c>
      <c r="J60" s="302">
        <v>5852.1333333333332</v>
      </c>
      <c r="K60" s="301">
        <v>5725</v>
      </c>
      <c r="L60" s="301">
        <v>5587.75</v>
      </c>
      <c r="M60" s="301">
        <v>10.490080000000001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2941.05</v>
      </c>
      <c r="D61" s="302">
        <v>2937.6333333333332</v>
      </c>
      <c r="E61" s="302">
        <v>2903.4166666666665</v>
      </c>
      <c r="F61" s="302">
        <v>2865.7833333333333</v>
      </c>
      <c r="G61" s="302">
        <v>2831.5666666666666</v>
      </c>
      <c r="H61" s="302">
        <v>2975.2666666666664</v>
      </c>
      <c r="I61" s="302">
        <v>3009.4833333333336</v>
      </c>
      <c r="J61" s="302">
        <v>3047.1166666666663</v>
      </c>
      <c r="K61" s="301">
        <v>2971.85</v>
      </c>
      <c r="L61" s="301">
        <v>2900</v>
      </c>
      <c r="M61" s="301">
        <v>0.36230000000000001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2164.25</v>
      </c>
      <c r="D62" s="302">
        <v>2157.8666666666668</v>
      </c>
      <c r="E62" s="302">
        <v>2137.1333333333337</v>
      </c>
      <c r="F62" s="302">
        <v>2110.0166666666669</v>
      </c>
      <c r="G62" s="302">
        <v>2089.2833333333338</v>
      </c>
      <c r="H62" s="302">
        <v>2184.9833333333336</v>
      </c>
      <c r="I62" s="302">
        <v>2205.7166666666672</v>
      </c>
      <c r="J62" s="302">
        <v>2232.8333333333335</v>
      </c>
      <c r="K62" s="301">
        <v>2178.6</v>
      </c>
      <c r="L62" s="301">
        <v>2130.75</v>
      </c>
      <c r="M62" s="301">
        <v>1.9362200000000001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367.5</v>
      </c>
      <c r="D63" s="302">
        <v>369.11666666666662</v>
      </c>
      <c r="E63" s="302">
        <v>361.48333333333323</v>
      </c>
      <c r="F63" s="302">
        <v>355.46666666666664</v>
      </c>
      <c r="G63" s="302">
        <v>347.83333333333326</v>
      </c>
      <c r="H63" s="302">
        <v>375.13333333333321</v>
      </c>
      <c r="I63" s="302">
        <v>382.76666666666654</v>
      </c>
      <c r="J63" s="302">
        <v>388.78333333333319</v>
      </c>
      <c r="K63" s="301">
        <v>376.75</v>
      </c>
      <c r="L63" s="301">
        <v>363.1</v>
      </c>
      <c r="M63" s="301">
        <v>23.34571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283.7</v>
      </c>
      <c r="D64" s="302">
        <v>286.06666666666666</v>
      </c>
      <c r="E64" s="302">
        <v>280.13333333333333</v>
      </c>
      <c r="F64" s="302">
        <v>276.56666666666666</v>
      </c>
      <c r="G64" s="302">
        <v>270.63333333333333</v>
      </c>
      <c r="H64" s="302">
        <v>289.63333333333333</v>
      </c>
      <c r="I64" s="302">
        <v>295.56666666666661</v>
      </c>
      <c r="J64" s="302">
        <v>299.13333333333333</v>
      </c>
      <c r="K64" s="301">
        <v>292</v>
      </c>
      <c r="L64" s="301">
        <v>282.5</v>
      </c>
      <c r="M64" s="301">
        <v>45.249720000000003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100</v>
      </c>
      <c r="D65" s="302">
        <v>100.45</v>
      </c>
      <c r="E65" s="302">
        <v>99.15</v>
      </c>
      <c r="F65" s="302">
        <v>98.3</v>
      </c>
      <c r="G65" s="302">
        <v>97</v>
      </c>
      <c r="H65" s="302">
        <v>101.30000000000001</v>
      </c>
      <c r="I65" s="302">
        <v>102.6</v>
      </c>
      <c r="J65" s="302">
        <v>103.45000000000002</v>
      </c>
      <c r="K65" s="301">
        <v>101.75</v>
      </c>
      <c r="L65" s="301">
        <v>99.6</v>
      </c>
      <c r="M65" s="301">
        <v>144.57696000000001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45.55</v>
      </c>
      <c r="D66" s="302">
        <v>45.766666666666673</v>
      </c>
      <c r="E66" s="302">
        <v>44.933333333333344</v>
      </c>
      <c r="F66" s="302">
        <v>44.31666666666667</v>
      </c>
      <c r="G66" s="302">
        <v>43.483333333333341</v>
      </c>
      <c r="H66" s="302">
        <v>46.383333333333347</v>
      </c>
      <c r="I66" s="302">
        <v>47.216666666666676</v>
      </c>
      <c r="J66" s="302">
        <v>47.83333333333335</v>
      </c>
      <c r="K66" s="301">
        <v>46.6</v>
      </c>
      <c r="L66" s="301">
        <v>45.15</v>
      </c>
      <c r="M66" s="301">
        <v>12.997769999999999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2544.85</v>
      </c>
      <c r="D67" s="302">
        <v>2528.7166666666667</v>
      </c>
      <c r="E67" s="302">
        <v>2477.4333333333334</v>
      </c>
      <c r="F67" s="302">
        <v>2410.0166666666669</v>
      </c>
      <c r="G67" s="302">
        <v>2358.7333333333336</v>
      </c>
      <c r="H67" s="302">
        <v>2596.1333333333332</v>
      </c>
      <c r="I67" s="302">
        <v>2647.416666666667</v>
      </c>
      <c r="J67" s="302">
        <v>2714.833333333333</v>
      </c>
      <c r="K67" s="301">
        <v>2580</v>
      </c>
      <c r="L67" s="301">
        <v>2461.3000000000002</v>
      </c>
      <c r="M67" s="301">
        <v>0.19361999999999999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1749.05</v>
      </c>
      <c r="D68" s="302">
        <v>1755.2833333333335</v>
      </c>
      <c r="E68" s="302">
        <v>1735.5666666666671</v>
      </c>
      <c r="F68" s="302">
        <v>1722.0833333333335</v>
      </c>
      <c r="G68" s="302">
        <v>1702.366666666667</v>
      </c>
      <c r="H68" s="302">
        <v>1768.7666666666671</v>
      </c>
      <c r="I68" s="302">
        <v>1788.4833333333338</v>
      </c>
      <c r="J68" s="302">
        <v>1801.9666666666672</v>
      </c>
      <c r="K68" s="301">
        <v>1775</v>
      </c>
      <c r="L68" s="301">
        <v>1741.8</v>
      </c>
      <c r="M68" s="301">
        <v>4.8044200000000004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4950.75</v>
      </c>
      <c r="D69" s="302">
        <v>4910.5999999999995</v>
      </c>
      <c r="E69" s="302">
        <v>4820.1499999999987</v>
      </c>
      <c r="F69" s="302">
        <v>4689.5499999999993</v>
      </c>
      <c r="G69" s="302">
        <v>4599.0999999999985</v>
      </c>
      <c r="H69" s="302">
        <v>5041.1999999999989</v>
      </c>
      <c r="I69" s="302">
        <v>5131.6499999999996</v>
      </c>
      <c r="J69" s="302">
        <v>5262.2499999999991</v>
      </c>
      <c r="K69" s="301">
        <v>5001.05</v>
      </c>
      <c r="L69" s="301">
        <v>4780</v>
      </c>
      <c r="M69" s="301">
        <v>7.7590000000000006E-2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914.25</v>
      </c>
      <c r="D70" s="302">
        <v>912.7833333333333</v>
      </c>
      <c r="E70" s="302">
        <v>906.46666666666658</v>
      </c>
      <c r="F70" s="302">
        <v>898.68333333333328</v>
      </c>
      <c r="G70" s="302">
        <v>892.36666666666656</v>
      </c>
      <c r="H70" s="302">
        <v>920.56666666666661</v>
      </c>
      <c r="I70" s="302">
        <v>926.88333333333321</v>
      </c>
      <c r="J70" s="302">
        <v>934.66666666666663</v>
      </c>
      <c r="K70" s="301">
        <v>919.1</v>
      </c>
      <c r="L70" s="301">
        <v>905</v>
      </c>
      <c r="M70" s="301">
        <v>0.12598999999999999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727</v>
      </c>
      <c r="D71" s="302">
        <v>730.26666666666677</v>
      </c>
      <c r="E71" s="302">
        <v>719.03333333333353</v>
      </c>
      <c r="F71" s="302">
        <v>711.06666666666672</v>
      </c>
      <c r="G71" s="302">
        <v>699.83333333333348</v>
      </c>
      <c r="H71" s="302">
        <v>738.23333333333358</v>
      </c>
      <c r="I71" s="302">
        <v>749.46666666666692</v>
      </c>
      <c r="J71" s="302">
        <v>757.43333333333362</v>
      </c>
      <c r="K71" s="301">
        <v>741.5</v>
      </c>
      <c r="L71" s="301">
        <v>722.3</v>
      </c>
      <c r="M71" s="301">
        <v>6.3780000000000001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240.05</v>
      </c>
      <c r="D72" s="302">
        <v>238.68333333333331</v>
      </c>
      <c r="E72" s="302">
        <v>236.06666666666661</v>
      </c>
      <c r="F72" s="302">
        <v>232.08333333333329</v>
      </c>
      <c r="G72" s="302">
        <v>229.46666666666658</v>
      </c>
      <c r="H72" s="302">
        <v>242.66666666666663</v>
      </c>
      <c r="I72" s="302">
        <v>245.28333333333336</v>
      </c>
      <c r="J72" s="302">
        <v>249.26666666666665</v>
      </c>
      <c r="K72" s="301">
        <v>241.3</v>
      </c>
      <c r="L72" s="301">
        <v>234.7</v>
      </c>
      <c r="M72" s="301">
        <v>49.92651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1266.6500000000001</v>
      </c>
      <c r="D73" s="302">
        <v>1272.4666666666667</v>
      </c>
      <c r="E73" s="302">
        <v>1255.1833333333334</v>
      </c>
      <c r="F73" s="302">
        <v>1243.7166666666667</v>
      </c>
      <c r="G73" s="302">
        <v>1226.4333333333334</v>
      </c>
      <c r="H73" s="302">
        <v>1283.9333333333334</v>
      </c>
      <c r="I73" s="302">
        <v>1301.2166666666667</v>
      </c>
      <c r="J73" s="302">
        <v>1312.6833333333334</v>
      </c>
      <c r="K73" s="301">
        <v>1289.75</v>
      </c>
      <c r="L73" s="301">
        <v>1261</v>
      </c>
      <c r="M73" s="301">
        <v>1.8129500000000001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600</v>
      </c>
      <c r="D74" s="302">
        <v>598.11666666666667</v>
      </c>
      <c r="E74" s="302">
        <v>595.0333333333333</v>
      </c>
      <c r="F74" s="302">
        <v>590.06666666666661</v>
      </c>
      <c r="G74" s="302">
        <v>586.98333333333323</v>
      </c>
      <c r="H74" s="302">
        <v>603.08333333333337</v>
      </c>
      <c r="I74" s="302">
        <v>606.16666666666663</v>
      </c>
      <c r="J74" s="302">
        <v>611.13333333333344</v>
      </c>
      <c r="K74" s="301">
        <v>601.20000000000005</v>
      </c>
      <c r="L74" s="301">
        <v>593.15</v>
      </c>
      <c r="M74" s="301">
        <v>3.6720999999999999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647.45000000000005</v>
      </c>
      <c r="D75" s="302">
        <v>649.86666666666667</v>
      </c>
      <c r="E75" s="302">
        <v>642.73333333333335</v>
      </c>
      <c r="F75" s="302">
        <v>638.01666666666665</v>
      </c>
      <c r="G75" s="302">
        <v>630.88333333333333</v>
      </c>
      <c r="H75" s="302">
        <v>654.58333333333337</v>
      </c>
      <c r="I75" s="302">
        <v>661.71666666666681</v>
      </c>
      <c r="J75" s="302">
        <v>666.43333333333339</v>
      </c>
      <c r="K75" s="301">
        <v>657</v>
      </c>
      <c r="L75" s="301">
        <v>645.15</v>
      </c>
      <c r="M75" s="301">
        <v>17.87237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11356.85</v>
      </c>
      <c r="D76" s="302">
        <v>11356.516666666668</v>
      </c>
      <c r="E76" s="302">
        <v>11150.333333333336</v>
      </c>
      <c r="F76" s="302">
        <v>10943.816666666668</v>
      </c>
      <c r="G76" s="302">
        <v>10737.633333333335</v>
      </c>
      <c r="H76" s="302">
        <v>11563.033333333336</v>
      </c>
      <c r="I76" s="302">
        <v>11769.216666666667</v>
      </c>
      <c r="J76" s="302">
        <v>11975.733333333337</v>
      </c>
      <c r="K76" s="301">
        <v>11562.7</v>
      </c>
      <c r="L76" s="301">
        <v>11150</v>
      </c>
      <c r="M76" s="301">
        <v>2.9940000000000001E-2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683.95</v>
      </c>
      <c r="D77" s="302">
        <v>680.7166666666667</v>
      </c>
      <c r="E77" s="302">
        <v>674.43333333333339</v>
      </c>
      <c r="F77" s="302">
        <v>664.91666666666674</v>
      </c>
      <c r="G77" s="302">
        <v>658.63333333333344</v>
      </c>
      <c r="H77" s="302">
        <v>690.23333333333335</v>
      </c>
      <c r="I77" s="302">
        <v>696.51666666666665</v>
      </c>
      <c r="J77" s="302">
        <v>706.0333333333333</v>
      </c>
      <c r="K77" s="301">
        <v>687</v>
      </c>
      <c r="L77" s="301">
        <v>671.2</v>
      </c>
      <c r="M77" s="301">
        <v>52.842970000000001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45.95</v>
      </c>
      <c r="D78" s="302">
        <v>46.166666666666664</v>
      </c>
      <c r="E78" s="302">
        <v>45.68333333333333</v>
      </c>
      <c r="F78" s="302">
        <v>45.416666666666664</v>
      </c>
      <c r="G78" s="302">
        <v>44.93333333333333</v>
      </c>
      <c r="H78" s="302">
        <v>46.43333333333333</v>
      </c>
      <c r="I78" s="302">
        <v>46.916666666666664</v>
      </c>
      <c r="J78" s="302">
        <v>47.18333333333333</v>
      </c>
      <c r="K78" s="301">
        <v>46.65</v>
      </c>
      <c r="L78" s="301">
        <v>45.9</v>
      </c>
      <c r="M78" s="301">
        <v>126.31665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319.95</v>
      </c>
      <c r="D79" s="302">
        <v>323.86666666666667</v>
      </c>
      <c r="E79" s="302">
        <v>315.48333333333335</v>
      </c>
      <c r="F79" s="302">
        <v>311.01666666666665</v>
      </c>
      <c r="G79" s="302">
        <v>302.63333333333333</v>
      </c>
      <c r="H79" s="302">
        <v>328.33333333333337</v>
      </c>
      <c r="I79" s="302">
        <v>336.7166666666667</v>
      </c>
      <c r="J79" s="302">
        <v>341.18333333333339</v>
      </c>
      <c r="K79" s="301">
        <v>332.25</v>
      </c>
      <c r="L79" s="301">
        <v>319.39999999999998</v>
      </c>
      <c r="M79" s="301">
        <v>24.634820000000001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878.8</v>
      </c>
      <c r="D80" s="302">
        <v>879.83333333333337</v>
      </c>
      <c r="E80" s="302">
        <v>870.9666666666667</v>
      </c>
      <c r="F80" s="302">
        <v>863.13333333333333</v>
      </c>
      <c r="G80" s="302">
        <v>854.26666666666665</v>
      </c>
      <c r="H80" s="302">
        <v>887.66666666666674</v>
      </c>
      <c r="I80" s="302">
        <v>896.5333333333333</v>
      </c>
      <c r="J80" s="302">
        <v>904.36666666666679</v>
      </c>
      <c r="K80" s="301">
        <v>888.7</v>
      </c>
      <c r="L80" s="301">
        <v>872</v>
      </c>
      <c r="M80" s="301">
        <v>0.37491999999999998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7301.55</v>
      </c>
      <c r="D81" s="302">
        <v>7325.5166666666664</v>
      </c>
      <c r="E81" s="302">
        <v>7251.0333333333328</v>
      </c>
      <c r="F81" s="302">
        <v>7200.5166666666664</v>
      </c>
      <c r="G81" s="302">
        <v>7126.0333333333328</v>
      </c>
      <c r="H81" s="302">
        <v>7376.0333333333328</v>
      </c>
      <c r="I81" s="302">
        <v>7450.5166666666664</v>
      </c>
      <c r="J81" s="302">
        <v>7501.0333333333328</v>
      </c>
      <c r="K81" s="301">
        <v>7400</v>
      </c>
      <c r="L81" s="301">
        <v>7275</v>
      </c>
      <c r="M81" s="301">
        <v>9.2109999999999997E-2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952.7</v>
      </c>
      <c r="D82" s="302">
        <v>960.1</v>
      </c>
      <c r="E82" s="302">
        <v>940.6</v>
      </c>
      <c r="F82" s="302">
        <v>928.5</v>
      </c>
      <c r="G82" s="302">
        <v>909</v>
      </c>
      <c r="H82" s="302">
        <v>972.2</v>
      </c>
      <c r="I82" s="302">
        <v>991.7</v>
      </c>
      <c r="J82" s="302">
        <v>1003.8000000000001</v>
      </c>
      <c r="K82" s="301">
        <v>979.6</v>
      </c>
      <c r="L82" s="301">
        <v>948</v>
      </c>
      <c r="M82" s="301">
        <v>0.32940999999999998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14593.15</v>
      </c>
      <c r="D83" s="302">
        <v>14521.766666666668</v>
      </c>
      <c r="E83" s="302">
        <v>14397.683333333336</v>
      </c>
      <c r="F83" s="302">
        <v>14202.216666666667</v>
      </c>
      <c r="G83" s="302">
        <v>14078.133333333335</v>
      </c>
      <c r="H83" s="302">
        <v>14717.233333333337</v>
      </c>
      <c r="I83" s="302">
        <v>14841.316666666669</v>
      </c>
      <c r="J83" s="302">
        <v>15036.783333333338</v>
      </c>
      <c r="K83" s="301">
        <v>14645.85</v>
      </c>
      <c r="L83" s="301">
        <v>14326.3</v>
      </c>
      <c r="M83" s="301">
        <v>0.28254000000000001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315</v>
      </c>
      <c r="D84" s="302">
        <v>313</v>
      </c>
      <c r="E84" s="302">
        <v>310.35000000000002</v>
      </c>
      <c r="F84" s="302">
        <v>305.70000000000005</v>
      </c>
      <c r="G84" s="302">
        <v>303.05000000000007</v>
      </c>
      <c r="H84" s="302">
        <v>317.64999999999998</v>
      </c>
      <c r="I84" s="302">
        <v>320.29999999999995</v>
      </c>
      <c r="J84" s="302">
        <v>324.94999999999993</v>
      </c>
      <c r="K84" s="301">
        <v>315.64999999999998</v>
      </c>
      <c r="L84" s="301">
        <v>308.35000000000002</v>
      </c>
      <c r="M84" s="301">
        <v>27.84807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441.55</v>
      </c>
      <c r="D85" s="302">
        <v>444.58333333333331</v>
      </c>
      <c r="E85" s="302">
        <v>433.16666666666663</v>
      </c>
      <c r="F85" s="302">
        <v>424.7833333333333</v>
      </c>
      <c r="G85" s="302">
        <v>413.36666666666662</v>
      </c>
      <c r="H85" s="302">
        <v>452.96666666666664</v>
      </c>
      <c r="I85" s="302">
        <v>464.38333333333327</v>
      </c>
      <c r="J85" s="302">
        <v>472.76666666666665</v>
      </c>
      <c r="K85" s="301">
        <v>456</v>
      </c>
      <c r="L85" s="301">
        <v>436.2</v>
      </c>
      <c r="M85" s="301">
        <v>1.6648799999999999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3459.1</v>
      </c>
      <c r="D86" s="302">
        <v>3470.7666666666664</v>
      </c>
      <c r="E86" s="302">
        <v>3435.583333333333</v>
      </c>
      <c r="F86" s="302">
        <v>3412.0666666666666</v>
      </c>
      <c r="G86" s="302">
        <v>3376.8833333333332</v>
      </c>
      <c r="H86" s="302">
        <v>3494.2833333333328</v>
      </c>
      <c r="I86" s="302">
        <v>3529.4666666666662</v>
      </c>
      <c r="J86" s="302">
        <v>3552.9833333333327</v>
      </c>
      <c r="K86" s="301">
        <v>3505.95</v>
      </c>
      <c r="L86" s="301">
        <v>3447.25</v>
      </c>
      <c r="M86" s="301">
        <v>4.1973000000000003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607.20000000000005</v>
      </c>
      <c r="D87" s="302">
        <v>608.2833333333333</v>
      </c>
      <c r="E87" s="302">
        <v>599.01666666666665</v>
      </c>
      <c r="F87" s="302">
        <v>590.83333333333337</v>
      </c>
      <c r="G87" s="302">
        <v>581.56666666666672</v>
      </c>
      <c r="H87" s="302">
        <v>616.46666666666658</v>
      </c>
      <c r="I87" s="302">
        <v>625.73333333333323</v>
      </c>
      <c r="J87" s="302">
        <v>633.91666666666652</v>
      </c>
      <c r="K87" s="301">
        <v>617.54999999999995</v>
      </c>
      <c r="L87" s="301">
        <v>600.1</v>
      </c>
      <c r="M87" s="301">
        <v>13.52679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373.1</v>
      </c>
      <c r="D88" s="302">
        <v>371.7</v>
      </c>
      <c r="E88" s="302">
        <v>365.4</v>
      </c>
      <c r="F88" s="302">
        <v>357.7</v>
      </c>
      <c r="G88" s="302">
        <v>351.4</v>
      </c>
      <c r="H88" s="302">
        <v>379.4</v>
      </c>
      <c r="I88" s="302">
        <v>385.70000000000005</v>
      </c>
      <c r="J88" s="302">
        <v>393.4</v>
      </c>
      <c r="K88" s="301">
        <v>378</v>
      </c>
      <c r="L88" s="301">
        <v>364</v>
      </c>
      <c r="M88" s="301">
        <v>27.21452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665.35</v>
      </c>
      <c r="D89" s="302">
        <v>661.30000000000007</v>
      </c>
      <c r="E89" s="302">
        <v>650.95000000000016</v>
      </c>
      <c r="F89" s="302">
        <v>636.55000000000007</v>
      </c>
      <c r="G89" s="302">
        <v>626.20000000000016</v>
      </c>
      <c r="H89" s="302">
        <v>675.70000000000016</v>
      </c>
      <c r="I89" s="302">
        <v>686.05000000000007</v>
      </c>
      <c r="J89" s="302">
        <v>700.45000000000016</v>
      </c>
      <c r="K89" s="301">
        <v>671.65</v>
      </c>
      <c r="L89" s="301">
        <v>646.9</v>
      </c>
      <c r="M89" s="301">
        <v>5.0550899999999999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2297.9499999999998</v>
      </c>
      <c r="D90" s="302">
        <v>2310.0666666666666</v>
      </c>
      <c r="E90" s="302">
        <v>2275.8833333333332</v>
      </c>
      <c r="F90" s="302">
        <v>2253.8166666666666</v>
      </c>
      <c r="G90" s="302">
        <v>2219.6333333333332</v>
      </c>
      <c r="H90" s="302">
        <v>2332.1333333333332</v>
      </c>
      <c r="I90" s="302">
        <v>2366.3166666666666</v>
      </c>
      <c r="J90" s="302">
        <v>2388.3833333333332</v>
      </c>
      <c r="K90" s="301">
        <v>2344.25</v>
      </c>
      <c r="L90" s="301">
        <v>2288</v>
      </c>
      <c r="M90" s="301">
        <v>0.78227999999999998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187.7</v>
      </c>
      <c r="D91" s="302">
        <v>188.33333333333334</v>
      </c>
      <c r="E91" s="302">
        <v>186.4666666666667</v>
      </c>
      <c r="F91" s="302">
        <v>185.23333333333335</v>
      </c>
      <c r="G91" s="302">
        <v>183.3666666666667</v>
      </c>
      <c r="H91" s="302">
        <v>189.56666666666669</v>
      </c>
      <c r="I91" s="302">
        <v>191.43333333333331</v>
      </c>
      <c r="J91" s="302">
        <v>192.66666666666669</v>
      </c>
      <c r="K91" s="301">
        <v>190.2</v>
      </c>
      <c r="L91" s="301">
        <v>187.1</v>
      </c>
      <c r="M91" s="301">
        <v>49.074829999999999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442.35</v>
      </c>
      <c r="D92" s="302">
        <v>440.9666666666667</v>
      </c>
      <c r="E92" s="302">
        <v>436.78333333333342</v>
      </c>
      <c r="F92" s="302">
        <v>431.2166666666667</v>
      </c>
      <c r="G92" s="302">
        <v>427.03333333333342</v>
      </c>
      <c r="H92" s="302">
        <v>446.53333333333342</v>
      </c>
      <c r="I92" s="302">
        <v>450.7166666666667</v>
      </c>
      <c r="J92" s="302">
        <v>456.28333333333342</v>
      </c>
      <c r="K92" s="301">
        <v>445.15</v>
      </c>
      <c r="L92" s="301">
        <v>435.4</v>
      </c>
      <c r="M92" s="301">
        <v>5.4483699999999997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711.65</v>
      </c>
      <c r="D93" s="302">
        <v>708.25</v>
      </c>
      <c r="E93" s="302">
        <v>700.4</v>
      </c>
      <c r="F93" s="302">
        <v>689.15</v>
      </c>
      <c r="G93" s="302">
        <v>681.3</v>
      </c>
      <c r="H93" s="302">
        <v>719.5</v>
      </c>
      <c r="I93" s="302">
        <v>727.34999999999991</v>
      </c>
      <c r="J93" s="302">
        <v>738.6</v>
      </c>
      <c r="K93" s="301">
        <v>716.1</v>
      </c>
      <c r="L93" s="301">
        <v>697</v>
      </c>
      <c r="M93" s="301">
        <v>0.53036000000000005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751.5</v>
      </c>
      <c r="D94" s="302">
        <v>738.44999999999993</v>
      </c>
      <c r="E94" s="302">
        <v>688.89999999999986</v>
      </c>
      <c r="F94" s="302">
        <v>626.29999999999995</v>
      </c>
      <c r="G94" s="302">
        <v>576.74999999999989</v>
      </c>
      <c r="H94" s="302">
        <v>801.04999999999984</v>
      </c>
      <c r="I94" s="302">
        <v>850.5999999999998</v>
      </c>
      <c r="J94" s="302">
        <v>913.19999999999982</v>
      </c>
      <c r="K94" s="301">
        <v>788</v>
      </c>
      <c r="L94" s="301">
        <v>675.85</v>
      </c>
      <c r="M94" s="301">
        <v>8.2790700000000008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103.05</v>
      </c>
      <c r="D95" s="302">
        <v>103.03333333333335</v>
      </c>
      <c r="E95" s="302">
        <v>102.51666666666669</v>
      </c>
      <c r="F95" s="302">
        <v>101.98333333333335</v>
      </c>
      <c r="G95" s="302">
        <v>101.4666666666667</v>
      </c>
      <c r="H95" s="302">
        <v>103.56666666666669</v>
      </c>
      <c r="I95" s="302">
        <v>104.08333333333334</v>
      </c>
      <c r="J95" s="302">
        <v>104.61666666666669</v>
      </c>
      <c r="K95" s="301">
        <v>103.55</v>
      </c>
      <c r="L95" s="301">
        <v>102.5</v>
      </c>
      <c r="M95" s="301">
        <v>3.3906399999999999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379.2</v>
      </c>
      <c r="D96" s="302">
        <v>374.54999999999995</v>
      </c>
      <c r="E96" s="302">
        <v>365.19999999999993</v>
      </c>
      <c r="F96" s="302">
        <v>351.2</v>
      </c>
      <c r="G96" s="302">
        <v>341.84999999999997</v>
      </c>
      <c r="H96" s="302">
        <v>388.5499999999999</v>
      </c>
      <c r="I96" s="302">
        <v>397.89999999999992</v>
      </c>
      <c r="J96" s="302">
        <v>411.89999999999986</v>
      </c>
      <c r="K96" s="301">
        <v>383.9</v>
      </c>
      <c r="L96" s="301">
        <v>360.55</v>
      </c>
      <c r="M96" s="301">
        <v>5.2655700000000003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1114.3499999999999</v>
      </c>
      <c r="D97" s="302">
        <v>1122.1166666666666</v>
      </c>
      <c r="E97" s="302">
        <v>1105.2333333333331</v>
      </c>
      <c r="F97" s="302">
        <v>1096.1166666666666</v>
      </c>
      <c r="G97" s="302">
        <v>1079.2333333333331</v>
      </c>
      <c r="H97" s="302">
        <v>1131.2333333333331</v>
      </c>
      <c r="I97" s="302">
        <v>1148.1166666666668</v>
      </c>
      <c r="J97" s="302">
        <v>1157.2333333333331</v>
      </c>
      <c r="K97" s="301">
        <v>1139</v>
      </c>
      <c r="L97" s="301">
        <v>1113</v>
      </c>
      <c r="M97" s="301">
        <v>3.2559300000000002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926</v>
      </c>
      <c r="D98" s="302">
        <v>930.55000000000007</v>
      </c>
      <c r="E98" s="302">
        <v>918.30000000000018</v>
      </c>
      <c r="F98" s="302">
        <v>910.60000000000014</v>
      </c>
      <c r="G98" s="302">
        <v>898.35000000000025</v>
      </c>
      <c r="H98" s="302">
        <v>938.25000000000011</v>
      </c>
      <c r="I98" s="302">
        <v>950.49999999999989</v>
      </c>
      <c r="J98" s="302">
        <v>958.2</v>
      </c>
      <c r="K98" s="301">
        <v>942.8</v>
      </c>
      <c r="L98" s="301">
        <v>922.85</v>
      </c>
      <c r="M98" s="301">
        <v>1.91892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17.25</v>
      </c>
      <c r="D99" s="302">
        <v>17.349999999999998</v>
      </c>
      <c r="E99" s="302">
        <v>17.099999999999994</v>
      </c>
      <c r="F99" s="302">
        <v>16.949999999999996</v>
      </c>
      <c r="G99" s="302">
        <v>16.699999999999992</v>
      </c>
      <c r="H99" s="302">
        <v>17.499999999999996</v>
      </c>
      <c r="I99" s="302">
        <v>17.750000000000004</v>
      </c>
      <c r="J99" s="302">
        <v>17.899999999999999</v>
      </c>
      <c r="K99" s="301">
        <v>17.600000000000001</v>
      </c>
      <c r="L99" s="301">
        <v>17.2</v>
      </c>
      <c r="M99" s="301">
        <v>9.7005499999999998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519.6</v>
      </c>
      <c r="D100" s="302">
        <v>514.20000000000005</v>
      </c>
      <c r="E100" s="302">
        <v>507.10000000000014</v>
      </c>
      <c r="F100" s="302">
        <v>494.60000000000008</v>
      </c>
      <c r="G100" s="302">
        <v>487.50000000000017</v>
      </c>
      <c r="H100" s="302">
        <v>526.70000000000005</v>
      </c>
      <c r="I100" s="302">
        <v>533.79999999999995</v>
      </c>
      <c r="J100" s="302">
        <v>546.30000000000007</v>
      </c>
      <c r="K100" s="301">
        <v>521.29999999999995</v>
      </c>
      <c r="L100" s="301">
        <v>501.7</v>
      </c>
      <c r="M100" s="301">
        <v>1.59015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807.65</v>
      </c>
      <c r="D101" s="302">
        <v>800.48333333333323</v>
      </c>
      <c r="E101" s="302">
        <v>791.21666666666647</v>
      </c>
      <c r="F101" s="302">
        <v>774.78333333333319</v>
      </c>
      <c r="G101" s="302">
        <v>765.51666666666642</v>
      </c>
      <c r="H101" s="302">
        <v>816.91666666666652</v>
      </c>
      <c r="I101" s="302">
        <v>826.18333333333317</v>
      </c>
      <c r="J101" s="302">
        <v>842.61666666666656</v>
      </c>
      <c r="K101" s="301">
        <v>809.75</v>
      </c>
      <c r="L101" s="301">
        <v>784.05</v>
      </c>
      <c r="M101" s="301">
        <v>1.76583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4197.3500000000004</v>
      </c>
      <c r="D102" s="302">
        <v>4151.7833333333338</v>
      </c>
      <c r="E102" s="302">
        <v>4073.5666666666675</v>
      </c>
      <c r="F102" s="302">
        <v>3949.7833333333338</v>
      </c>
      <c r="G102" s="302">
        <v>3871.5666666666675</v>
      </c>
      <c r="H102" s="302">
        <v>4275.5666666666675</v>
      </c>
      <c r="I102" s="302">
        <v>4353.7833333333328</v>
      </c>
      <c r="J102" s="302">
        <v>4477.5666666666675</v>
      </c>
      <c r="K102" s="301">
        <v>4230</v>
      </c>
      <c r="L102" s="301">
        <v>4028</v>
      </c>
      <c r="M102" s="301">
        <v>0.11357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70.849999999999994</v>
      </c>
      <c r="D103" s="302">
        <v>71.100000000000009</v>
      </c>
      <c r="E103" s="302">
        <v>70.200000000000017</v>
      </c>
      <c r="F103" s="302">
        <v>69.550000000000011</v>
      </c>
      <c r="G103" s="302">
        <v>68.65000000000002</v>
      </c>
      <c r="H103" s="302">
        <v>71.750000000000014</v>
      </c>
      <c r="I103" s="302">
        <v>72.65000000000002</v>
      </c>
      <c r="J103" s="302">
        <v>73.300000000000011</v>
      </c>
      <c r="K103" s="301">
        <v>72</v>
      </c>
      <c r="L103" s="301">
        <v>70.45</v>
      </c>
      <c r="M103" s="301">
        <v>7.5880400000000003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707.15</v>
      </c>
      <c r="D104" s="302">
        <v>710.83333333333337</v>
      </c>
      <c r="E104" s="302">
        <v>702.11666666666679</v>
      </c>
      <c r="F104" s="302">
        <v>697.08333333333337</v>
      </c>
      <c r="G104" s="302">
        <v>688.36666666666679</v>
      </c>
      <c r="H104" s="302">
        <v>715.86666666666679</v>
      </c>
      <c r="I104" s="302">
        <v>724.58333333333326</v>
      </c>
      <c r="J104" s="302">
        <v>729.61666666666679</v>
      </c>
      <c r="K104" s="301">
        <v>719.55</v>
      </c>
      <c r="L104" s="301">
        <v>705.8</v>
      </c>
      <c r="M104" s="301">
        <v>1.6894899999999999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187</v>
      </c>
      <c r="D105" s="302">
        <v>187.25</v>
      </c>
      <c r="E105" s="302">
        <v>184.6</v>
      </c>
      <c r="F105" s="302">
        <v>182.2</v>
      </c>
      <c r="G105" s="302">
        <v>179.54999999999998</v>
      </c>
      <c r="H105" s="302">
        <v>189.65</v>
      </c>
      <c r="I105" s="302">
        <v>192.29999999999998</v>
      </c>
      <c r="J105" s="302">
        <v>194.70000000000002</v>
      </c>
      <c r="K105" s="301">
        <v>189.9</v>
      </c>
      <c r="L105" s="301">
        <v>184.85</v>
      </c>
      <c r="M105" s="301">
        <v>10.963240000000001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307.64999999999998</v>
      </c>
      <c r="D106" s="302">
        <v>308.59999999999997</v>
      </c>
      <c r="E106" s="302">
        <v>304.19999999999993</v>
      </c>
      <c r="F106" s="302">
        <v>300.74999999999994</v>
      </c>
      <c r="G106" s="302">
        <v>296.34999999999991</v>
      </c>
      <c r="H106" s="302">
        <v>312.04999999999995</v>
      </c>
      <c r="I106" s="302">
        <v>316.44999999999993</v>
      </c>
      <c r="J106" s="302">
        <v>319.89999999999998</v>
      </c>
      <c r="K106" s="301">
        <v>313</v>
      </c>
      <c r="L106" s="301">
        <v>305.14999999999998</v>
      </c>
      <c r="M106" s="301">
        <v>2.35114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284.8</v>
      </c>
      <c r="D107" s="302">
        <v>288.21666666666664</v>
      </c>
      <c r="E107" s="302">
        <v>280.43333333333328</v>
      </c>
      <c r="F107" s="302">
        <v>276.06666666666666</v>
      </c>
      <c r="G107" s="302">
        <v>268.2833333333333</v>
      </c>
      <c r="H107" s="302">
        <v>292.58333333333326</v>
      </c>
      <c r="I107" s="302">
        <v>300.36666666666667</v>
      </c>
      <c r="J107" s="302">
        <v>304.73333333333323</v>
      </c>
      <c r="K107" s="301">
        <v>296</v>
      </c>
      <c r="L107" s="301">
        <v>283.85000000000002</v>
      </c>
      <c r="M107" s="301">
        <v>22.423760000000001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634.25</v>
      </c>
      <c r="D108" s="302">
        <v>641.48333333333323</v>
      </c>
      <c r="E108" s="302">
        <v>625.66666666666652</v>
      </c>
      <c r="F108" s="302">
        <v>617.08333333333326</v>
      </c>
      <c r="G108" s="302">
        <v>601.26666666666654</v>
      </c>
      <c r="H108" s="302">
        <v>650.06666666666649</v>
      </c>
      <c r="I108" s="302">
        <v>665.88333333333333</v>
      </c>
      <c r="J108" s="302">
        <v>674.46666666666647</v>
      </c>
      <c r="K108" s="301">
        <v>657.3</v>
      </c>
      <c r="L108" s="301">
        <v>632.9</v>
      </c>
      <c r="M108" s="301">
        <v>20.76389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625</v>
      </c>
      <c r="D109" s="302">
        <v>623.91666666666663</v>
      </c>
      <c r="E109" s="302">
        <v>618.5333333333333</v>
      </c>
      <c r="F109" s="302">
        <v>612.06666666666672</v>
      </c>
      <c r="G109" s="302">
        <v>606.68333333333339</v>
      </c>
      <c r="H109" s="302">
        <v>630.38333333333321</v>
      </c>
      <c r="I109" s="302">
        <v>635.76666666666665</v>
      </c>
      <c r="J109" s="302">
        <v>642.23333333333312</v>
      </c>
      <c r="K109" s="301">
        <v>629.29999999999995</v>
      </c>
      <c r="L109" s="301">
        <v>617.45000000000005</v>
      </c>
      <c r="M109" s="301">
        <v>1.9009199999999999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932.35</v>
      </c>
      <c r="D110" s="302">
        <v>936.43333333333339</v>
      </c>
      <c r="E110" s="302">
        <v>926.46666666666681</v>
      </c>
      <c r="F110" s="302">
        <v>920.58333333333337</v>
      </c>
      <c r="G110" s="302">
        <v>910.61666666666679</v>
      </c>
      <c r="H110" s="302">
        <v>942.31666666666683</v>
      </c>
      <c r="I110" s="302">
        <v>952.28333333333353</v>
      </c>
      <c r="J110" s="302">
        <v>958.16666666666686</v>
      </c>
      <c r="K110" s="301">
        <v>946.4</v>
      </c>
      <c r="L110" s="301">
        <v>930.55</v>
      </c>
      <c r="M110" s="301">
        <v>8.4679699999999993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182.05</v>
      </c>
      <c r="D111" s="302">
        <v>180.76666666666665</v>
      </c>
      <c r="E111" s="302">
        <v>178.73333333333329</v>
      </c>
      <c r="F111" s="302">
        <v>175.41666666666663</v>
      </c>
      <c r="G111" s="302">
        <v>173.38333333333327</v>
      </c>
      <c r="H111" s="302">
        <v>184.08333333333331</v>
      </c>
      <c r="I111" s="302">
        <v>186.11666666666667</v>
      </c>
      <c r="J111" s="302">
        <v>189.43333333333334</v>
      </c>
      <c r="K111" s="301">
        <v>182.8</v>
      </c>
      <c r="L111" s="301">
        <v>177.45</v>
      </c>
      <c r="M111" s="301">
        <v>70.638390000000001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309.5</v>
      </c>
      <c r="D112" s="302">
        <v>310.53333333333336</v>
      </c>
      <c r="E112" s="302">
        <v>308.06666666666672</v>
      </c>
      <c r="F112" s="302">
        <v>306.63333333333338</v>
      </c>
      <c r="G112" s="302">
        <v>304.16666666666674</v>
      </c>
      <c r="H112" s="302">
        <v>311.9666666666667</v>
      </c>
      <c r="I112" s="302">
        <v>314.43333333333328</v>
      </c>
      <c r="J112" s="302">
        <v>315.86666666666667</v>
      </c>
      <c r="K112" s="301">
        <v>313</v>
      </c>
      <c r="L112" s="301">
        <v>309.10000000000002</v>
      </c>
      <c r="M112" s="301">
        <v>1.3143400000000001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3791.1</v>
      </c>
      <c r="D113" s="302">
        <v>3774.9833333333336</v>
      </c>
      <c r="E113" s="302">
        <v>3721.9666666666672</v>
      </c>
      <c r="F113" s="302">
        <v>3652.8333333333335</v>
      </c>
      <c r="G113" s="302">
        <v>3599.8166666666671</v>
      </c>
      <c r="H113" s="302">
        <v>3844.1166666666672</v>
      </c>
      <c r="I113" s="302">
        <v>3897.1333333333337</v>
      </c>
      <c r="J113" s="302">
        <v>3966.2666666666673</v>
      </c>
      <c r="K113" s="301">
        <v>3828</v>
      </c>
      <c r="L113" s="301">
        <v>3705.85</v>
      </c>
      <c r="M113" s="301">
        <v>4.4920600000000004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1511</v>
      </c>
      <c r="D114" s="302">
        <v>1514.45</v>
      </c>
      <c r="E114" s="302">
        <v>1503.5500000000002</v>
      </c>
      <c r="F114" s="302">
        <v>1496.1000000000001</v>
      </c>
      <c r="G114" s="302">
        <v>1485.2000000000003</v>
      </c>
      <c r="H114" s="302">
        <v>1521.9</v>
      </c>
      <c r="I114" s="302">
        <v>1532.8000000000002</v>
      </c>
      <c r="J114" s="302">
        <v>1540.25</v>
      </c>
      <c r="K114" s="301">
        <v>1525.35</v>
      </c>
      <c r="L114" s="301">
        <v>1507</v>
      </c>
      <c r="M114" s="301">
        <v>1.9463299999999999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624.6</v>
      </c>
      <c r="D115" s="302">
        <v>627.01666666666665</v>
      </c>
      <c r="E115" s="302">
        <v>618.63333333333333</v>
      </c>
      <c r="F115" s="302">
        <v>612.66666666666663</v>
      </c>
      <c r="G115" s="302">
        <v>604.2833333333333</v>
      </c>
      <c r="H115" s="302">
        <v>632.98333333333335</v>
      </c>
      <c r="I115" s="302">
        <v>641.36666666666656</v>
      </c>
      <c r="J115" s="302">
        <v>647.33333333333337</v>
      </c>
      <c r="K115" s="301">
        <v>635.4</v>
      </c>
      <c r="L115" s="301">
        <v>621.04999999999995</v>
      </c>
      <c r="M115" s="301">
        <v>10.48554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946.05</v>
      </c>
      <c r="D116" s="302">
        <v>945.85</v>
      </c>
      <c r="E116" s="302">
        <v>938</v>
      </c>
      <c r="F116" s="302">
        <v>929.94999999999993</v>
      </c>
      <c r="G116" s="302">
        <v>922.09999999999991</v>
      </c>
      <c r="H116" s="302">
        <v>953.90000000000009</v>
      </c>
      <c r="I116" s="302">
        <v>961.75000000000023</v>
      </c>
      <c r="J116" s="302">
        <v>969.80000000000018</v>
      </c>
      <c r="K116" s="301">
        <v>953.7</v>
      </c>
      <c r="L116" s="301">
        <v>937.8</v>
      </c>
      <c r="M116" s="301">
        <v>3.9332099999999999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1002.5</v>
      </c>
      <c r="D117" s="302">
        <v>983.16666666666663</v>
      </c>
      <c r="E117" s="302">
        <v>956.33333333333326</v>
      </c>
      <c r="F117" s="302">
        <v>910.16666666666663</v>
      </c>
      <c r="G117" s="302">
        <v>883.33333333333326</v>
      </c>
      <c r="H117" s="302">
        <v>1029.3333333333333</v>
      </c>
      <c r="I117" s="302">
        <v>1056.1666666666665</v>
      </c>
      <c r="J117" s="302">
        <v>1102.3333333333333</v>
      </c>
      <c r="K117" s="301">
        <v>1010</v>
      </c>
      <c r="L117" s="301">
        <v>937</v>
      </c>
      <c r="M117" s="301">
        <v>2.2197900000000002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3209.45</v>
      </c>
      <c r="D118" s="302">
        <v>3212.7999999999997</v>
      </c>
      <c r="E118" s="302">
        <v>3176.6499999999996</v>
      </c>
      <c r="F118" s="302">
        <v>3143.85</v>
      </c>
      <c r="G118" s="302">
        <v>3107.7</v>
      </c>
      <c r="H118" s="302">
        <v>3245.5999999999995</v>
      </c>
      <c r="I118" s="302">
        <v>3281.75</v>
      </c>
      <c r="J118" s="302">
        <v>3314.5499999999993</v>
      </c>
      <c r="K118" s="301">
        <v>3248.95</v>
      </c>
      <c r="L118" s="301">
        <v>3180</v>
      </c>
      <c r="M118" s="301">
        <v>0.12298000000000001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346.1</v>
      </c>
      <c r="D119" s="302">
        <v>344.53333333333336</v>
      </c>
      <c r="E119" s="302">
        <v>340.01666666666671</v>
      </c>
      <c r="F119" s="302">
        <v>333.93333333333334</v>
      </c>
      <c r="G119" s="302">
        <v>329.41666666666669</v>
      </c>
      <c r="H119" s="302">
        <v>350.61666666666673</v>
      </c>
      <c r="I119" s="302">
        <v>355.13333333333338</v>
      </c>
      <c r="J119" s="302">
        <v>361.21666666666675</v>
      </c>
      <c r="K119" s="301">
        <v>349.05</v>
      </c>
      <c r="L119" s="301">
        <v>338.45</v>
      </c>
      <c r="M119" s="301">
        <v>13.942780000000001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196.6</v>
      </c>
      <c r="D120" s="302">
        <v>195.70000000000002</v>
      </c>
      <c r="E120" s="302">
        <v>193.40000000000003</v>
      </c>
      <c r="F120" s="302">
        <v>190.20000000000002</v>
      </c>
      <c r="G120" s="302">
        <v>187.90000000000003</v>
      </c>
      <c r="H120" s="302">
        <v>198.90000000000003</v>
      </c>
      <c r="I120" s="302">
        <v>201.20000000000005</v>
      </c>
      <c r="J120" s="302">
        <v>204.40000000000003</v>
      </c>
      <c r="K120" s="301">
        <v>198</v>
      </c>
      <c r="L120" s="301">
        <v>192.5</v>
      </c>
      <c r="M120" s="301">
        <v>1.6859599999999999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137.25</v>
      </c>
      <c r="D121" s="302">
        <v>134.61666666666667</v>
      </c>
      <c r="E121" s="302">
        <v>131.28333333333336</v>
      </c>
      <c r="F121" s="302">
        <v>125.31666666666669</v>
      </c>
      <c r="G121" s="302">
        <v>121.98333333333338</v>
      </c>
      <c r="H121" s="302">
        <v>140.58333333333334</v>
      </c>
      <c r="I121" s="302">
        <v>143.91666666666666</v>
      </c>
      <c r="J121" s="302">
        <v>149.88333333333333</v>
      </c>
      <c r="K121" s="301">
        <v>137.94999999999999</v>
      </c>
      <c r="L121" s="301">
        <v>128.65</v>
      </c>
      <c r="M121" s="301">
        <v>106.50113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1007.35</v>
      </c>
      <c r="D122" s="302">
        <v>1012.4166666666666</v>
      </c>
      <c r="E122" s="302">
        <v>995.83333333333326</v>
      </c>
      <c r="F122" s="302">
        <v>984.31666666666661</v>
      </c>
      <c r="G122" s="302">
        <v>967.73333333333323</v>
      </c>
      <c r="H122" s="302">
        <v>1023.9333333333333</v>
      </c>
      <c r="I122" s="302">
        <v>1040.5166666666664</v>
      </c>
      <c r="J122" s="302">
        <v>1052.0333333333333</v>
      </c>
      <c r="K122" s="301">
        <v>1029</v>
      </c>
      <c r="L122" s="301">
        <v>1000.9</v>
      </c>
      <c r="M122" s="301">
        <v>2.9297499999999999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792</v>
      </c>
      <c r="D123" s="302">
        <v>793.58333333333337</v>
      </c>
      <c r="E123" s="302">
        <v>787.7166666666667</v>
      </c>
      <c r="F123" s="302">
        <v>783.43333333333328</v>
      </c>
      <c r="G123" s="302">
        <v>777.56666666666661</v>
      </c>
      <c r="H123" s="302">
        <v>797.86666666666679</v>
      </c>
      <c r="I123" s="302">
        <v>803.73333333333335</v>
      </c>
      <c r="J123" s="302">
        <v>808.01666666666688</v>
      </c>
      <c r="K123" s="301">
        <v>799.45</v>
      </c>
      <c r="L123" s="301">
        <v>789.3</v>
      </c>
      <c r="M123" s="301">
        <v>0.78193999999999997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515.70000000000005</v>
      </c>
      <c r="D124" s="302">
        <v>515.65</v>
      </c>
      <c r="E124" s="302">
        <v>512.29999999999995</v>
      </c>
      <c r="F124" s="302">
        <v>508.9</v>
      </c>
      <c r="G124" s="302">
        <v>505.54999999999995</v>
      </c>
      <c r="H124" s="302">
        <v>519.04999999999995</v>
      </c>
      <c r="I124" s="302">
        <v>522.40000000000009</v>
      </c>
      <c r="J124" s="302">
        <v>525.79999999999995</v>
      </c>
      <c r="K124" s="301">
        <v>519</v>
      </c>
      <c r="L124" s="301">
        <v>512.25</v>
      </c>
      <c r="M124" s="301">
        <v>6.6405900000000004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1302.5999999999999</v>
      </c>
      <c r="D125" s="302">
        <v>1306.0666666666666</v>
      </c>
      <c r="E125" s="302">
        <v>1284.2333333333331</v>
      </c>
      <c r="F125" s="302">
        <v>1265.8666666666666</v>
      </c>
      <c r="G125" s="302">
        <v>1244.0333333333331</v>
      </c>
      <c r="H125" s="302">
        <v>1324.4333333333332</v>
      </c>
      <c r="I125" s="302">
        <v>1346.2666666666667</v>
      </c>
      <c r="J125" s="302">
        <v>1364.6333333333332</v>
      </c>
      <c r="K125" s="301">
        <v>1327.9</v>
      </c>
      <c r="L125" s="301">
        <v>1287.7</v>
      </c>
      <c r="M125" s="301">
        <v>2.1778200000000001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195.1</v>
      </c>
      <c r="D126" s="302">
        <v>196.35</v>
      </c>
      <c r="E126" s="302">
        <v>192.79999999999998</v>
      </c>
      <c r="F126" s="302">
        <v>190.5</v>
      </c>
      <c r="G126" s="302">
        <v>186.95</v>
      </c>
      <c r="H126" s="302">
        <v>198.64999999999998</v>
      </c>
      <c r="I126" s="302">
        <v>202.2</v>
      </c>
      <c r="J126" s="302">
        <v>204.49999999999997</v>
      </c>
      <c r="K126" s="301">
        <v>199.9</v>
      </c>
      <c r="L126" s="301">
        <v>194.05</v>
      </c>
      <c r="M126" s="301">
        <v>2.8465099999999999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77.45</v>
      </c>
      <c r="D127" s="302">
        <v>77.05</v>
      </c>
      <c r="E127" s="302">
        <v>76.399999999999991</v>
      </c>
      <c r="F127" s="302">
        <v>75.349999999999994</v>
      </c>
      <c r="G127" s="302">
        <v>74.699999999999989</v>
      </c>
      <c r="H127" s="302">
        <v>78.099999999999994</v>
      </c>
      <c r="I127" s="302">
        <v>78.75</v>
      </c>
      <c r="J127" s="302">
        <v>79.8</v>
      </c>
      <c r="K127" s="301">
        <v>77.7</v>
      </c>
      <c r="L127" s="301">
        <v>76</v>
      </c>
      <c r="M127" s="301">
        <v>3.9948399999999999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948.8</v>
      </c>
      <c r="D128" s="302">
        <v>948.43333333333328</v>
      </c>
      <c r="E128" s="302">
        <v>934.46666666666658</v>
      </c>
      <c r="F128" s="302">
        <v>920.13333333333333</v>
      </c>
      <c r="G128" s="302">
        <v>906.16666666666663</v>
      </c>
      <c r="H128" s="302">
        <v>962.76666666666654</v>
      </c>
      <c r="I128" s="302">
        <v>976.73333333333323</v>
      </c>
      <c r="J128" s="302">
        <v>991.06666666666649</v>
      </c>
      <c r="K128" s="301">
        <v>962.4</v>
      </c>
      <c r="L128" s="301">
        <v>934.1</v>
      </c>
      <c r="M128" s="301">
        <v>0.40292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1814.25</v>
      </c>
      <c r="D129" s="302">
        <v>1821.4166666666667</v>
      </c>
      <c r="E129" s="302">
        <v>1801.8333333333335</v>
      </c>
      <c r="F129" s="302">
        <v>1789.4166666666667</v>
      </c>
      <c r="G129" s="302">
        <v>1769.8333333333335</v>
      </c>
      <c r="H129" s="302">
        <v>1833.8333333333335</v>
      </c>
      <c r="I129" s="302">
        <v>1853.416666666667</v>
      </c>
      <c r="J129" s="302">
        <v>1865.8333333333335</v>
      </c>
      <c r="K129" s="301">
        <v>1841</v>
      </c>
      <c r="L129" s="301">
        <v>1809</v>
      </c>
      <c r="M129" s="301">
        <v>4.0972900000000001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176.8</v>
      </c>
      <c r="D130" s="302">
        <v>175.46666666666667</v>
      </c>
      <c r="E130" s="302">
        <v>171.93333333333334</v>
      </c>
      <c r="F130" s="302">
        <v>167.06666666666666</v>
      </c>
      <c r="G130" s="302">
        <v>163.53333333333333</v>
      </c>
      <c r="H130" s="302">
        <v>180.33333333333334</v>
      </c>
      <c r="I130" s="302">
        <v>183.8666666666667</v>
      </c>
      <c r="J130" s="302">
        <v>188.73333333333335</v>
      </c>
      <c r="K130" s="301">
        <v>179</v>
      </c>
      <c r="L130" s="301">
        <v>170.6</v>
      </c>
      <c r="M130" s="301">
        <v>63.920250000000003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31</v>
      </c>
      <c r="D131" s="302">
        <v>30.183333333333334</v>
      </c>
      <c r="E131" s="302">
        <v>29.316666666666666</v>
      </c>
      <c r="F131" s="302">
        <v>27.633333333333333</v>
      </c>
      <c r="G131" s="302">
        <v>26.766666666666666</v>
      </c>
      <c r="H131" s="302">
        <v>31.866666666666667</v>
      </c>
      <c r="I131" s="302">
        <v>32.733333333333334</v>
      </c>
      <c r="J131" s="302">
        <v>34.416666666666671</v>
      </c>
      <c r="K131" s="301">
        <v>31.05</v>
      </c>
      <c r="L131" s="301">
        <v>28.5</v>
      </c>
      <c r="M131" s="301">
        <v>136.50443999999999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701.95</v>
      </c>
      <c r="D132" s="302">
        <v>705.65</v>
      </c>
      <c r="E132" s="302">
        <v>693.3</v>
      </c>
      <c r="F132" s="302">
        <v>684.65</v>
      </c>
      <c r="G132" s="302">
        <v>672.3</v>
      </c>
      <c r="H132" s="302">
        <v>714.3</v>
      </c>
      <c r="I132" s="302">
        <v>726.65000000000009</v>
      </c>
      <c r="J132" s="302">
        <v>735.3</v>
      </c>
      <c r="K132" s="301">
        <v>718</v>
      </c>
      <c r="L132" s="301">
        <v>697</v>
      </c>
      <c r="M132" s="301">
        <v>9.7449999999999995E-2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3673.45</v>
      </c>
      <c r="D133" s="302">
        <v>3681.85</v>
      </c>
      <c r="E133" s="302">
        <v>3648.7</v>
      </c>
      <c r="F133" s="302">
        <v>3623.95</v>
      </c>
      <c r="G133" s="302">
        <v>3590.7999999999997</v>
      </c>
      <c r="H133" s="302">
        <v>3706.6</v>
      </c>
      <c r="I133" s="302">
        <v>3739.7500000000005</v>
      </c>
      <c r="J133" s="302">
        <v>3764.5</v>
      </c>
      <c r="K133" s="301">
        <v>3715</v>
      </c>
      <c r="L133" s="301">
        <v>3657.1</v>
      </c>
      <c r="M133" s="301">
        <v>2.7245699999999999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3636.15</v>
      </c>
      <c r="D134" s="302">
        <v>3622.0499999999997</v>
      </c>
      <c r="E134" s="302">
        <v>3584.0999999999995</v>
      </c>
      <c r="F134" s="302">
        <v>3532.0499999999997</v>
      </c>
      <c r="G134" s="302">
        <v>3494.0999999999995</v>
      </c>
      <c r="H134" s="302">
        <v>3674.0999999999995</v>
      </c>
      <c r="I134" s="302">
        <v>3712.0499999999993</v>
      </c>
      <c r="J134" s="302">
        <v>3764.0999999999995</v>
      </c>
      <c r="K134" s="301">
        <v>3660</v>
      </c>
      <c r="L134" s="301">
        <v>3570</v>
      </c>
      <c r="M134" s="301">
        <v>3.0232399999999999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318.05</v>
      </c>
      <c r="D135" s="302">
        <v>318.5</v>
      </c>
      <c r="E135" s="302">
        <v>314.55</v>
      </c>
      <c r="F135" s="302">
        <v>311.05</v>
      </c>
      <c r="G135" s="302">
        <v>307.10000000000002</v>
      </c>
      <c r="H135" s="302">
        <v>322</v>
      </c>
      <c r="I135" s="302">
        <v>325.95000000000005</v>
      </c>
      <c r="J135" s="302">
        <v>329.45</v>
      </c>
      <c r="K135" s="301">
        <v>322.45</v>
      </c>
      <c r="L135" s="301">
        <v>315</v>
      </c>
      <c r="M135" s="301">
        <v>33.347880000000004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3408.6</v>
      </c>
      <c r="D136" s="302">
        <v>3422.8666666666668</v>
      </c>
      <c r="E136" s="302">
        <v>3385.7333333333336</v>
      </c>
      <c r="F136" s="302">
        <v>3362.8666666666668</v>
      </c>
      <c r="G136" s="302">
        <v>3325.7333333333336</v>
      </c>
      <c r="H136" s="302">
        <v>3445.7333333333336</v>
      </c>
      <c r="I136" s="302">
        <v>3482.8666666666668</v>
      </c>
      <c r="J136" s="302">
        <v>3505.7333333333336</v>
      </c>
      <c r="K136" s="301">
        <v>3460</v>
      </c>
      <c r="L136" s="301">
        <v>3400</v>
      </c>
      <c r="M136" s="301">
        <v>2.7683800000000001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4320.55</v>
      </c>
      <c r="D137" s="302">
        <v>4342.0833333333339</v>
      </c>
      <c r="E137" s="302">
        <v>4284.3166666666675</v>
      </c>
      <c r="F137" s="302">
        <v>4248.0833333333339</v>
      </c>
      <c r="G137" s="302">
        <v>4190.3166666666675</v>
      </c>
      <c r="H137" s="302">
        <v>4378.3166666666675</v>
      </c>
      <c r="I137" s="302">
        <v>4436.0833333333339</v>
      </c>
      <c r="J137" s="302">
        <v>4472.3166666666675</v>
      </c>
      <c r="K137" s="301">
        <v>4399.8500000000004</v>
      </c>
      <c r="L137" s="301">
        <v>4305.8500000000004</v>
      </c>
      <c r="M137" s="301">
        <v>3.3275299999999999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1993.15</v>
      </c>
      <c r="D138" s="302">
        <v>1979.05</v>
      </c>
      <c r="E138" s="302">
        <v>1958.1</v>
      </c>
      <c r="F138" s="302">
        <v>1923.05</v>
      </c>
      <c r="G138" s="302">
        <v>1902.1</v>
      </c>
      <c r="H138" s="302">
        <v>2014.1</v>
      </c>
      <c r="I138" s="302">
        <v>2035.0500000000002</v>
      </c>
      <c r="J138" s="302">
        <v>2070.1</v>
      </c>
      <c r="K138" s="301">
        <v>2000</v>
      </c>
      <c r="L138" s="301">
        <v>1944</v>
      </c>
      <c r="M138" s="301">
        <v>0.17033000000000001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52.9</v>
      </c>
      <c r="D139" s="302">
        <v>53.416666666666664</v>
      </c>
      <c r="E139" s="302">
        <v>52.083333333333329</v>
      </c>
      <c r="F139" s="302">
        <v>51.266666666666666</v>
      </c>
      <c r="G139" s="302">
        <v>49.93333333333333</v>
      </c>
      <c r="H139" s="302">
        <v>54.233333333333327</v>
      </c>
      <c r="I139" s="302">
        <v>55.566666666666656</v>
      </c>
      <c r="J139" s="302">
        <v>56.383333333333326</v>
      </c>
      <c r="K139" s="301">
        <v>54.75</v>
      </c>
      <c r="L139" s="301">
        <v>52.6</v>
      </c>
      <c r="M139" s="301">
        <v>9.2210099999999997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2848.3</v>
      </c>
      <c r="D140" s="302">
        <v>2864.75</v>
      </c>
      <c r="E140" s="302">
        <v>2819.55</v>
      </c>
      <c r="F140" s="302">
        <v>2790.8</v>
      </c>
      <c r="G140" s="302">
        <v>2745.6000000000004</v>
      </c>
      <c r="H140" s="302">
        <v>2893.5</v>
      </c>
      <c r="I140" s="302">
        <v>2938.7</v>
      </c>
      <c r="J140" s="302">
        <v>2967.45</v>
      </c>
      <c r="K140" s="301">
        <v>2909.95</v>
      </c>
      <c r="L140" s="301">
        <v>2836</v>
      </c>
      <c r="M140" s="301">
        <v>5.32402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513.95000000000005</v>
      </c>
      <c r="D141" s="302">
        <v>512.7166666666667</v>
      </c>
      <c r="E141" s="302">
        <v>508.48333333333335</v>
      </c>
      <c r="F141" s="302">
        <v>503.01666666666665</v>
      </c>
      <c r="G141" s="302">
        <v>498.7833333333333</v>
      </c>
      <c r="H141" s="302">
        <v>518.18333333333339</v>
      </c>
      <c r="I141" s="302">
        <v>522.41666666666674</v>
      </c>
      <c r="J141" s="302">
        <v>527.88333333333344</v>
      </c>
      <c r="K141" s="301">
        <v>516.95000000000005</v>
      </c>
      <c r="L141" s="301">
        <v>507.25</v>
      </c>
      <c r="M141" s="301">
        <v>2.3853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125.15</v>
      </c>
      <c r="D142" s="302">
        <v>126.08333333333333</v>
      </c>
      <c r="E142" s="302">
        <v>123.81666666666666</v>
      </c>
      <c r="F142" s="302">
        <v>122.48333333333333</v>
      </c>
      <c r="G142" s="302">
        <v>120.21666666666667</v>
      </c>
      <c r="H142" s="302">
        <v>127.41666666666666</v>
      </c>
      <c r="I142" s="302">
        <v>129.68333333333334</v>
      </c>
      <c r="J142" s="302">
        <v>131.01666666666665</v>
      </c>
      <c r="K142" s="301">
        <v>128.35</v>
      </c>
      <c r="L142" s="301">
        <v>124.75</v>
      </c>
      <c r="M142" s="301">
        <v>2.42971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389.65</v>
      </c>
      <c r="D143" s="302">
        <v>391.71666666666664</v>
      </c>
      <c r="E143" s="302">
        <v>383.48333333333329</v>
      </c>
      <c r="F143" s="302">
        <v>377.31666666666666</v>
      </c>
      <c r="G143" s="302">
        <v>369.08333333333331</v>
      </c>
      <c r="H143" s="302">
        <v>397.88333333333327</v>
      </c>
      <c r="I143" s="302">
        <v>406.11666666666662</v>
      </c>
      <c r="J143" s="302">
        <v>412.28333333333325</v>
      </c>
      <c r="K143" s="301">
        <v>399.95</v>
      </c>
      <c r="L143" s="301">
        <v>385.55</v>
      </c>
      <c r="M143" s="301">
        <v>2.4612599999999998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415.75</v>
      </c>
      <c r="D144" s="302">
        <v>411.93333333333339</v>
      </c>
      <c r="E144" s="302">
        <v>406.4166666666668</v>
      </c>
      <c r="F144" s="302">
        <v>397.08333333333343</v>
      </c>
      <c r="G144" s="302">
        <v>391.56666666666683</v>
      </c>
      <c r="H144" s="302">
        <v>421.26666666666677</v>
      </c>
      <c r="I144" s="302">
        <v>426.78333333333342</v>
      </c>
      <c r="J144" s="302">
        <v>436.11666666666673</v>
      </c>
      <c r="K144" s="301">
        <v>417.45</v>
      </c>
      <c r="L144" s="301">
        <v>402.6</v>
      </c>
      <c r="M144" s="301">
        <v>1.7770300000000001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1353.45</v>
      </c>
      <c r="D145" s="302">
        <v>1351.9166666666667</v>
      </c>
      <c r="E145" s="302">
        <v>1328.2833333333335</v>
      </c>
      <c r="F145" s="302">
        <v>1303.1166666666668</v>
      </c>
      <c r="G145" s="302">
        <v>1279.4833333333336</v>
      </c>
      <c r="H145" s="302">
        <v>1377.0833333333335</v>
      </c>
      <c r="I145" s="302">
        <v>1400.7166666666667</v>
      </c>
      <c r="J145" s="302">
        <v>1425.8833333333334</v>
      </c>
      <c r="K145" s="301">
        <v>1375.55</v>
      </c>
      <c r="L145" s="301">
        <v>1326.75</v>
      </c>
      <c r="M145" s="301">
        <v>0.64383000000000001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57.8</v>
      </c>
      <c r="D146" s="302">
        <v>58.016666666666673</v>
      </c>
      <c r="E146" s="302">
        <v>57.333333333333343</v>
      </c>
      <c r="F146" s="302">
        <v>56.866666666666667</v>
      </c>
      <c r="G146" s="302">
        <v>56.183333333333337</v>
      </c>
      <c r="H146" s="302">
        <v>58.483333333333348</v>
      </c>
      <c r="I146" s="302">
        <v>59.166666666666671</v>
      </c>
      <c r="J146" s="302">
        <v>59.633333333333354</v>
      </c>
      <c r="K146" s="301">
        <v>58.7</v>
      </c>
      <c r="L146" s="301">
        <v>57.55</v>
      </c>
      <c r="M146" s="301">
        <v>6.43276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153</v>
      </c>
      <c r="D147" s="302">
        <v>152.75</v>
      </c>
      <c r="E147" s="302">
        <v>151.75</v>
      </c>
      <c r="F147" s="302">
        <v>150.5</v>
      </c>
      <c r="G147" s="302">
        <v>149.5</v>
      </c>
      <c r="H147" s="302">
        <v>154</v>
      </c>
      <c r="I147" s="302">
        <v>155</v>
      </c>
      <c r="J147" s="302">
        <v>156.25</v>
      </c>
      <c r="K147" s="301">
        <v>153.75</v>
      </c>
      <c r="L147" s="301">
        <v>151.5</v>
      </c>
      <c r="M147" s="301">
        <v>1.31734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84.75</v>
      </c>
      <c r="D148" s="302">
        <v>84.649999999999991</v>
      </c>
      <c r="E148" s="302">
        <v>83.949999999999989</v>
      </c>
      <c r="F148" s="302">
        <v>83.149999999999991</v>
      </c>
      <c r="G148" s="302">
        <v>82.449999999999989</v>
      </c>
      <c r="H148" s="302">
        <v>85.449999999999989</v>
      </c>
      <c r="I148" s="302">
        <v>86.15</v>
      </c>
      <c r="J148" s="302">
        <v>86.949999999999989</v>
      </c>
      <c r="K148" s="301">
        <v>85.35</v>
      </c>
      <c r="L148" s="301">
        <v>83.85</v>
      </c>
      <c r="M148" s="301">
        <v>3.7422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39.450000000000003</v>
      </c>
      <c r="D149" s="302">
        <v>39.516666666666673</v>
      </c>
      <c r="E149" s="302">
        <v>39.033333333333346</v>
      </c>
      <c r="F149" s="302">
        <v>38.616666666666674</v>
      </c>
      <c r="G149" s="302">
        <v>38.133333333333347</v>
      </c>
      <c r="H149" s="302">
        <v>39.933333333333344</v>
      </c>
      <c r="I149" s="302">
        <v>40.416666666666679</v>
      </c>
      <c r="J149" s="302">
        <v>40.833333333333343</v>
      </c>
      <c r="K149" s="301">
        <v>40</v>
      </c>
      <c r="L149" s="301">
        <v>39.1</v>
      </c>
      <c r="M149" s="301">
        <v>4.3544799999999997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654.6</v>
      </c>
      <c r="D150" s="302">
        <v>655.35</v>
      </c>
      <c r="E150" s="302">
        <v>647.25</v>
      </c>
      <c r="F150" s="302">
        <v>639.9</v>
      </c>
      <c r="G150" s="302">
        <v>631.79999999999995</v>
      </c>
      <c r="H150" s="302">
        <v>662.7</v>
      </c>
      <c r="I150" s="302">
        <v>670.80000000000018</v>
      </c>
      <c r="J150" s="302">
        <v>678.15000000000009</v>
      </c>
      <c r="K150" s="301">
        <v>663.45</v>
      </c>
      <c r="L150" s="301">
        <v>648</v>
      </c>
      <c r="M150" s="301">
        <v>0.12275999999999999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1544.9</v>
      </c>
      <c r="D151" s="302">
        <v>1538.6000000000001</v>
      </c>
      <c r="E151" s="302">
        <v>1528.5000000000002</v>
      </c>
      <c r="F151" s="302">
        <v>1512.1000000000001</v>
      </c>
      <c r="G151" s="302">
        <v>1502.0000000000002</v>
      </c>
      <c r="H151" s="302">
        <v>1555.0000000000002</v>
      </c>
      <c r="I151" s="302">
        <v>1565.1000000000001</v>
      </c>
      <c r="J151" s="302">
        <v>1581.5000000000002</v>
      </c>
      <c r="K151" s="301">
        <v>1548.7</v>
      </c>
      <c r="L151" s="301">
        <v>1522.2</v>
      </c>
      <c r="M151" s="301">
        <v>2.96882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139.05000000000001</v>
      </c>
      <c r="D152" s="302">
        <v>138.78333333333333</v>
      </c>
      <c r="E152" s="302">
        <v>137.56666666666666</v>
      </c>
      <c r="F152" s="302">
        <v>136.08333333333334</v>
      </c>
      <c r="G152" s="302">
        <v>134.86666666666667</v>
      </c>
      <c r="H152" s="302">
        <v>140.26666666666665</v>
      </c>
      <c r="I152" s="302">
        <v>141.48333333333329</v>
      </c>
      <c r="J152" s="302">
        <v>142.96666666666664</v>
      </c>
      <c r="K152" s="301">
        <v>140</v>
      </c>
      <c r="L152" s="301">
        <v>137.30000000000001</v>
      </c>
      <c r="M152" s="301">
        <v>19.890260000000001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98.4</v>
      </c>
      <c r="D153" s="302">
        <v>98.583333333333329</v>
      </c>
      <c r="E153" s="302">
        <v>97.316666666666663</v>
      </c>
      <c r="F153" s="302">
        <v>96.233333333333334</v>
      </c>
      <c r="G153" s="302">
        <v>94.966666666666669</v>
      </c>
      <c r="H153" s="302">
        <v>99.666666666666657</v>
      </c>
      <c r="I153" s="302">
        <v>100.93333333333334</v>
      </c>
      <c r="J153" s="302">
        <v>102.01666666666665</v>
      </c>
      <c r="K153" s="301">
        <v>99.85</v>
      </c>
      <c r="L153" s="301">
        <v>97.5</v>
      </c>
      <c r="M153" s="301">
        <v>1.9379999999999999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235.05</v>
      </c>
      <c r="D154" s="302">
        <v>234.9666666666667</v>
      </c>
      <c r="E154" s="302">
        <v>233.28333333333339</v>
      </c>
      <c r="F154" s="302">
        <v>231.51666666666668</v>
      </c>
      <c r="G154" s="302">
        <v>229.83333333333337</v>
      </c>
      <c r="H154" s="302">
        <v>236.73333333333341</v>
      </c>
      <c r="I154" s="302">
        <v>238.41666666666669</v>
      </c>
      <c r="J154" s="302">
        <v>240.18333333333342</v>
      </c>
      <c r="K154" s="301">
        <v>236.65</v>
      </c>
      <c r="L154" s="301">
        <v>233.2</v>
      </c>
      <c r="M154" s="301">
        <v>2.0800700000000001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91.05</v>
      </c>
      <c r="D155" s="302">
        <v>91.066666666666677</v>
      </c>
      <c r="E155" s="302">
        <v>90.133333333333354</v>
      </c>
      <c r="F155" s="302">
        <v>89.216666666666683</v>
      </c>
      <c r="G155" s="302">
        <v>88.28333333333336</v>
      </c>
      <c r="H155" s="302">
        <v>91.983333333333348</v>
      </c>
      <c r="I155" s="302">
        <v>92.916666666666657</v>
      </c>
      <c r="J155" s="302">
        <v>93.833333333333343</v>
      </c>
      <c r="K155" s="301">
        <v>92</v>
      </c>
      <c r="L155" s="301">
        <v>90.15</v>
      </c>
      <c r="M155" s="301">
        <v>87.393420000000006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386.4</v>
      </c>
      <c r="D156" s="302">
        <v>384.4666666666667</v>
      </c>
      <c r="E156" s="302">
        <v>379.43333333333339</v>
      </c>
      <c r="F156" s="302">
        <v>372.4666666666667</v>
      </c>
      <c r="G156" s="302">
        <v>367.43333333333339</v>
      </c>
      <c r="H156" s="302">
        <v>391.43333333333339</v>
      </c>
      <c r="I156" s="302">
        <v>396.4666666666667</v>
      </c>
      <c r="J156" s="302">
        <v>403.43333333333339</v>
      </c>
      <c r="K156" s="301">
        <v>389.5</v>
      </c>
      <c r="L156" s="301">
        <v>377.5</v>
      </c>
      <c r="M156" s="301">
        <v>2.4169299999999998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4807</v>
      </c>
      <c r="D157" s="302">
        <v>4824</v>
      </c>
      <c r="E157" s="302">
        <v>4758</v>
      </c>
      <c r="F157" s="302">
        <v>4709</v>
      </c>
      <c r="G157" s="302">
        <v>4643</v>
      </c>
      <c r="H157" s="302">
        <v>4873</v>
      </c>
      <c r="I157" s="302">
        <v>4939</v>
      </c>
      <c r="J157" s="302">
        <v>4988</v>
      </c>
      <c r="K157" s="301">
        <v>4890</v>
      </c>
      <c r="L157" s="301">
        <v>4775</v>
      </c>
      <c r="M157" s="301">
        <v>0.71443999999999996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139.25</v>
      </c>
      <c r="D158" s="302">
        <v>139.65</v>
      </c>
      <c r="E158" s="302">
        <v>137.85000000000002</v>
      </c>
      <c r="F158" s="302">
        <v>136.45000000000002</v>
      </c>
      <c r="G158" s="302">
        <v>134.65000000000003</v>
      </c>
      <c r="H158" s="302">
        <v>141.05000000000001</v>
      </c>
      <c r="I158" s="302">
        <v>142.85000000000002</v>
      </c>
      <c r="J158" s="302">
        <v>144.25</v>
      </c>
      <c r="K158" s="301">
        <v>141.44999999999999</v>
      </c>
      <c r="L158" s="301">
        <v>138.25</v>
      </c>
      <c r="M158" s="301">
        <v>1.6670199999999999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2756.8</v>
      </c>
      <c r="D159" s="302">
        <v>2760.0499999999997</v>
      </c>
      <c r="E159" s="302">
        <v>2721.0999999999995</v>
      </c>
      <c r="F159" s="302">
        <v>2685.3999999999996</v>
      </c>
      <c r="G159" s="302">
        <v>2646.4499999999994</v>
      </c>
      <c r="H159" s="302">
        <v>2795.7499999999995</v>
      </c>
      <c r="I159" s="302">
        <v>2834.6999999999994</v>
      </c>
      <c r="J159" s="302">
        <v>2870.3999999999996</v>
      </c>
      <c r="K159" s="301">
        <v>2799</v>
      </c>
      <c r="L159" s="301">
        <v>2724.35</v>
      </c>
      <c r="M159" s="301">
        <v>0.33717999999999998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230.5</v>
      </c>
      <c r="D160" s="302">
        <v>232.4</v>
      </c>
      <c r="E160" s="302">
        <v>227.3</v>
      </c>
      <c r="F160" s="302">
        <v>224.1</v>
      </c>
      <c r="G160" s="302">
        <v>219</v>
      </c>
      <c r="H160" s="302">
        <v>235.60000000000002</v>
      </c>
      <c r="I160" s="302">
        <v>240.7</v>
      </c>
      <c r="J160" s="302">
        <v>243.90000000000003</v>
      </c>
      <c r="K160" s="301">
        <v>237.5</v>
      </c>
      <c r="L160" s="301">
        <v>229.2</v>
      </c>
      <c r="M160" s="301">
        <v>6.0546699999999998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6.85</v>
      </c>
      <c r="D161" s="302">
        <v>7.083333333333333</v>
      </c>
      <c r="E161" s="302">
        <v>6.6166666666666663</v>
      </c>
      <c r="F161" s="302">
        <v>6.3833333333333329</v>
      </c>
      <c r="G161" s="302">
        <v>5.9166666666666661</v>
      </c>
      <c r="H161" s="302">
        <v>7.3166666666666664</v>
      </c>
      <c r="I161" s="302">
        <v>7.7833333333333332</v>
      </c>
      <c r="J161" s="302">
        <v>8.0166666666666657</v>
      </c>
      <c r="K161" s="301">
        <v>7.55</v>
      </c>
      <c r="L161" s="301">
        <v>6.85</v>
      </c>
      <c r="M161" s="301">
        <v>211.38230999999999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104.9</v>
      </c>
      <c r="D162" s="302">
        <v>104.03333333333335</v>
      </c>
      <c r="E162" s="302">
        <v>102.2166666666667</v>
      </c>
      <c r="F162" s="302">
        <v>99.533333333333346</v>
      </c>
      <c r="G162" s="302">
        <v>97.716666666666697</v>
      </c>
      <c r="H162" s="302">
        <v>106.7166666666667</v>
      </c>
      <c r="I162" s="302">
        <v>108.53333333333333</v>
      </c>
      <c r="J162" s="302">
        <v>111.2166666666667</v>
      </c>
      <c r="K162" s="301">
        <v>105.85</v>
      </c>
      <c r="L162" s="301">
        <v>101.35</v>
      </c>
      <c r="M162" s="301">
        <v>50.092019999999998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277.45</v>
      </c>
      <c r="D163" s="302">
        <v>272.51666666666665</v>
      </c>
      <c r="E163" s="302">
        <v>258.33333333333331</v>
      </c>
      <c r="F163" s="302">
        <v>239.21666666666667</v>
      </c>
      <c r="G163" s="302">
        <v>225.03333333333333</v>
      </c>
      <c r="H163" s="302">
        <v>291.63333333333333</v>
      </c>
      <c r="I163" s="302">
        <v>305.81666666666672</v>
      </c>
      <c r="J163" s="302">
        <v>324.93333333333328</v>
      </c>
      <c r="K163" s="301">
        <v>286.7</v>
      </c>
      <c r="L163" s="301">
        <v>253.4</v>
      </c>
      <c r="M163" s="301">
        <v>19.616109999999999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134.65</v>
      </c>
      <c r="D164" s="302">
        <v>134</v>
      </c>
      <c r="E164" s="302">
        <v>132.9</v>
      </c>
      <c r="F164" s="302">
        <v>131.15</v>
      </c>
      <c r="G164" s="302">
        <v>130.05000000000001</v>
      </c>
      <c r="H164" s="302">
        <v>135.75</v>
      </c>
      <c r="I164" s="302">
        <v>136.85000000000002</v>
      </c>
      <c r="J164" s="302">
        <v>138.6</v>
      </c>
      <c r="K164" s="301">
        <v>135.1</v>
      </c>
      <c r="L164" s="301">
        <v>132.25</v>
      </c>
      <c r="M164" s="301">
        <v>68.403019999999998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2901.75</v>
      </c>
      <c r="D165" s="302">
        <v>2906.9833333333336</v>
      </c>
      <c r="E165" s="302">
        <v>2859.9666666666672</v>
      </c>
      <c r="F165" s="302">
        <v>2818.1833333333334</v>
      </c>
      <c r="G165" s="302">
        <v>2771.166666666667</v>
      </c>
      <c r="H165" s="302">
        <v>2948.7666666666673</v>
      </c>
      <c r="I165" s="302">
        <v>2995.7833333333338</v>
      </c>
      <c r="J165" s="302">
        <v>3037.5666666666675</v>
      </c>
      <c r="K165" s="301">
        <v>2954</v>
      </c>
      <c r="L165" s="301">
        <v>2865.2</v>
      </c>
      <c r="M165" s="301">
        <v>1.09809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2918.6</v>
      </c>
      <c r="D166" s="302">
        <v>2917.3833333333332</v>
      </c>
      <c r="E166" s="302">
        <v>2845.2166666666662</v>
      </c>
      <c r="F166" s="302">
        <v>2771.833333333333</v>
      </c>
      <c r="G166" s="302">
        <v>2699.6666666666661</v>
      </c>
      <c r="H166" s="302">
        <v>2990.7666666666664</v>
      </c>
      <c r="I166" s="302">
        <v>3062.9333333333334</v>
      </c>
      <c r="J166" s="302">
        <v>3136.3166666666666</v>
      </c>
      <c r="K166" s="301">
        <v>2989.55</v>
      </c>
      <c r="L166" s="301">
        <v>2844</v>
      </c>
      <c r="M166" s="301">
        <v>0.21539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365.15</v>
      </c>
      <c r="D167" s="302">
        <v>367.40000000000003</v>
      </c>
      <c r="E167" s="302">
        <v>357.80000000000007</v>
      </c>
      <c r="F167" s="302">
        <v>350.45000000000005</v>
      </c>
      <c r="G167" s="302">
        <v>340.85000000000008</v>
      </c>
      <c r="H167" s="302">
        <v>374.75000000000006</v>
      </c>
      <c r="I167" s="302">
        <v>384.35000000000008</v>
      </c>
      <c r="J167" s="302">
        <v>391.70000000000005</v>
      </c>
      <c r="K167" s="301">
        <v>377</v>
      </c>
      <c r="L167" s="301">
        <v>360.05</v>
      </c>
      <c r="M167" s="301">
        <v>5.6139700000000001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113.7</v>
      </c>
      <c r="D168" s="302">
        <v>114.78333333333335</v>
      </c>
      <c r="E168" s="302">
        <v>111.91666666666669</v>
      </c>
      <c r="F168" s="302">
        <v>110.13333333333334</v>
      </c>
      <c r="G168" s="302">
        <v>107.26666666666668</v>
      </c>
      <c r="H168" s="302">
        <v>116.56666666666669</v>
      </c>
      <c r="I168" s="302">
        <v>119.43333333333334</v>
      </c>
      <c r="J168" s="302">
        <v>121.2166666666667</v>
      </c>
      <c r="K168" s="301">
        <v>117.65</v>
      </c>
      <c r="L168" s="301">
        <v>113</v>
      </c>
      <c r="M168" s="301">
        <v>1.79619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4960.8500000000004</v>
      </c>
      <c r="D169" s="302">
        <v>4963.2833333333338</v>
      </c>
      <c r="E169" s="302">
        <v>4907.5666666666675</v>
      </c>
      <c r="F169" s="302">
        <v>4854.2833333333338</v>
      </c>
      <c r="G169" s="302">
        <v>4798.5666666666675</v>
      </c>
      <c r="H169" s="302">
        <v>5016.5666666666675</v>
      </c>
      <c r="I169" s="302">
        <v>5072.2833333333328</v>
      </c>
      <c r="J169" s="302">
        <v>5125.5666666666675</v>
      </c>
      <c r="K169" s="301">
        <v>5019</v>
      </c>
      <c r="L169" s="301">
        <v>4910</v>
      </c>
      <c r="M169" s="301">
        <v>8.8639999999999997E-2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2659.05</v>
      </c>
      <c r="D170" s="302">
        <v>2653.3833333333337</v>
      </c>
      <c r="E170" s="302">
        <v>2626.7166666666672</v>
      </c>
      <c r="F170" s="302">
        <v>2594.3833333333337</v>
      </c>
      <c r="G170" s="302">
        <v>2567.7166666666672</v>
      </c>
      <c r="H170" s="302">
        <v>2685.7166666666672</v>
      </c>
      <c r="I170" s="302">
        <v>2712.3833333333341</v>
      </c>
      <c r="J170" s="302">
        <v>2744.7166666666672</v>
      </c>
      <c r="K170" s="301">
        <v>2680.05</v>
      </c>
      <c r="L170" s="301">
        <v>2621.0500000000002</v>
      </c>
      <c r="M170" s="301">
        <v>1.6986000000000001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1499</v>
      </c>
      <c r="D171" s="302">
        <v>1504</v>
      </c>
      <c r="E171" s="302">
        <v>1491</v>
      </c>
      <c r="F171" s="302">
        <v>1483</v>
      </c>
      <c r="G171" s="302">
        <v>1470</v>
      </c>
      <c r="H171" s="302">
        <v>1512</v>
      </c>
      <c r="I171" s="302">
        <v>1525</v>
      </c>
      <c r="J171" s="302">
        <v>1533</v>
      </c>
      <c r="K171" s="301">
        <v>1517</v>
      </c>
      <c r="L171" s="301">
        <v>1496</v>
      </c>
      <c r="M171" s="301">
        <v>0.32008999999999999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385.8</v>
      </c>
      <c r="D172" s="302">
        <v>387.16666666666669</v>
      </c>
      <c r="E172" s="302">
        <v>382.93333333333339</v>
      </c>
      <c r="F172" s="302">
        <v>380.06666666666672</v>
      </c>
      <c r="G172" s="302">
        <v>375.83333333333343</v>
      </c>
      <c r="H172" s="302">
        <v>390.03333333333336</v>
      </c>
      <c r="I172" s="302">
        <v>394.26666666666659</v>
      </c>
      <c r="J172" s="302">
        <v>397.13333333333333</v>
      </c>
      <c r="K172" s="301">
        <v>391.4</v>
      </c>
      <c r="L172" s="301">
        <v>384.3</v>
      </c>
      <c r="M172" s="301">
        <v>4.3524900000000004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4145.3500000000004</v>
      </c>
      <c r="D173" s="302">
        <v>4149.45</v>
      </c>
      <c r="E173" s="302">
        <v>4076.1499999999996</v>
      </c>
      <c r="F173" s="302">
        <v>4006.95</v>
      </c>
      <c r="G173" s="302">
        <v>3933.6499999999996</v>
      </c>
      <c r="H173" s="302">
        <v>4218.6499999999996</v>
      </c>
      <c r="I173" s="302">
        <v>4291.9500000000007</v>
      </c>
      <c r="J173" s="302">
        <v>4361.1499999999996</v>
      </c>
      <c r="K173" s="301">
        <v>4222.75</v>
      </c>
      <c r="L173" s="301">
        <v>4080.25</v>
      </c>
      <c r="M173" s="301">
        <v>0.19864999999999999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608.25</v>
      </c>
      <c r="D174" s="302">
        <v>604.58333333333337</v>
      </c>
      <c r="E174" s="302">
        <v>591.36666666666679</v>
      </c>
      <c r="F174" s="302">
        <v>574.48333333333346</v>
      </c>
      <c r="G174" s="302">
        <v>561.26666666666688</v>
      </c>
      <c r="H174" s="302">
        <v>621.4666666666667</v>
      </c>
      <c r="I174" s="302">
        <v>634.68333333333317</v>
      </c>
      <c r="J174" s="302">
        <v>651.56666666666661</v>
      </c>
      <c r="K174" s="301">
        <v>617.79999999999995</v>
      </c>
      <c r="L174" s="301">
        <v>587.70000000000005</v>
      </c>
      <c r="M174" s="301">
        <v>35.30592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1052.95</v>
      </c>
      <c r="D175" s="302">
        <v>1053.8499999999999</v>
      </c>
      <c r="E175" s="302">
        <v>1045.6999999999998</v>
      </c>
      <c r="F175" s="302">
        <v>1038.4499999999998</v>
      </c>
      <c r="G175" s="302">
        <v>1030.2999999999997</v>
      </c>
      <c r="H175" s="302">
        <v>1061.0999999999999</v>
      </c>
      <c r="I175" s="302">
        <v>1069.25</v>
      </c>
      <c r="J175" s="302">
        <v>1076.5</v>
      </c>
      <c r="K175" s="301">
        <v>1062</v>
      </c>
      <c r="L175" s="301">
        <v>1046.5999999999999</v>
      </c>
      <c r="M175" s="301">
        <v>0.1026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504.95</v>
      </c>
      <c r="D176" s="302">
        <v>503.84999999999997</v>
      </c>
      <c r="E176" s="302">
        <v>501.24999999999994</v>
      </c>
      <c r="F176" s="302">
        <v>497.54999999999995</v>
      </c>
      <c r="G176" s="302">
        <v>494.94999999999993</v>
      </c>
      <c r="H176" s="302">
        <v>507.54999999999995</v>
      </c>
      <c r="I176" s="302">
        <v>510.15</v>
      </c>
      <c r="J176" s="302">
        <v>513.84999999999991</v>
      </c>
      <c r="K176" s="301">
        <v>506.45</v>
      </c>
      <c r="L176" s="301">
        <v>500.15</v>
      </c>
      <c r="M176" s="301">
        <v>0.55328999999999995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797.25</v>
      </c>
      <c r="D177" s="302">
        <v>799.36666666666667</v>
      </c>
      <c r="E177" s="302">
        <v>790.2833333333333</v>
      </c>
      <c r="F177" s="302">
        <v>783.31666666666661</v>
      </c>
      <c r="G177" s="302">
        <v>774.23333333333323</v>
      </c>
      <c r="H177" s="302">
        <v>806.33333333333337</v>
      </c>
      <c r="I177" s="302">
        <v>815.41666666666663</v>
      </c>
      <c r="J177" s="302">
        <v>822.38333333333344</v>
      </c>
      <c r="K177" s="301">
        <v>808.45</v>
      </c>
      <c r="L177" s="301">
        <v>792.4</v>
      </c>
      <c r="M177" s="301">
        <v>10.402509999999999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428.95</v>
      </c>
      <c r="D178" s="302">
        <v>428.7833333333333</v>
      </c>
      <c r="E178" s="302">
        <v>425.76666666666659</v>
      </c>
      <c r="F178" s="302">
        <v>422.58333333333331</v>
      </c>
      <c r="G178" s="302">
        <v>419.56666666666661</v>
      </c>
      <c r="H178" s="302">
        <v>431.96666666666658</v>
      </c>
      <c r="I178" s="302">
        <v>434.98333333333323</v>
      </c>
      <c r="J178" s="302">
        <v>438.16666666666657</v>
      </c>
      <c r="K178" s="301">
        <v>431.8</v>
      </c>
      <c r="L178" s="301">
        <v>425.6</v>
      </c>
      <c r="M178" s="301">
        <v>0.35564000000000001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1211.3</v>
      </c>
      <c r="D179" s="302">
        <v>1215.4666666666665</v>
      </c>
      <c r="E179" s="302">
        <v>1201.2833333333328</v>
      </c>
      <c r="F179" s="302">
        <v>1191.2666666666664</v>
      </c>
      <c r="G179" s="302">
        <v>1177.0833333333328</v>
      </c>
      <c r="H179" s="302">
        <v>1225.4833333333329</v>
      </c>
      <c r="I179" s="302">
        <v>1239.6666666666667</v>
      </c>
      <c r="J179" s="302">
        <v>1249.6833333333329</v>
      </c>
      <c r="K179" s="301">
        <v>1229.6500000000001</v>
      </c>
      <c r="L179" s="301">
        <v>1205.45</v>
      </c>
      <c r="M179" s="301">
        <v>5.3392400000000002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74</v>
      </c>
      <c r="D180" s="302">
        <v>73.849999999999994</v>
      </c>
      <c r="E180" s="302">
        <v>73.249999999999986</v>
      </c>
      <c r="F180" s="302">
        <v>72.499999999999986</v>
      </c>
      <c r="G180" s="302">
        <v>71.899999999999977</v>
      </c>
      <c r="H180" s="302">
        <v>74.599999999999994</v>
      </c>
      <c r="I180" s="302">
        <v>75.200000000000017</v>
      </c>
      <c r="J180" s="302">
        <v>75.95</v>
      </c>
      <c r="K180" s="301">
        <v>74.45</v>
      </c>
      <c r="L180" s="301">
        <v>73.099999999999994</v>
      </c>
      <c r="M180" s="301">
        <v>2.9459900000000001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268.14999999999998</v>
      </c>
      <c r="D181" s="302">
        <v>265.2833333333333</v>
      </c>
      <c r="E181" s="302">
        <v>259.61666666666662</v>
      </c>
      <c r="F181" s="302">
        <v>251.08333333333331</v>
      </c>
      <c r="G181" s="302">
        <v>245.41666666666663</v>
      </c>
      <c r="H181" s="302">
        <v>273.81666666666661</v>
      </c>
      <c r="I181" s="302">
        <v>279.48333333333335</v>
      </c>
      <c r="J181" s="302">
        <v>288.01666666666659</v>
      </c>
      <c r="K181" s="301">
        <v>270.95</v>
      </c>
      <c r="L181" s="301">
        <v>256.75</v>
      </c>
      <c r="M181" s="301">
        <v>19.632750000000001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389.75</v>
      </c>
      <c r="D182" s="302">
        <v>391.2833333333333</v>
      </c>
      <c r="E182" s="302">
        <v>384.41666666666663</v>
      </c>
      <c r="F182" s="302">
        <v>379.08333333333331</v>
      </c>
      <c r="G182" s="302">
        <v>372.21666666666664</v>
      </c>
      <c r="H182" s="302">
        <v>396.61666666666662</v>
      </c>
      <c r="I182" s="302">
        <v>403.48333333333329</v>
      </c>
      <c r="J182" s="302">
        <v>408.81666666666661</v>
      </c>
      <c r="K182" s="301">
        <v>398.15</v>
      </c>
      <c r="L182" s="301">
        <v>385.95</v>
      </c>
      <c r="M182" s="301">
        <v>4.5908600000000002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1349.3</v>
      </c>
      <c r="D183" s="302">
        <v>1345.5333333333333</v>
      </c>
      <c r="E183" s="302">
        <v>1335.7666666666667</v>
      </c>
      <c r="F183" s="302">
        <v>1322.2333333333333</v>
      </c>
      <c r="G183" s="302">
        <v>1312.4666666666667</v>
      </c>
      <c r="H183" s="302">
        <v>1359.0666666666666</v>
      </c>
      <c r="I183" s="302">
        <v>1368.833333333333</v>
      </c>
      <c r="J183" s="302">
        <v>1382.3666666666666</v>
      </c>
      <c r="K183" s="301">
        <v>1355.3</v>
      </c>
      <c r="L183" s="301">
        <v>1332</v>
      </c>
      <c r="M183" s="301">
        <v>11.22967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151.80000000000001</v>
      </c>
      <c r="D184" s="302">
        <v>152.28333333333333</v>
      </c>
      <c r="E184" s="302">
        <v>150.16666666666666</v>
      </c>
      <c r="F184" s="302">
        <v>148.53333333333333</v>
      </c>
      <c r="G184" s="302">
        <v>146.41666666666666</v>
      </c>
      <c r="H184" s="302">
        <v>153.91666666666666</v>
      </c>
      <c r="I184" s="302">
        <v>156.03333333333333</v>
      </c>
      <c r="J184" s="302">
        <v>157.66666666666666</v>
      </c>
      <c r="K184" s="301">
        <v>154.4</v>
      </c>
      <c r="L184" s="301">
        <v>150.65</v>
      </c>
      <c r="M184" s="301">
        <v>11.032579999999999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1573.8</v>
      </c>
      <c r="D185" s="302">
        <v>1563.0999999999997</v>
      </c>
      <c r="E185" s="302">
        <v>1535.5999999999995</v>
      </c>
      <c r="F185" s="302">
        <v>1497.3999999999999</v>
      </c>
      <c r="G185" s="302">
        <v>1469.8999999999996</v>
      </c>
      <c r="H185" s="302">
        <v>1601.2999999999993</v>
      </c>
      <c r="I185" s="302">
        <v>1628.7999999999997</v>
      </c>
      <c r="J185" s="302">
        <v>1666.9999999999991</v>
      </c>
      <c r="K185" s="301">
        <v>1590.6</v>
      </c>
      <c r="L185" s="301">
        <v>1524.9</v>
      </c>
      <c r="M185" s="301">
        <v>1.9121900000000001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140.6</v>
      </c>
      <c r="D186" s="302">
        <v>141.04999999999998</v>
      </c>
      <c r="E186" s="302">
        <v>138.39999999999998</v>
      </c>
      <c r="F186" s="302">
        <v>136.19999999999999</v>
      </c>
      <c r="G186" s="302">
        <v>133.54999999999998</v>
      </c>
      <c r="H186" s="302">
        <v>143.24999999999997</v>
      </c>
      <c r="I186" s="302">
        <v>145.9</v>
      </c>
      <c r="J186" s="302">
        <v>148.09999999999997</v>
      </c>
      <c r="K186" s="301">
        <v>143.69999999999999</v>
      </c>
      <c r="L186" s="301">
        <v>138.85</v>
      </c>
      <c r="M186" s="301">
        <v>20.073440000000002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216.7</v>
      </c>
      <c r="D187" s="302">
        <v>216.94999999999996</v>
      </c>
      <c r="E187" s="302">
        <v>215.19999999999993</v>
      </c>
      <c r="F187" s="302">
        <v>213.69999999999996</v>
      </c>
      <c r="G187" s="302">
        <v>211.94999999999993</v>
      </c>
      <c r="H187" s="302">
        <v>218.44999999999993</v>
      </c>
      <c r="I187" s="302">
        <v>220.2</v>
      </c>
      <c r="J187" s="302">
        <v>221.69999999999993</v>
      </c>
      <c r="K187" s="301">
        <v>218.7</v>
      </c>
      <c r="L187" s="301">
        <v>215.45</v>
      </c>
      <c r="M187" s="301">
        <v>3.37717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683.9</v>
      </c>
      <c r="D188" s="302">
        <v>685.9666666666667</v>
      </c>
      <c r="E188" s="302">
        <v>675.93333333333339</v>
      </c>
      <c r="F188" s="302">
        <v>667.9666666666667</v>
      </c>
      <c r="G188" s="302">
        <v>657.93333333333339</v>
      </c>
      <c r="H188" s="302">
        <v>693.93333333333339</v>
      </c>
      <c r="I188" s="302">
        <v>703.9666666666667</v>
      </c>
      <c r="J188" s="302">
        <v>711.93333333333339</v>
      </c>
      <c r="K188" s="301">
        <v>696</v>
      </c>
      <c r="L188" s="301">
        <v>678</v>
      </c>
      <c r="M188" s="301">
        <v>3.7130999999999998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425.8</v>
      </c>
      <c r="D189" s="302">
        <v>425.66666666666669</v>
      </c>
      <c r="E189" s="302">
        <v>421.68333333333339</v>
      </c>
      <c r="F189" s="302">
        <v>417.56666666666672</v>
      </c>
      <c r="G189" s="302">
        <v>413.58333333333343</v>
      </c>
      <c r="H189" s="302">
        <v>429.78333333333336</v>
      </c>
      <c r="I189" s="302">
        <v>433.76666666666659</v>
      </c>
      <c r="J189" s="302">
        <v>437.88333333333333</v>
      </c>
      <c r="K189" s="301">
        <v>429.65</v>
      </c>
      <c r="L189" s="301">
        <v>421.55</v>
      </c>
      <c r="M189" s="301">
        <v>12.86655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1808.5</v>
      </c>
      <c r="D190" s="302">
        <v>1810.0833333333333</v>
      </c>
      <c r="E190" s="302">
        <v>1795.4166666666665</v>
      </c>
      <c r="F190" s="302">
        <v>1782.3333333333333</v>
      </c>
      <c r="G190" s="302">
        <v>1767.6666666666665</v>
      </c>
      <c r="H190" s="302">
        <v>1823.1666666666665</v>
      </c>
      <c r="I190" s="302">
        <v>1837.833333333333</v>
      </c>
      <c r="J190" s="302">
        <v>1850.9166666666665</v>
      </c>
      <c r="K190" s="301">
        <v>1824.75</v>
      </c>
      <c r="L190" s="301">
        <v>1797</v>
      </c>
      <c r="M190" s="301">
        <v>3.6397499999999998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877.65</v>
      </c>
      <c r="D191" s="302">
        <v>880.55000000000007</v>
      </c>
      <c r="E191" s="302">
        <v>872.10000000000014</v>
      </c>
      <c r="F191" s="302">
        <v>866.55000000000007</v>
      </c>
      <c r="G191" s="302">
        <v>858.10000000000014</v>
      </c>
      <c r="H191" s="302">
        <v>886.10000000000014</v>
      </c>
      <c r="I191" s="302">
        <v>894.55000000000018</v>
      </c>
      <c r="J191" s="302">
        <v>900.10000000000014</v>
      </c>
      <c r="K191" s="301">
        <v>889</v>
      </c>
      <c r="L191" s="301">
        <v>875</v>
      </c>
      <c r="M191" s="301">
        <v>2.0513599999999999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16.7</v>
      </c>
      <c r="D192" s="302">
        <v>16.733333333333331</v>
      </c>
      <c r="E192" s="302">
        <v>16.566666666666663</v>
      </c>
      <c r="F192" s="302">
        <v>16.433333333333334</v>
      </c>
      <c r="G192" s="302">
        <v>16.266666666666666</v>
      </c>
      <c r="H192" s="302">
        <v>16.86666666666666</v>
      </c>
      <c r="I192" s="302">
        <v>17.033333333333324</v>
      </c>
      <c r="J192" s="302">
        <v>17.166666666666657</v>
      </c>
      <c r="K192" s="301">
        <v>16.899999999999999</v>
      </c>
      <c r="L192" s="301">
        <v>16.600000000000001</v>
      </c>
      <c r="M192" s="301">
        <v>6.14398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920.7</v>
      </c>
      <c r="D193" s="302">
        <v>913.68333333333339</v>
      </c>
      <c r="E193" s="302">
        <v>902.41666666666674</v>
      </c>
      <c r="F193" s="302">
        <v>884.13333333333333</v>
      </c>
      <c r="G193" s="302">
        <v>872.86666666666667</v>
      </c>
      <c r="H193" s="302">
        <v>931.96666666666681</v>
      </c>
      <c r="I193" s="302">
        <v>943.23333333333346</v>
      </c>
      <c r="J193" s="302">
        <v>961.51666666666688</v>
      </c>
      <c r="K193" s="301">
        <v>924.95</v>
      </c>
      <c r="L193" s="301">
        <v>895.4</v>
      </c>
      <c r="M193" s="301">
        <v>0.19045000000000001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1102.4000000000001</v>
      </c>
      <c r="D194" s="302">
        <v>1106.45</v>
      </c>
      <c r="E194" s="302">
        <v>1092.95</v>
      </c>
      <c r="F194" s="302">
        <v>1083.5</v>
      </c>
      <c r="G194" s="302">
        <v>1070</v>
      </c>
      <c r="H194" s="302">
        <v>1115.9000000000001</v>
      </c>
      <c r="I194" s="302">
        <v>1129.4000000000001</v>
      </c>
      <c r="J194" s="302">
        <v>1138.8500000000001</v>
      </c>
      <c r="K194" s="301">
        <v>1119.95</v>
      </c>
      <c r="L194" s="301">
        <v>1097</v>
      </c>
      <c r="M194" s="301">
        <v>6.9185800000000004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992.35</v>
      </c>
      <c r="D195" s="302">
        <v>994.45000000000016</v>
      </c>
      <c r="E195" s="302">
        <v>982.10000000000036</v>
      </c>
      <c r="F195" s="302">
        <v>971.85000000000025</v>
      </c>
      <c r="G195" s="302">
        <v>959.50000000000045</v>
      </c>
      <c r="H195" s="302">
        <v>1004.7000000000003</v>
      </c>
      <c r="I195" s="302">
        <v>1017.05</v>
      </c>
      <c r="J195" s="302">
        <v>1027.3000000000002</v>
      </c>
      <c r="K195" s="301">
        <v>1006.8</v>
      </c>
      <c r="L195" s="301">
        <v>984.2</v>
      </c>
      <c r="M195" s="301">
        <v>36.260240000000003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2194.4499999999998</v>
      </c>
      <c r="D196" s="302">
        <v>2201.4166666666665</v>
      </c>
      <c r="E196" s="302">
        <v>2181.833333333333</v>
      </c>
      <c r="F196" s="302">
        <v>2169.2166666666667</v>
      </c>
      <c r="G196" s="302">
        <v>2149.6333333333332</v>
      </c>
      <c r="H196" s="302">
        <v>2214.0333333333328</v>
      </c>
      <c r="I196" s="302">
        <v>2233.6166666666659</v>
      </c>
      <c r="J196" s="302">
        <v>2246.2333333333327</v>
      </c>
      <c r="K196" s="301">
        <v>2221</v>
      </c>
      <c r="L196" s="301">
        <v>2188.8000000000002</v>
      </c>
      <c r="M196" s="301">
        <v>27.816549999999999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1757.95</v>
      </c>
      <c r="D197" s="302">
        <v>1783.6833333333334</v>
      </c>
      <c r="E197" s="302">
        <v>1725.7666666666669</v>
      </c>
      <c r="F197" s="302">
        <v>1693.5833333333335</v>
      </c>
      <c r="G197" s="302">
        <v>1635.666666666667</v>
      </c>
      <c r="H197" s="302">
        <v>1815.8666666666668</v>
      </c>
      <c r="I197" s="302">
        <v>1873.7833333333333</v>
      </c>
      <c r="J197" s="302">
        <v>1905.9666666666667</v>
      </c>
      <c r="K197" s="301">
        <v>1841.6</v>
      </c>
      <c r="L197" s="301">
        <v>1751.5</v>
      </c>
      <c r="M197" s="301">
        <v>12.85209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1356.25</v>
      </c>
      <c r="D198" s="302">
        <v>1361.4166666666667</v>
      </c>
      <c r="E198" s="302">
        <v>1346.8333333333335</v>
      </c>
      <c r="F198" s="302">
        <v>1337.4166666666667</v>
      </c>
      <c r="G198" s="302">
        <v>1322.8333333333335</v>
      </c>
      <c r="H198" s="302">
        <v>1370.8333333333335</v>
      </c>
      <c r="I198" s="302">
        <v>1385.416666666667</v>
      </c>
      <c r="J198" s="302">
        <v>1394.8333333333335</v>
      </c>
      <c r="K198" s="301">
        <v>1376</v>
      </c>
      <c r="L198" s="301">
        <v>1352</v>
      </c>
      <c r="M198" s="301">
        <v>49.020820000000001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558</v>
      </c>
      <c r="D199" s="302">
        <v>562.36666666666667</v>
      </c>
      <c r="E199" s="302">
        <v>552.23333333333335</v>
      </c>
      <c r="F199" s="302">
        <v>546.4666666666667</v>
      </c>
      <c r="G199" s="302">
        <v>536.33333333333337</v>
      </c>
      <c r="H199" s="302">
        <v>568.13333333333333</v>
      </c>
      <c r="I199" s="302">
        <v>578.26666666666677</v>
      </c>
      <c r="J199" s="302">
        <v>584.0333333333333</v>
      </c>
      <c r="K199" s="301">
        <v>572.5</v>
      </c>
      <c r="L199" s="301">
        <v>556.6</v>
      </c>
      <c r="M199" s="301">
        <v>27.381270000000001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1021.55</v>
      </c>
      <c r="D200" s="302">
        <v>1017.0333333333333</v>
      </c>
      <c r="E200" s="302">
        <v>1000.1666666666665</v>
      </c>
      <c r="F200" s="302">
        <v>978.78333333333319</v>
      </c>
      <c r="G200" s="302">
        <v>961.9166666666664</v>
      </c>
      <c r="H200" s="302">
        <v>1038.4166666666665</v>
      </c>
      <c r="I200" s="302">
        <v>1055.2833333333333</v>
      </c>
      <c r="J200" s="302">
        <v>1076.6666666666667</v>
      </c>
      <c r="K200" s="301">
        <v>1033.9000000000001</v>
      </c>
      <c r="L200" s="301">
        <v>995.65</v>
      </c>
      <c r="M200" s="301">
        <v>1.43418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175</v>
      </c>
      <c r="D201" s="302">
        <v>174.48333333333335</v>
      </c>
      <c r="E201" s="302">
        <v>173.41666666666669</v>
      </c>
      <c r="F201" s="302">
        <v>171.83333333333334</v>
      </c>
      <c r="G201" s="302">
        <v>170.76666666666668</v>
      </c>
      <c r="H201" s="302">
        <v>176.06666666666669</v>
      </c>
      <c r="I201" s="302">
        <v>177.13333333333335</v>
      </c>
      <c r="J201" s="302">
        <v>178.7166666666667</v>
      </c>
      <c r="K201" s="301">
        <v>175.55</v>
      </c>
      <c r="L201" s="301">
        <v>172.9</v>
      </c>
      <c r="M201" s="301">
        <v>4.4909600000000003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106.7</v>
      </c>
      <c r="D202" s="302">
        <v>106.86666666666667</v>
      </c>
      <c r="E202" s="302">
        <v>105.73333333333335</v>
      </c>
      <c r="F202" s="302">
        <v>104.76666666666668</v>
      </c>
      <c r="G202" s="302">
        <v>103.63333333333335</v>
      </c>
      <c r="H202" s="302">
        <v>107.83333333333334</v>
      </c>
      <c r="I202" s="302">
        <v>108.96666666666667</v>
      </c>
      <c r="J202" s="302">
        <v>109.93333333333334</v>
      </c>
      <c r="K202" s="301">
        <v>108</v>
      </c>
      <c r="L202" s="301">
        <v>105.9</v>
      </c>
      <c r="M202" s="301">
        <v>3.9944700000000002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2755.5</v>
      </c>
      <c r="D203" s="302">
        <v>2765.0333333333333</v>
      </c>
      <c r="E203" s="302">
        <v>2721.0666666666666</v>
      </c>
      <c r="F203" s="302">
        <v>2686.6333333333332</v>
      </c>
      <c r="G203" s="302">
        <v>2642.6666666666665</v>
      </c>
      <c r="H203" s="302">
        <v>2799.4666666666667</v>
      </c>
      <c r="I203" s="302">
        <v>2843.4333333333329</v>
      </c>
      <c r="J203" s="302">
        <v>2877.8666666666668</v>
      </c>
      <c r="K203" s="301">
        <v>2809</v>
      </c>
      <c r="L203" s="301">
        <v>2730.6</v>
      </c>
      <c r="M203" s="301">
        <v>10.05184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56.55</v>
      </c>
      <c r="D204" s="302">
        <v>56.800000000000004</v>
      </c>
      <c r="E204" s="302">
        <v>56.000000000000007</v>
      </c>
      <c r="F204" s="302">
        <v>55.45</v>
      </c>
      <c r="G204" s="302">
        <v>54.650000000000006</v>
      </c>
      <c r="H204" s="302">
        <v>57.350000000000009</v>
      </c>
      <c r="I204" s="302">
        <v>58.150000000000006</v>
      </c>
      <c r="J204" s="302">
        <v>58.70000000000001</v>
      </c>
      <c r="K204" s="301">
        <v>57.6</v>
      </c>
      <c r="L204" s="301">
        <v>56.25</v>
      </c>
      <c r="M204" s="301">
        <v>34.616410000000002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1089.0999999999999</v>
      </c>
      <c r="D205" s="302">
        <v>1086.0333333333333</v>
      </c>
      <c r="E205" s="302">
        <v>1069.0666666666666</v>
      </c>
      <c r="F205" s="302">
        <v>1049.0333333333333</v>
      </c>
      <c r="G205" s="302">
        <v>1032.0666666666666</v>
      </c>
      <c r="H205" s="302">
        <v>1106.0666666666666</v>
      </c>
      <c r="I205" s="302">
        <v>1123.0333333333333</v>
      </c>
      <c r="J205" s="302">
        <v>1143.0666666666666</v>
      </c>
      <c r="K205" s="301">
        <v>1103</v>
      </c>
      <c r="L205" s="301">
        <v>1066</v>
      </c>
      <c r="M205" s="301">
        <v>1.5022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263.89999999999998</v>
      </c>
      <c r="D206" s="302">
        <v>262.38333333333333</v>
      </c>
      <c r="E206" s="302">
        <v>249.36666666666667</v>
      </c>
      <c r="F206" s="302">
        <v>234.83333333333334</v>
      </c>
      <c r="G206" s="302">
        <v>221.81666666666669</v>
      </c>
      <c r="H206" s="302">
        <v>276.91666666666663</v>
      </c>
      <c r="I206" s="302">
        <v>289.93333333333328</v>
      </c>
      <c r="J206" s="302">
        <v>304.46666666666664</v>
      </c>
      <c r="K206" s="301">
        <v>275.39999999999998</v>
      </c>
      <c r="L206" s="301">
        <v>247.85</v>
      </c>
      <c r="M206" s="301">
        <v>45.190260000000002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329.95</v>
      </c>
      <c r="D207" s="302">
        <v>331.43333333333334</v>
      </c>
      <c r="E207" s="302">
        <v>324.86666666666667</v>
      </c>
      <c r="F207" s="302">
        <v>319.78333333333336</v>
      </c>
      <c r="G207" s="302">
        <v>313.2166666666667</v>
      </c>
      <c r="H207" s="302">
        <v>336.51666666666665</v>
      </c>
      <c r="I207" s="302">
        <v>343.08333333333337</v>
      </c>
      <c r="J207" s="302">
        <v>348.16666666666663</v>
      </c>
      <c r="K207" s="301">
        <v>338</v>
      </c>
      <c r="L207" s="301">
        <v>326.35000000000002</v>
      </c>
      <c r="M207" s="301">
        <v>150.14176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87.25</v>
      </c>
      <c r="D208" s="302">
        <v>87.5</v>
      </c>
      <c r="E208" s="302">
        <v>86.35</v>
      </c>
      <c r="F208" s="302">
        <v>85.449999999999989</v>
      </c>
      <c r="G208" s="302">
        <v>84.299999999999983</v>
      </c>
      <c r="H208" s="302">
        <v>88.4</v>
      </c>
      <c r="I208" s="302">
        <v>89.550000000000011</v>
      </c>
      <c r="J208" s="302">
        <v>90.450000000000017</v>
      </c>
      <c r="K208" s="301">
        <v>88.65</v>
      </c>
      <c r="L208" s="301">
        <v>86.6</v>
      </c>
      <c r="M208" s="301">
        <v>45.031700000000001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224.75</v>
      </c>
      <c r="D209" s="302">
        <v>223.31666666666669</v>
      </c>
      <c r="E209" s="302">
        <v>220.63333333333338</v>
      </c>
      <c r="F209" s="302">
        <v>216.51666666666668</v>
      </c>
      <c r="G209" s="302">
        <v>213.83333333333337</v>
      </c>
      <c r="H209" s="302">
        <v>227.43333333333339</v>
      </c>
      <c r="I209" s="302">
        <v>230.11666666666673</v>
      </c>
      <c r="J209" s="302">
        <v>234.23333333333341</v>
      </c>
      <c r="K209" s="301">
        <v>226</v>
      </c>
      <c r="L209" s="301">
        <v>219.2</v>
      </c>
      <c r="M209" s="301">
        <v>26.778860000000002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2320.65</v>
      </c>
      <c r="D210" s="302">
        <v>2316.85</v>
      </c>
      <c r="E210" s="302">
        <v>2301.85</v>
      </c>
      <c r="F210" s="302">
        <v>2283.0500000000002</v>
      </c>
      <c r="G210" s="302">
        <v>2268.0500000000002</v>
      </c>
      <c r="H210" s="302">
        <v>2335.6499999999996</v>
      </c>
      <c r="I210" s="302">
        <v>2350.6499999999996</v>
      </c>
      <c r="J210" s="302">
        <v>2369.4499999999994</v>
      </c>
      <c r="K210" s="301">
        <v>2331.85</v>
      </c>
      <c r="L210" s="301">
        <v>2298.0500000000002</v>
      </c>
      <c r="M210" s="301">
        <v>14.503909999999999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246.1</v>
      </c>
      <c r="D211" s="302">
        <v>247.7166666666667</v>
      </c>
      <c r="E211" s="302">
        <v>243.68333333333339</v>
      </c>
      <c r="F211" s="302">
        <v>241.26666666666671</v>
      </c>
      <c r="G211" s="302">
        <v>237.23333333333341</v>
      </c>
      <c r="H211" s="302">
        <v>250.13333333333338</v>
      </c>
      <c r="I211" s="302">
        <v>254.16666666666669</v>
      </c>
      <c r="J211" s="302">
        <v>256.58333333333337</v>
      </c>
      <c r="K211" s="301">
        <v>251.75</v>
      </c>
      <c r="L211" s="301">
        <v>245.3</v>
      </c>
      <c r="M211" s="301">
        <v>7.3502000000000001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753.5</v>
      </c>
      <c r="D212" s="302">
        <v>747.98333333333323</v>
      </c>
      <c r="E212" s="302">
        <v>740.31666666666649</v>
      </c>
      <c r="F212" s="302">
        <v>727.13333333333321</v>
      </c>
      <c r="G212" s="302">
        <v>719.46666666666647</v>
      </c>
      <c r="H212" s="302">
        <v>761.16666666666652</v>
      </c>
      <c r="I212" s="302">
        <v>768.83333333333326</v>
      </c>
      <c r="J212" s="302">
        <v>782.01666666666654</v>
      </c>
      <c r="K212" s="301">
        <v>755.65</v>
      </c>
      <c r="L212" s="301">
        <v>734.8</v>
      </c>
      <c r="M212" s="301">
        <v>0.28487000000000001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34546.1</v>
      </c>
      <c r="D213" s="302">
        <v>34405.166666666664</v>
      </c>
      <c r="E213" s="302">
        <v>34041.933333333327</v>
      </c>
      <c r="F213" s="302">
        <v>33537.766666666663</v>
      </c>
      <c r="G213" s="302">
        <v>33174.533333333326</v>
      </c>
      <c r="H213" s="302">
        <v>34909.333333333328</v>
      </c>
      <c r="I213" s="302">
        <v>35272.566666666666</v>
      </c>
      <c r="J213" s="302">
        <v>35776.73333333333</v>
      </c>
      <c r="K213" s="301">
        <v>34768.400000000001</v>
      </c>
      <c r="L213" s="301">
        <v>33901</v>
      </c>
      <c r="M213" s="301">
        <v>3.959E-2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34.5</v>
      </c>
      <c r="D214" s="302">
        <v>34.466666666666669</v>
      </c>
      <c r="E214" s="302">
        <v>34.233333333333334</v>
      </c>
      <c r="F214" s="302">
        <v>33.966666666666669</v>
      </c>
      <c r="G214" s="302">
        <v>33.733333333333334</v>
      </c>
      <c r="H214" s="302">
        <v>34.733333333333334</v>
      </c>
      <c r="I214" s="302">
        <v>34.966666666666669</v>
      </c>
      <c r="J214" s="302">
        <v>35.233333333333334</v>
      </c>
      <c r="K214" s="301">
        <v>34.700000000000003</v>
      </c>
      <c r="L214" s="301">
        <v>34.200000000000003</v>
      </c>
      <c r="M214" s="301">
        <v>4.3447500000000003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65.95</v>
      </c>
      <c r="D215" s="302">
        <v>66.066666666666663</v>
      </c>
      <c r="E215" s="302">
        <v>65.383333333333326</v>
      </c>
      <c r="F215" s="302">
        <v>64.816666666666663</v>
      </c>
      <c r="G215" s="302">
        <v>64.133333333333326</v>
      </c>
      <c r="H215" s="302">
        <v>66.633333333333326</v>
      </c>
      <c r="I215" s="302">
        <v>67.316666666666663</v>
      </c>
      <c r="J215" s="302">
        <v>67.883333333333326</v>
      </c>
      <c r="K215" s="301">
        <v>66.75</v>
      </c>
      <c r="L215" s="301">
        <v>65.5</v>
      </c>
      <c r="M215" s="301">
        <v>42.98856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104.4</v>
      </c>
      <c r="D216" s="302">
        <v>103.63333333333333</v>
      </c>
      <c r="E216" s="302">
        <v>102.41666666666666</v>
      </c>
      <c r="F216" s="302">
        <v>100.43333333333334</v>
      </c>
      <c r="G216" s="302">
        <v>99.216666666666669</v>
      </c>
      <c r="H216" s="302">
        <v>105.61666666666665</v>
      </c>
      <c r="I216" s="302">
        <v>106.83333333333331</v>
      </c>
      <c r="J216" s="302">
        <v>108.81666666666663</v>
      </c>
      <c r="K216" s="301">
        <v>104.85</v>
      </c>
      <c r="L216" s="301">
        <v>101.65</v>
      </c>
      <c r="M216" s="301">
        <v>101.49509999999999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717.35</v>
      </c>
      <c r="D217" s="302">
        <v>720.76666666666677</v>
      </c>
      <c r="E217" s="302">
        <v>712.68333333333351</v>
      </c>
      <c r="F217" s="302">
        <v>708.01666666666677</v>
      </c>
      <c r="G217" s="302">
        <v>699.93333333333351</v>
      </c>
      <c r="H217" s="302">
        <v>725.43333333333351</v>
      </c>
      <c r="I217" s="302">
        <v>733.51666666666677</v>
      </c>
      <c r="J217" s="302">
        <v>738.18333333333351</v>
      </c>
      <c r="K217" s="301">
        <v>728.85</v>
      </c>
      <c r="L217" s="301">
        <v>716.1</v>
      </c>
      <c r="M217" s="301">
        <v>82.852249999999998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1133.3</v>
      </c>
      <c r="D218" s="302">
        <v>1133.2166666666667</v>
      </c>
      <c r="E218" s="302">
        <v>1120.4333333333334</v>
      </c>
      <c r="F218" s="302">
        <v>1107.5666666666666</v>
      </c>
      <c r="G218" s="302">
        <v>1094.7833333333333</v>
      </c>
      <c r="H218" s="302">
        <v>1146.0833333333335</v>
      </c>
      <c r="I218" s="302">
        <v>1158.8666666666668</v>
      </c>
      <c r="J218" s="302">
        <v>1171.7333333333336</v>
      </c>
      <c r="K218" s="301">
        <v>1146</v>
      </c>
      <c r="L218" s="301">
        <v>1120.3499999999999</v>
      </c>
      <c r="M218" s="301">
        <v>4.1187800000000001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494.65</v>
      </c>
      <c r="D219" s="302">
        <v>495.88333333333338</v>
      </c>
      <c r="E219" s="302">
        <v>488.76666666666677</v>
      </c>
      <c r="F219" s="302">
        <v>482.88333333333338</v>
      </c>
      <c r="G219" s="302">
        <v>475.76666666666677</v>
      </c>
      <c r="H219" s="302">
        <v>501.76666666666677</v>
      </c>
      <c r="I219" s="302">
        <v>508.88333333333344</v>
      </c>
      <c r="J219" s="302">
        <v>514.76666666666677</v>
      </c>
      <c r="K219" s="301">
        <v>503</v>
      </c>
      <c r="L219" s="301">
        <v>490</v>
      </c>
      <c r="M219" s="301">
        <v>13.38752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139.9</v>
      </c>
      <c r="D220" s="302">
        <v>140</v>
      </c>
      <c r="E220" s="302">
        <v>137.75</v>
      </c>
      <c r="F220" s="302">
        <v>135.6</v>
      </c>
      <c r="G220" s="302">
        <v>133.35</v>
      </c>
      <c r="H220" s="302">
        <v>142.15</v>
      </c>
      <c r="I220" s="302">
        <v>144.4</v>
      </c>
      <c r="J220" s="302">
        <v>146.55000000000001</v>
      </c>
      <c r="K220" s="301">
        <v>142.25</v>
      </c>
      <c r="L220" s="301">
        <v>137.85</v>
      </c>
      <c r="M220" s="301">
        <v>3.34389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31.55</v>
      </c>
      <c r="D221" s="302">
        <v>31.716666666666669</v>
      </c>
      <c r="E221" s="302">
        <v>31.333333333333336</v>
      </c>
      <c r="F221" s="302">
        <v>31.116666666666667</v>
      </c>
      <c r="G221" s="302">
        <v>30.733333333333334</v>
      </c>
      <c r="H221" s="302">
        <v>31.933333333333337</v>
      </c>
      <c r="I221" s="302">
        <v>32.31666666666667</v>
      </c>
      <c r="J221" s="302">
        <v>32.533333333333339</v>
      </c>
      <c r="K221" s="301">
        <v>32.1</v>
      </c>
      <c r="L221" s="301">
        <v>31.5</v>
      </c>
      <c r="M221" s="301">
        <v>65.265100000000004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8.85</v>
      </c>
      <c r="D222" s="302">
        <v>8.85</v>
      </c>
      <c r="E222" s="302">
        <v>8.6499999999999986</v>
      </c>
      <c r="F222" s="302">
        <v>8.4499999999999993</v>
      </c>
      <c r="G222" s="302">
        <v>8.2499999999999982</v>
      </c>
      <c r="H222" s="302">
        <v>9.0499999999999989</v>
      </c>
      <c r="I222" s="302">
        <v>9.2499999999999982</v>
      </c>
      <c r="J222" s="302">
        <v>9.4499999999999993</v>
      </c>
      <c r="K222" s="301">
        <v>9.0500000000000007</v>
      </c>
      <c r="L222" s="301">
        <v>8.65</v>
      </c>
      <c r="M222" s="301">
        <v>998.12575000000004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49.4</v>
      </c>
      <c r="D223" s="302">
        <v>49.483333333333327</v>
      </c>
      <c r="E223" s="302">
        <v>48.816666666666656</v>
      </c>
      <c r="F223" s="302">
        <v>48.233333333333327</v>
      </c>
      <c r="G223" s="302">
        <v>47.566666666666656</v>
      </c>
      <c r="H223" s="302">
        <v>50.066666666666656</v>
      </c>
      <c r="I223" s="302">
        <v>50.733333333333327</v>
      </c>
      <c r="J223" s="302">
        <v>51.316666666666656</v>
      </c>
      <c r="K223" s="301">
        <v>50.15</v>
      </c>
      <c r="L223" s="301">
        <v>48.9</v>
      </c>
      <c r="M223" s="301">
        <v>64.928550000000001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32.1</v>
      </c>
      <c r="D224" s="302">
        <v>31.933333333333334</v>
      </c>
      <c r="E224" s="302">
        <v>31.466666666666669</v>
      </c>
      <c r="F224" s="302">
        <v>30.833333333333336</v>
      </c>
      <c r="G224" s="302">
        <v>30.366666666666671</v>
      </c>
      <c r="H224" s="302">
        <v>32.566666666666663</v>
      </c>
      <c r="I224" s="302">
        <v>33.033333333333331</v>
      </c>
      <c r="J224" s="302">
        <v>33.666666666666664</v>
      </c>
      <c r="K224" s="301">
        <v>32.4</v>
      </c>
      <c r="L224" s="301">
        <v>31.3</v>
      </c>
      <c r="M224" s="301">
        <v>352.94191000000001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174.9</v>
      </c>
      <c r="D225" s="302">
        <v>175.63333333333333</v>
      </c>
      <c r="E225" s="302">
        <v>173.91666666666666</v>
      </c>
      <c r="F225" s="302">
        <v>172.93333333333334</v>
      </c>
      <c r="G225" s="302">
        <v>171.21666666666667</v>
      </c>
      <c r="H225" s="302">
        <v>176.61666666666665</v>
      </c>
      <c r="I225" s="302">
        <v>178.33333333333334</v>
      </c>
      <c r="J225" s="302">
        <v>179.31666666666663</v>
      </c>
      <c r="K225" s="301">
        <v>177.35</v>
      </c>
      <c r="L225" s="301">
        <v>174.65</v>
      </c>
      <c r="M225" s="301">
        <v>30.962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917.95</v>
      </c>
      <c r="D226" s="302">
        <v>909.63333333333333</v>
      </c>
      <c r="E226" s="302">
        <v>884.51666666666665</v>
      </c>
      <c r="F226" s="302">
        <v>851.08333333333337</v>
      </c>
      <c r="G226" s="302">
        <v>825.9666666666667</v>
      </c>
      <c r="H226" s="302">
        <v>943.06666666666661</v>
      </c>
      <c r="I226" s="302">
        <v>968.18333333333317</v>
      </c>
      <c r="J226" s="302">
        <v>1001.6166666666666</v>
      </c>
      <c r="K226" s="301">
        <v>934.75</v>
      </c>
      <c r="L226" s="301">
        <v>876.2</v>
      </c>
      <c r="M226" s="301">
        <v>0.67544000000000004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364.2</v>
      </c>
      <c r="D227" s="302">
        <v>366.26666666666665</v>
      </c>
      <c r="E227" s="302">
        <v>360.58333333333331</v>
      </c>
      <c r="F227" s="302">
        <v>356.96666666666664</v>
      </c>
      <c r="G227" s="302">
        <v>351.2833333333333</v>
      </c>
      <c r="H227" s="302">
        <v>369.88333333333333</v>
      </c>
      <c r="I227" s="302">
        <v>375.56666666666672</v>
      </c>
      <c r="J227" s="302">
        <v>379.18333333333334</v>
      </c>
      <c r="K227" s="301">
        <v>371.95</v>
      </c>
      <c r="L227" s="301">
        <v>362.65</v>
      </c>
      <c r="M227" s="301">
        <v>15.4399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318.39999999999998</v>
      </c>
      <c r="D228" s="302">
        <v>320.13333333333333</v>
      </c>
      <c r="E228" s="302">
        <v>313.26666666666665</v>
      </c>
      <c r="F228" s="302">
        <v>308.13333333333333</v>
      </c>
      <c r="G228" s="302">
        <v>301.26666666666665</v>
      </c>
      <c r="H228" s="302">
        <v>325.26666666666665</v>
      </c>
      <c r="I228" s="302">
        <v>332.13333333333333</v>
      </c>
      <c r="J228" s="302">
        <v>337.26666666666665</v>
      </c>
      <c r="K228" s="301">
        <v>327</v>
      </c>
      <c r="L228" s="301">
        <v>315</v>
      </c>
      <c r="M228" s="301">
        <v>3.6107499999999999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1433.6</v>
      </c>
      <c r="D229" s="302">
        <v>1419.7333333333333</v>
      </c>
      <c r="E229" s="302">
        <v>1385.4666666666667</v>
      </c>
      <c r="F229" s="302">
        <v>1337.3333333333333</v>
      </c>
      <c r="G229" s="302">
        <v>1303.0666666666666</v>
      </c>
      <c r="H229" s="302">
        <v>1467.8666666666668</v>
      </c>
      <c r="I229" s="302">
        <v>1502.1333333333337</v>
      </c>
      <c r="J229" s="302">
        <v>1550.2666666666669</v>
      </c>
      <c r="K229" s="301">
        <v>1454</v>
      </c>
      <c r="L229" s="301">
        <v>1371.6</v>
      </c>
      <c r="M229" s="301">
        <v>0.50717999999999996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225.95</v>
      </c>
      <c r="D230" s="302">
        <v>226.96666666666667</v>
      </c>
      <c r="E230" s="302">
        <v>223.93333333333334</v>
      </c>
      <c r="F230" s="302">
        <v>221.91666666666666</v>
      </c>
      <c r="G230" s="302">
        <v>218.88333333333333</v>
      </c>
      <c r="H230" s="302">
        <v>228.98333333333335</v>
      </c>
      <c r="I230" s="302">
        <v>232.01666666666671</v>
      </c>
      <c r="J230" s="302">
        <v>234.03333333333336</v>
      </c>
      <c r="K230" s="301">
        <v>230</v>
      </c>
      <c r="L230" s="301">
        <v>224.95</v>
      </c>
      <c r="M230" s="301">
        <v>40.869630000000001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158.75</v>
      </c>
      <c r="D231" s="302">
        <v>158.79999999999998</v>
      </c>
      <c r="E231" s="302">
        <v>157.19999999999996</v>
      </c>
      <c r="F231" s="302">
        <v>155.64999999999998</v>
      </c>
      <c r="G231" s="302">
        <v>154.04999999999995</v>
      </c>
      <c r="H231" s="302">
        <v>160.34999999999997</v>
      </c>
      <c r="I231" s="302">
        <v>161.94999999999999</v>
      </c>
      <c r="J231" s="302">
        <v>163.49999999999997</v>
      </c>
      <c r="K231" s="301">
        <v>160.4</v>
      </c>
      <c r="L231" s="301">
        <v>157.25</v>
      </c>
      <c r="M231" s="301">
        <v>8.3962299999999992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4146.3999999999996</v>
      </c>
      <c r="D232" s="302">
        <v>4169.6833333333334</v>
      </c>
      <c r="E232" s="302">
        <v>4102.1166666666668</v>
      </c>
      <c r="F232" s="302">
        <v>4057.833333333333</v>
      </c>
      <c r="G232" s="302">
        <v>3990.2666666666664</v>
      </c>
      <c r="H232" s="302">
        <v>4213.9666666666672</v>
      </c>
      <c r="I232" s="302">
        <v>4281.5333333333347</v>
      </c>
      <c r="J232" s="302">
        <v>4325.8166666666675</v>
      </c>
      <c r="K232" s="301">
        <v>4237.25</v>
      </c>
      <c r="L232" s="301">
        <v>4125.3999999999996</v>
      </c>
      <c r="M232" s="301">
        <v>1.26766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152.9</v>
      </c>
      <c r="D233" s="302">
        <v>153.53333333333333</v>
      </c>
      <c r="E233" s="302">
        <v>151.41666666666666</v>
      </c>
      <c r="F233" s="302">
        <v>149.93333333333334</v>
      </c>
      <c r="G233" s="302">
        <v>147.81666666666666</v>
      </c>
      <c r="H233" s="302">
        <v>155.01666666666665</v>
      </c>
      <c r="I233" s="302">
        <v>157.13333333333333</v>
      </c>
      <c r="J233" s="302">
        <v>158.61666666666665</v>
      </c>
      <c r="K233" s="301">
        <v>155.65</v>
      </c>
      <c r="L233" s="301">
        <v>152.05000000000001</v>
      </c>
      <c r="M233" s="301">
        <v>6.9238299999999997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1625.15</v>
      </c>
      <c r="D234" s="302">
        <v>1633.2833333333335</v>
      </c>
      <c r="E234" s="302">
        <v>1610.616666666667</v>
      </c>
      <c r="F234" s="302">
        <v>1596.0833333333335</v>
      </c>
      <c r="G234" s="302">
        <v>1573.416666666667</v>
      </c>
      <c r="H234" s="302">
        <v>1647.8166666666671</v>
      </c>
      <c r="I234" s="302">
        <v>1670.4833333333336</v>
      </c>
      <c r="J234" s="302">
        <v>1685.0166666666671</v>
      </c>
      <c r="K234" s="301">
        <v>1655.95</v>
      </c>
      <c r="L234" s="301">
        <v>1618.75</v>
      </c>
      <c r="M234" s="301">
        <v>4.9751399999999997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1429.85</v>
      </c>
      <c r="D235" s="302">
        <v>1436.5999999999997</v>
      </c>
      <c r="E235" s="302">
        <v>1413.3499999999995</v>
      </c>
      <c r="F235" s="302">
        <v>1396.8499999999997</v>
      </c>
      <c r="G235" s="302">
        <v>1373.5999999999995</v>
      </c>
      <c r="H235" s="302">
        <v>1453.0999999999995</v>
      </c>
      <c r="I235" s="302">
        <v>1476.35</v>
      </c>
      <c r="J235" s="302">
        <v>1492.8499999999995</v>
      </c>
      <c r="K235" s="301">
        <v>1459.85</v>
      </c>
      <c r="L235" s="301">
        <v>1420.1</v>
      </c>
      <c r="M235" s="301">
        <v>0.10352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373.2</v>
      </c>
      <c r="D236" s="302">
        <v>372.34999999999997</v>
      </c>
      <c r="E236" s="302">
        <v>368.84999999999991</v>
      </c>
      <c r="F236" s="302">
        <v>364.49999999999994</v>
      </c>
      <c r="G236" s="302">
        <v>360.99999999999989</v>
      </c>
      <c r="H236" s="302">
        <v>376.69999999999993</v>
      </c>
      <c r="I236" s="302">
        <v>380.20000000000005</v>
      </c>
      <c r="J236" s="302">
        <v>384.54999999999995</v>
      </c>
      <c r="K236" s="301">
        <v>375.85</v>
      </c>
      <c r="L236" s="301">
        <v>368</v>
      </c>
      <c r="M236" s="301">
        <v>0.50175000000000003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823.5</v>
      </c>
      <c r="D237" s="302">
        <v>823.61666666666667</v>
      </c>
      <c r="E237" s="302">
        <v>817.5333333333333</v>
      </c>
      <c r="F237" s="302">
        <v>811.56666666666661</v>
      </c>
      <c r="G237" s="302">
        <v>805.48333333333323</v>
      </c>
      <c r="H237" s="302">
        <v>829.58333333333337</v>
      </c>
      <c r="I237" s="302">
        <v>835.66666666666663</v>
      </c>
      <c r="J237" s="302">
        <v>841.63333333333344</v>
      </c>
      <c r="K237" s="301">
        <v>829.7</v>
      </c>
      <c r="L237" s="301">
        <v>817.65</v>
      </c>
      <c r="M237" s="301">
        <v>25.693159999999999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211.85</v>
      </c>
      <c r="D238" s="302">
        <v>214.28333333333333</v>
      </c>
      <c r="E238" s="302">
        <v>208.56666666666666</v>
      </c>
      <c r="F238" s="302">
        <v>205.28333333333333</v>
      </c>
      <c r="G238" s="302">
        <v>199.56666666666666</v>
      </c>
      <c r="H238" s="302">
        <v>217.56666666666666</v>
      </c>
      <c r="I238" s="302">
        <v>223.2833333333333</v>
      </c>
      <c r="J238" s="302">
        <v>226.56666666666666</v>
      </c>
      <c r="K238" s="301">
        <v>220</v>
      </c>
      <c r="L238" s="301">
        <v>211</v>
      </c>
      <c r="M238" s="301">
        <v>44.517000000000003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13.25</v>
      </c>
      <c r="D239" s="302">
        <v>13.366666666666667</v>
      </c>
      <c r="E239" s="302">
        <v>12.983333333333334</v>
      </c>
      <c r="F239" s="302">
        <v>12.716666666666667</v>
      </c>
      <c r="G239" s="302">
        <v>12.333333333333334</v>
      </c>
      <c r="H239" s="302">
        <v>13.633333333333335</v>
      </c>
      <c r="I239" s="302">
        <v>14.016666666666667</v>
      </c>
      <c r="J239" s="302">
        <v>14.283333333333335</v>
      </c>
      <c r="K239" s="301">
        <v>13.75</v>
      </c>
      <c r="L239" s="301">
        <v>13.1</v>
      </c>
      <c r="M239" s="301">
        <v>16.117640000000002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1474.6</v>
      </c>
      <c r="D240" s="302">
        <v>1474.5833333333333</v>
      </c>
      <c r="E240" s="302">
        <v>1465.1666666666665</v>
      </c>
      <c r="F240" s="302">
        <v>1455.7333333333333</v>
      </c>
      <c r="G240" s="302">
        <v>1446.3166666666666</v>
      </c>
      <c r="H240" s="302">
        <v>1484.0166666666664</v>
      </c>
      <c r="I240" s="302">
        <v>1493.4333333333329</v>
      </c>
      <c r="J240" s="302">
        <v>1502.8666666666663</v>
      </c>
      <c r="K240" s="301">
        <v>1484</v>
      </c>
      <c r="L240" s="301">
        <v>1465.15</v>
      </c>
      <c r="M240" s="301">
        <v>45.110970000000002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1442.8</v>
      </c>
      <c r="D241" s="302">
        <v>1440.6666666666667</v>
      </c>
      <c r="E241" s="302">
        <v>1428.3833333333334</v>
      </c>
      <c r="F241" s="302">
        <v>1413.9666666666667</v>
      </c>
      <c r="G241" s="302">
        <v>1401.6833333333334</v>
      </c>
      <c r="H241" s="302">
        <v>1455.0833333333335</v>
      </c>
      <c r="I241" s="302">
        <v>1467.3666666666668</v>
      </c>
      <c r="J241" s="302">
        <v>1481.7833333333335</v>
      </c>
      <c r="K241" s="301">
        <v>1452.95</v>
      </c>
      <c r="L241" s="301">
        <v>1426.25</v>
      </c>
      <c r="M241" s="301">
        <v>4.6350000000000002E-2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502.1</v>
      </c>
      <c r="D242" s="302">
        <v>505.4666666666667</v>
      </c>
      <c r="E242" s="302">
        <v>496.13333333333344</v>
      </c>
      <c r="F242" s="302">
        <v>490.16666666666674</v>
      </c>
      <c r="G242" s="302">
        <v>480.83333333333348</v>
      </c>
      <c r="H242" s="302">
        <v>511.43333333333339</v>
      </c>
      <c r="I242" s="302">
        <v>520.76666666666665</v>
      </c>
      <c r="J242" s="302">
        <v>526.73333333333335</v>
      </c>
      <c r="K242" s="301">
        <v>514.79999999999995</v>
      </c>
      <c r="L242" s="301">
        <v>499.5</v>
      </c>
      <c r="M242" s="301">
        <v>1.8720000000000001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665.35</v>
      </c>
      <c r="D243" s="302">
        <v>661.30000000000007</v>
      </c>
      <c r="E243" s="302">
        <v>650.95000000000016</v>
      </c>
      <c r="F243" s="302">
        <v>636.55000000000007</v>
      </c>
      <c r="G243" s="302">
        <v>626.20000000000016</v>
      </c>
      <c r="H243" s="302">
        <v>675.70000000000016</v>
      </c>
      <c r="I243" s="302">
        <v>686.05000000000007</v>
      </c>
      <c r="J243" s="302">
        <v>700.45000000000016</v>
      </c>
      <c r="K243" s="301">
        <v>671.65</v>
      </c>
      <c r="L243" s="301">
        <v>646.9</v>
      </c>
      <c r="M243" s="301">
        <v>5.0550899999999999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16.8</v>
      </c>
      <c r="D244" s="302">
        <v>16.933333333333334</v>
      </c>
      <c r="E244" s="302">
        <v>16.566666666666666</v>
      </c>
      <c r="F244" s="302">
        <v>16.333333333333332</v>
      </c>
      <c r="G244" s="302">
        <v>15.966666666666665</v>
      </c>
      <c r="H244" s="302">
        <v>17.166666666666668</v>
      </c>
      <c r="I244" s="302">
        <v>17.533333333333335</v>
      </c>
      <c r="J244" s="302">
        <v>17.766666666666669</v>
      </c>
      <c r="K244" s="301">
        <v>17.3</v>
      </c>
      <c r="L244" s="301">
        <v>16.7</v>
      </c>
      <c r="M244" s="301">
        <v>11.65094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109.55</v>
      </c>
      <c r="D245" s="302">
        <v>109.73333333333333</v>
      </c>
      <c r="E245" s="302">
        <v>108.61666666666667</v>
      </c>
      <c r="F245" s="302">
        <v>107.68333333333334</v>
      </c>
      <c r="G245" s="302">
        <v>106.56666666666668</v>
      </c>
      <c r="H245" s="302">
        <v>110.66666666666667</v>
      </c>
      <c r="I245" s="302">
        <v>111.78333333333332</v>
      </c>
      <c r="J245" s="302">
        <v>112.71666666666667</v>
      </c>
      <c r="K245" s="301">
        <v>110.85</v>
      </c>
      <c r="L245" s="301">
        <v>108.8</v>
      </c>
      <c r="M245" s="301">
        <v>118.87157000000001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331.6</v>
      </c>
      <c r="D246" s="302">
        <v>332.8</v>
      </c>
      <c r="E246" s="302">
        <v>326.8</v>
      </c>
      <c r="F246" s="302">
        <v>322</v>
      </c>
      <c r="G246" s="302">
        <v>316</v>
      </c>
      <c r="H246" s="302">
        <v>337.6</v>
      </c>
      <c r="I246" s="302">
        <v>343.6</v>
      </c>
      <c r="J246" s="302">
        <v>348.40000000000003</v>
      </c>
      <c r="K246" s="301">
        <v>338.8</v>
      </c>
      <c r="L246" s="301">
        <v>328</v>
      </c>
      <c r="M246" s="301">
        <v>1.90188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912.35</v>
      </c>
      <c r="D247" s="302">
        <v>907.71666666666658</v>
      </c>
      <c r="E247" s="302">
        <v>897.43333333333317</v>
      </c>
      <c r="F247" s="302">
        <v>882.51666666666654</v>
      </c>
      <c r="G247" s="302">
        <v>872.23333333333312</v>
      </c>
      <c r="H247" s="302">
        <v>922.63333333333321</v>
      </c>
      <c r="I247" s="302">
        <v>932.91666666666674</v>
      </c>
      <c r="J247" s="302">
        <v>947.83333333333326</v>
      </c>
      <c r="K247" s="301">
        <v>918</v>
      </c>
      <c r="L247" s="301">
        <v>892.8</v>
      </c>
      <c r="M247" s="301">
        <v>2.0632100000000002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211.5</v>
      </c>
      <c r="D248" s="302">
        <v>211</v>
      </c>
      <c r="E248" s="302">
        <v>209</v>
      </c>
      <c r="F248" s="302">
        <v>206.5</v>
      </c>
      <c r="G248" s="302">
        <v>204.5</v>
      </c>
      <c r="H248" s="302">
        <v>213.5</v>
      </c>
      <c r="I248" s="302">
        <v>215.5</v>
      </c>
      <c r="J248" s="302">
        <v>218</v>
      </c>
      <c r="K248" s="301">
        <v>213</v>
      </c>
      <c r="L248" s="301">
        <v>208.5</v>
      </c>
      <c r="M248" s="301">
        <v>8.44956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36.299999999999997</v>
      </c>
      <c r="D249" s="302">
        <v>36.333333333333329</v>
      </c>
      <c r="E249" s="302">
        <v>36.016666666666659</v>
      </c>
      <c r="F249" s="302">
        <v>35.733333333333327</v>
      </c>
      <c r="G249" s="302">
        <v>35.416666666666657</v>
      </c>
      <c r="H249" s="302">
        <v>36.61666666666666</v>
      </c>
      <c r="I249" s="302">
        <v>36.933333333333323</v>
      </c>
      <c r="J249" s="302">
        <v>37.216666666666661</v>
      </c>
      <c r="K249" s="301">
        <v>36.65</v>
      </c>
      <c r="L249" s="301">
        <v>36.049999999999997</v>
      </c>
      <c r="M249" s="301">
        <v>3.62636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613</v>
      </c>
      <c r="D250" s="302">
        <v>610.16666666666663</v>
      </c>
      <c r="E250" s="302">
        <v>605.33333333333326</v>
      </c>
      <c r="F250" s="302">
        <v>597.66666666666663</v>
      </c>
      <c r="G250" s="302">
        <v>592.83333333333326</v>
      </c>
      <c r="H250" s="302">
        <v>617.83333333333326</v>
      </c>
      <c r="I250" s="302">
        <v>622.66666666666652</v>
      </c>
      <c r="J250" s="302">
        <v>630.33333333333326</v>
      </c>
      <c r="K250" s="301">
        <v>615</v>
      </c>
      <c r="L250" s="301">
        <v>602.5</v>
      </c>
      <c r="M250" s="301">
        <v>22.960439999999998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19.75</v>
      </c>
      <c r="D251" s="302">
        <v>19.783333333333331</v>
      </c>
      <c r="E251" s="302">
        <v>19.666666666666664</v>
      </c>
      <c r="F251" s="302">
        <v>19.583333333333332</v>
      </c>
      <c r="G251" s="302">
        <v>19.466666666666665</v>
      </c>
      <c r="H251" s="302">
        <v>19.866666666666664</v>
      </c>
      <c r="I251" s="302">
        <v>19.983333333333331</v>
      </c>
      <c r="J251" s="302">
        <v>20.066666666666663</v>
      </c>
      <c r="K251" s="301">
        <v>19.899999999999999</v>
      </c>
      <c r="L251" s="301">
        <v>19.7</v>
      </c>
      <c r="M251" s="301">
        <v>34.353020000000001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434.85</v>
      </c>
      <c r="D252" s="302">
        <v>438.56666666666666</v>
      </c>
      <c r="E252" s="302">
        <v>430.23333333333335</v>
      </c>
      <c r="F252" s="302">
        <v>425.61666666666667</v>
      </c>
      <c r="G252" s="302">
        <v>417.28333333333336</v>
      </c>
      <c r="H252" s="302">
        <v>443.18333333333334</v>
      </c>
      <c r="I252" s="302">
        <v>451.51666666666671</v>
      </c>
      <c r="J252" s="302">
        <v>456.13333333333333</v>
      </c>
      <c r="K252" s="301">
        <v>446.9</v>
      </c>
      <c r="L252" s="301">
        <v>433.95</v>
      </c>
      <c r="M252" s="301">
        <v>3.1016300000000001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269.95</v>
      </c>
      <c r="D253" s="302">
        <v>269.0333333333333</v>
      </c>
      <c r="E253" s="302">
        <v>267.41666666666663</v>
      </c>
      <c r="F253" s="302">
        <v>264.88333333333333</v>
      </c>
      <c r="G253" s="302">
        <v>263.26666666666665</v>
      </c>
      <c r="H253" s="302">
        <v>271.56666666666661</v>
      </c>
      <c r="I253" s="302">
        <v>273.18333333333328</v>
      </c>
      <c r="J253" s="302">
        <v>275.71666666666658</v>
      </c>
      <c r="K253" s="301">
        <v>270.64999999999998</v>
      </c>
      <c r="L253" s="301">
        <v>266.5</v>
      </c>
      <c r="M253" s="301">
        <v>81.729640000000003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106.25</v>
      </c>
      <c r="D254" s="302">
        <v>108.10000000000001</v>
      </c>
      <c r="E254" s="302">
        <v>103.70000000000002</v>
      </c>
      <c r="F254" s="302">
        <v>101.15</v>
      </c>
      <c r="G254" s="302">
        <v>96.750000000000014</v>
      </c>
      <c r="H254" s="302">
        <v>110.65000000000002</v>
      </c>
      <c r="I254" s="302">
        <v>115.05000000000003</v>
      </c>
      <c r="J254" s="302">
        <v>117.60000000000002</v>
      </c>
      <c r="K254" s="301">
        <v>112.5</v>
      </c>
      <c r="L254" s="301">
        <v>105.55</v>
      </c>
      <c r="M254" s="301">
        <v>62.422730000000001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112.45</v>
      </c>
      <c r="D255" s="302">
        <v>112.26666666666665</v>
      </c>
      <c r="E255" s="302">
        <v>111.2833333333333</v>
      </c>
      <c r="F255" s="302">
        <v>110.11666666666665</v>
      </c>
      <c r="G255" s="302">
        <v>109.1333333333333</v>
      </c>
      <c r="H255" s="302">
        <v>113.43333333333331</v>
      </c>
      <c r="I255" s="302">
        <v>114.41666666666666</v>
      </c>
      <c r="J255" s="302">
        <v>115.58333333333331</v>
      </c>
      <c r="K255" s="301">
        <v>113.25</v>
      </c>
      <c r="L255" s="301">
        <v>111.1</v>
      </c>
      <c r="M255" s="301">
        <v>12.832739999999999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1567</v>
      </c>
      <c r="D256" s="302">
        <v>1565.5</v>
      </c>
      <c r="E256" s="302">
        <v>1554.05</v>
      </c>
      <c r="F256" s="302">
        <v>1541.1</v>
      </c>
      <c r="G256" s="302">
        <v>1529.6499999999999</v>
      </c>
      <c r="H256" s="302">
        <v>1578.45</v>
      </c>
      <c r="I256" s="302">
        <v>1589.8999999999999</v>
      </c>
      <c r="J256" s="302">
        <v>1602.8500000000001</v>
      </c>
      <c r="K256" s="301">
        <v>1576.95</v>
      </c>
      <c r="L256" s="301">
        <v>1552.55</v>
      </c>
      <c r="M256" s="301">
        <v>0.12401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1617.2</v>
      </c>
      <c r="D257" s="302">
        <v>1623.7</v>
      </c>
      <c r="E257" s="302">
        <v>1603.15</v>
      </c>
      <c r="F257" s="302">
        <v>1589.1000000000001</v>
      </c>
      <c r="G257" s="302">
        <v>1568.5500000000002</v>
      </c>
      <c r="H257" s="302">
        <v>1637.75</v>
      </c>
      <c r="I257" s="302">
        <v>1658.2999999999997</v>
      </c>
      <c r="J257" s="302">
        <v>1672.35</v>
      </c>
      <c r="K257" s="301">
        <v>1644.25</v>
      </c>
      <c r="L257" s="301">
        <v>1609.65</v>
      </c>
      <c r="M257" s="301">
        <v>7.8770000000000007E-2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79.599999999999994</v>
      </c>
      <c r="D258" s="302">
        <v>79.433333333333337</v>
      </c>
      <c r="E258" s="302">
        <v>78.666666666666671</v>
      </c>
      <c r="F258" s="302">
        <v>77.733333333333334</v>
      </c>
      <c r="G258" s="302">
        <v>76.966666666666669</v>
      </c>
      <c r="H258" s="302">
        <v>80.366666666666674</v>
      </c>
      <c r="I258" s="302">
        <v>81.133333333333326</v>
      </c>
      <c r="J258" s="302">
        <v>82.066666666666677</v>
      </c>
      <c r="K258" s="301">
        <v>80.2</v>
      </c>
      <c r="L258" s="301">
        <v>78.5</v>
      </c>
      <c r="M258" s="301">
        <v>4.2019399999999996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322.5</v>
      </c>
      <c r="D259" s="302">
        <v>325.0333333333333</v>
      </c>
      <c r="E259" s="302">
        <v>319.16666666666663</v>
      </c>
      <c r="F259" s="302">
        <v>315.83333333333331</v>
      </c>
      <c r="G259" s="302">
        <v>309.96666666666664</v>
      </c>
      <c r="H259" s="302">
        <v>328.36666666666662</v>
      </c>
      <c r="I259" s="302">
        <v>334.23333333333329</v>
      </c>
      <c r="J259" s="302">
        <v>337.56666666666661</v>
      </c>
      <c r="K259" s="301">
        <v>330.9</v>
      </c>
      <c r="L259" s="301">
        <v>321.7</v>
      </c>
      <c r="M259" s="301">
        <v>44.242750000000001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2092.9</v>
      </c>
      <c r="D260" s="302">
        <v>2102.3333333333335</v>
      </c>
      <c r="E260" s="302">
        <v>2070.5666666666671</v>
      </c>
      <c r="F260" s="302">
        <v>2048.2333333333336</v>
      </c>
      <c r="G260" s="302">
        <v>2016.4666666666672</v>
      </c>
      <c r="H260" s="302">
        <v>2124.666666666667</v>
      </c>
      <c r="I260" s="302">
        <v>2156.4333333333334</v>
      </c>
      <c r="J260" s="302">
        <v>2178.7666666666669</v>
      </c>
      <c r="K260" s="301">
        <v>2134.1</v>
      </c>
      <c r="L260" s="301">
        <v>2080</v>
      </c>
      <c r="M260" s="301">
        <v>3.6198600000000001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416.1</v>
      </c>
      <c r="D261" s="302">
        <v>415.90000000000003</v>
      </c>
      <c r="E261" s="302">
        <v>409.00000000000006</v>
      </c>
      <c r="F261" s="302">
        <v>401.90000000000003</v>
      </c>
      <c r="G261" s="302">
        <v>395.00000000000006</v>
      </c>
      <c r="H261" s="302">
        <v>423.00000000000006</v>
      </c>
      <c r="I261" s="302">
        <v>429.90000000000003</v>
      </c>
      <c r="J261" s="302">
        <v>437.00000000000006</v>
      </c>
      <c r="K261" s="301">
        <v>422.8</v>
      </c>
      <c r="L261" s="301">
        <v>408.8</v>
      </c>
      <c r="M261" s="301">
        <v>1.3904000000000001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290.45</v>
      </c>
      <c r="D262" s="302">
        <v>291</v>
      </c>
      <c r="E262" s="302">
        <v>285</v>
      </c>
      <c r="F262" s="302">
        <v>279.55</v>
      </c>
      <c r="G262" s="302">
        <v>273.55</v>
      </c>
      <c r="H262" s="302">
        <v>296.45</v>
      </c>
      <c r="I262" s="302">
        <v>302.45</v>
      </c>
      <c r="J262" s="302">
        <v>307.89999999999998</v>
      </c>
      <c r="K262" s="301">
        <v>297</v>
      </c>
      <c r="L262" s="301">
        <v>285.55</v>
      </c>
      <c r="M262" s="301">
        <v>11.97212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102.1</v>
      </c>
      <c r="D263" s="302">
        <v>102.39999999999999</v>
      </c>
      <c r="E263" s="302">
        <v>101.29999999999998</v>
      </c>
      <c r="F263" s="302">
        <v>100.49999999999999</v>
      </c>
      <c r="G263" s="302">
        <v>99.399999999999977</v>
      </c>
      <c r="H263" s="302">
        <v>103.19999999999999</v>
      </c>
      <c r="I263" s="302">
        <v>104.29999999999998</v>
      </c>
      <c r="J263" s="302">
        <v>105.1</v>
      </c>
      <c r="K263" s="301">
        <v>103.5</v>
      </c>
      <c r="L263" s="301">
        <v>101.6</v>
      </c>
      <c r="M263" s="301">
        <v>3.93987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60</v>
      </c>
      <c r="D264" s="302">
        <v>60.050000000000004</v>
      </c>
      <c r="E264" s="302">
        <v>59.70000000000001</v>
      </c>
      <c r="F264" s="302">
        <v>59.400000000000006</v>
      </c>
      <c r="G264" s="302">
        <v>59.050000000000011</v>
      </c>
      <c r="H264" s="302">
        <v>60.350000000000009</v>
      </c>
      <c r="I264" s="302">
        <v>60.7</v>
      </c>
      <c r="J264" s="302">
        <v>61.000000000000007</v>
      </c>
      <c r="K264" s="301">
        <v>60.4</v>
      </c>
      <c r="L264" s="301">
        <v>59.75</v>
      </c>
      <c r="M264" s="301">
        <v>2.2001300000000001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99.9</v>
      </c>
      <c r="D265" s="302">
        <v>100.33333333333333</v>
      </c>
      <c r="E265" s="302">
        <v>99.11666666666666</v>
      </c>
      <c r="F265" s="302">
        <v>98.333333333333329</v>
      </c>
      <c r="G265" s="302">
        <v>97.11666666666666</v>
      </c>
      <c r="H265" s="302">
        <v>101.11666666666666</v>
      </c>
      <c r="I265" s="302">
        <v>102.33333333333333</v>
      </c>
      <c r="J265" s="302">
        <v>103.11666666666666</v>
      </c>
      <c r="K265" s="301">
        <v>101.55</v>
      </c>
      <c r="L265" s="301">
        <v>99.55</v>
      </c>
      <c r="M265" s="301">
        <v>16.22137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201.35</v>
      </c>
      <c r="D266" s="302">
        <v>202.75</v>
      </c>
      <c r="E266" s="302">
        <v>199.5</v>
      </c>
      <c r="F266" s="302">
        <v>197.65</v>
      </c>
      <c r="G266" s="302">
        <v>194.4</v>
      </c>
      <c r="H266" s="302">
        <v>204.6</v>
      </c>
      <c r="I266" s="302">
        <v>207.85</v>
      </c>
      <c r="J266" s="302">
        <v>209.7</v>
      </c>
      <c r="K266" s="301">
        <v>206</v>
      </c>
      <c r="L266" s="301">
        <v>200.9</v>
      </c>
      <c r="M266" s="301">
        <v>1.17852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218.3</v>
      </c>
      <c r="D267" s="302">
        <v>216.41666666666666</v>
      </c>
      <c r="E267" s="302">
        <v>211.88333333333333</v>
      </c>
      <c r="F267" s="302">
        <v>205.46666666666667</v>
      </c>
      <c r="G267" s="302">
        <v>200.93333333333334</v>
      </c>
      <c r="H267" s="302">
        <v>222.83333333333331</v>
      </c>
      <c r="I267" s="302">
        <v>227.36666666666667</v>
      </c>
      <c r="J267" s="302">
        <v>233.7833333333333</v>
      </c>
      <c r="K267" s="301">
        <v>220.95</v>
      </c>
      <c r="L267" s="301">
        <v>210</v>
      </c>
      <c r="M267" s="301">
        <v>13.66723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571.65</v>
      </c>
      <c r="D268" s="302">
        <v>576.73333333333335</v>
      </c>
      <c r="E268" s="302">
        <v>564.9666666666667</v>
      </c>
      <c r="F268" s="302">
        <v>558.2833333333333</v>
      </c>
      <c r="G268" s="302">
        <v>546.51666666666665</v>
      </c>
      <c r="H268" s="302">
        <v>583.41666666666674</v>
      </c>
      <c r="I268" s="302">
        <v>595.18333333333339</v>
      </c>
      <c r="J268" s="302">
        <v>601.86666666666679</v>
      </c>
      <c r="K268" s="301">
        <v>588.5</v>
      </c>
      <c r="L268" s="301">
        <v>570.04999999999995</v>
      </c>
      <c r="M268" s="301">
        <v>65.505989999999997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542.65</v>
      </c>
      <c r="D269" s="302">
        <v>539.65</v>
      </c>
      <c r="E269" s="302">
        <v>531.5</v>
      </c>
      <c r="F269" s="302">
        <v>520.35</v>
      </c>
      <c r="G269" s="302">
        <v>512.20000000000005</v>
      </c>
      <c r="H269" s="302">
        <v>550.79999999999995</v>
      </c>
      <c r="I269" s="302">
        <v>558.94999999999982</v>
      </c>
      <c r="J269" s="302">
        <v>570.09999999999991</v>
      </c>
      <c r="K269" s="301">
        <v>547.79999999999995</v>
      </c>
      <c r="L269" s="301">
        <v>528.5</v>
      </c>
      <c r="M269" s="301">
        <v>31.618130000000001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497.55</v>
      </c>
      <c r="D270" s="302">
        <v>497.61666666666662</v>
      </c>
      <c r="E270" s="302">
        <v>488.23333333333323</v>
      </c>
      <c r="F270" s="302">
        <v>478.91666666666663</v>
      </c>
      <c r="G270" s="302">
        <v>469.53333333333325</v>
      </c>
      <c r="H270" s="302">
        <v>506.93333333333322</v>
      </c>
      <c r="I270" s="302">
        <v>516.31666666666661</v>
      </c>
      <c r="J270" s="302">
        <v>525.63333333333321</v>
      </c>
      <c r="K270" s="301">
        <v>507</v>
      </c>
      <c r="L270" s="301">
        <v>488.3</v>
      </c>
      <c r="M270" s="301">
        <v>4.69536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351.65</v>
      </c>
      <c r="D271" s="302">
        <v>351</v>
      </c>
      <c r="E271" s="302">
        <v>348.65</v>
      </c>
      <c r="F271" s="302">
        <v>345.65</v>
      </c>
      <c r="G271" s="302">
        <v>343.29999999999995</v>
      </c>
      <c r="H271" s="302">
        <v>354</v>
      </c>
      <c r="I271" s="302">
        <v>356.35</v>
      </c>
      <c r="J271" s="302">
        <v>359.35</v>
      </c>
      <c r="K271" s="301">
        <v>353.35</v>
      </c>
      <c r="L271" s="301">
        <v>348</v>
      </c>
      <c r="M271" s="301">
        <v>0.41071999999999997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563.95000000000005</v>
      </c>
      <c r="D272" s="302">
        <v>567.2833333333333</v>
      </c>
      <c r="E272" s="302">
        <v>557.16666666666663</v>
      </c>
      <c r="F272" s="302">
        <v>550.38333333333333</v>
      </c>
      <c r="G272" s="302">
        <v>540.26666666666665</v>
      </c>
      <c r="H272" s="302">
        <v>574.06666666666661</v>
      </c>
      <c r="I272" s="302">
        <v>584.18333333333339</v>
      </c>
      <c r="J272" s="302">
        <v>590.96666666666658</v>
      </c>
      <c r="K272" s="301">
        <v>577.4</v>
      </c>
      <c r="L272" s="301">
        <v>560.5</v>
      </c>
      <c r="M272" s="301">
        <v>1.9069100000000001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157.15</v>
      </c>
      <c r="D273" s="302">
        <v>158.70000000000002</v>
      </c>
      <c r="E273" s="302">
        <v>151.45000000000005</v>
      </c>
      <c r="F273" s="302">
        <v>145.75000000000003</v>
      </c>
      <c r="G273" s="302">
        <v>138.50000000000006</v>
      </c>
      <c r="H273" s="302">
        <v>164.40000000000003</v>
      </c>
      <c r="I273" s="302">
        <v>171.64999999999998</v>
      </c>
      <c r="J273" s="302">
        <v>177.35000000000002</v>
      </c>
      <c r="K273" s="301">
        <v>165.95</v>
      </c>
      <c r="L273" s="301">
        <v>153</v>
      </c>
      <c r="M273" s="301">
        <v>12.31277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939</v>
      </c>
      <c r="D274" s="302">
        <v>931.35</v>
      </c>
      <c r="E274" s="302">
        <v>912.90000000000009</v>
      </c>
      <c r="F274" s="302">
        <v>886.80000000000007</v>
      </c>
      <c r="G274" s="302">
        <v>868.35000000000014</v>
      </c>
      <c r="H274" s="302">
        <v>957.45</v>
      </c>
      <c r="I274" s="302">
        <v>975.90000000000009</v>
      </c>
      <c r="J274" s="302">
        <v>1002</v>
      </c>
      <c r="K274" s="301">
        <v>949.8</v>
      </c>
      <c r="L274" s="301">
        <v>905.25</v>
      </c>
      <c r="M274" s="301">
        <v>0.89659999999999995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364.4</v>
      </c>
      <c r="D275" s="302">
        <v>367.3</v>
      </c>
      <c r="E275" s="302">
        <v>360.6</v>
      </c>
      <c r="F275" s="302">
        <v>356.8</v>
      </c>
      <c r="G275" s="302">
        <v>350.1</v>
      </c>
      <c r="H275" s="302">
        <v>371.1</v>
      </c>
      <c r="I275" s="302">
        <v>377.79999999999995</v>
      </c>
      <c r="J275" s="302">
        <v>381.6</v>
      </c>
      <c r="K275" s="301">
        <v>374</v>
      </c>
      <c r="L275" s="301">
        <v>363.5</v>
      </c>
      <c r="M275" s="301">
        <v>0.53561000000000003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58.45</v>
      </c>
      <c r="D276" s="302">
        <v>58.65</v>
      </c>
      <c r="E276" s="302">
        <v>57.8</v>
      </c>
      <c r="F276" s="302">
        <v>57.15</v>
      </c>
      <c r="G276" s="302">
        <v>56.3</v>
      </c>
      <c r="H276" s="302">
        <v>59.3</v>
      </c>
      <c r="I276" s="302">
        <v>60.150000000000006</v>
      </c>
      <c r="J276" s="302">
        <v>60.8</v>
      </c>
      <c r="K276" s="301">
        <v>59.5</v>
      </c>
      <c r="L276" s="301">
        <v>58</v>
      </c>
      <c r="M276" s="301">
        <v>1.92699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377.9</v>
      </c>
      <c r="D277" s="302">
        <v>378.2</v>
      </c>
      <c r="E277" s="302">
        <v>374.75</v>
      </c>
      <c r="F277" s="302">
        <v>371.6</v>
      </c>
      <c r="G277" s="302">
        <v>368.15000000000003</v>
      </c>
      <c r="H277" s="302">
        <v>381.34999999999997</v>
      </c>
      <c r="I277" s="302">
        <v>384.7999999999999</v>
      </c>
      <c r="J277" s="302">
        <v>387.94999999999993</v>
      </c>
      <c r="K277" s="301">
        <v>381.65</v>
      </c>
      <c r="L277" s="301">
        <v>375.05</v>
      </c>
      <c r="M277" s="301">
        <v>0.40416000000000002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45.9</v>
      </c>
      <c r="D278" s="302">
        <v>46</v>
      </c>
      <c r="E278" s="302">
        <v>45.55</v>
      </c>
      <c r="F278" s="302">
        <v>45.199999999999996</v>
      </c>
      <c r="G278" s="302">
        <v>44.749999999999993</v>
      </c>
      <c r="H278" s="302">
        <v>46.35</v>
      </c>
      <c r="I278" s="302">
        <v>46.800000000000004</v>
      </c>
      <c r="J278" s="302">
        <v>47.150000000000006</v>
      </c>
      <c r="K278" s="301">
        <v>46.45</v>
      </c>
      <c r="L278" s="301">
        <v>45.65</v>
      </c>
      <c r="M278" s="301">
        <v>7.4709399999999997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420.75</v>
      </c>
      <c r="D279" s="302">
        <v>415.4666666666667</v>
      </c>
      <c r="E279" s="302">
        <v>407.93333333333339</v>
      </c>
      <c r="F279" s="302">
        <v>395.11666666666667</v>
      </c>
      <c r="G279" s="302">
        <v>387.58333333333337</v>
      </c>
      <c r="H279" s="302">
        <v>428.28333333333342</v>
      </c>
      <c r="I279" s="302">
        <v>435.81666666666672</v>
      </c>
      <c r="J279" s="302">
        <v>448.63333333333344</v>
      </c>
      <c r="K279" s="301">
        <v>423</v>
      </c>
      <c r="L279" s="301">
        <v>402.65</v>
      </c>
      <c r="M279" s="301">
        <v>6.1710399999999996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1200.45</v>
      </c>
      <c r="D280" s="302">
        <v>1200.6333333333334</v>
      </c>
      <c r="E280" s="302">
        <v>1188.8166666666668</v>
      </c>
      <c r="F280" s="302">
        <v>1177.1833333333334</v>
      </c>
      <c r="G280" s="302">
        <v>1165.3666666666668</v>
      </c>
      <c r="H280" s="302">
        <v>1212.2666666666669</v>
      </c>
      <c r="I280" s="302">
        <v>1224.0833333333335</v>
      </c>
      <c r="J280" s="302">
        <v>1235.7166666666669</v>
      </c>
      <c r="K280" s="301">
        <v>1212.45</v>
      </c>
      <c r="L280" s="301">
        <v>1189</v>
      </c>
      <c r="M280" s="301">
        <v>1.04684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233.4</v>
      </c>
      <c r="D281" s="302">
        <v>232.78333333333333</v>
      </c>
      <c r="E281" s="302">
        <v>230.61666666666667</v>
      </c>
      <c r="F281" s="302">
        <v>227.83333333333334</v>
      </c>
      <c r="G281" s="302">
        <v>225.66666666666669</v>
      </c>
      <c r="H281" s="302">
        <v>235.56666666666666</v>
      </c>
      <c r="I281" s="302">
        <v>237.73333333333335</v>
      </c>
      <c r="J281" s="302">
        <v>240.51666666666665</v>
      </c>
      <c r="K281" s="301">
        <v>234.95</v>
      </c>
      <c r="L281" s="301">
        <v>230</v>
      </c>
      <c r="M281" s="301">
        <v>3.6530200000000002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1691.55</v>
      </c>
      <c r="D282" s="302">
        <v>1698.8166666666666</v>
      </c>
      <c r="E282" s="302">
        <v>1677.7333333333331</v>
      </c>
      <c r="F282" s="302">
        <v>1663.9166666666665</v>
      </c>
      <c r="G282" s="302">
        <v>1642.833333333333</v>
      </c>
      <c r="H282" s="302">
        <v>1712.6333333333332</v>
      </c>
      <c r="I282" s="302">
        <v>1733.7166666666667</v>
      </c>
      <c r="J282" s="302">
        <v>1747.5333333333333</v>
      </c>
      <c r="K282" s="301">
        <v>1719.9</v>
      </c>
      <c r="L282" s="301">
        <v>1685</v>
      </c>
      <c r="M282" s="301">
        <v>21.281120000000001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504.4</v>
      </c>
      <c r="D283" s="302">
        <v>509.06666666666661</v>
      </c>
      <c r="E283" s="302">
        <v>497.43333333333317</v>
      </c>
      <c r="F283" s="302">
        <v>490.46666666666658</v>
      </c>
      <c r="G283" s="302">
        <v>478.83333333333314</v>
      </c>
      <c r="H283" s="302">
        <v>516.03333333333319</v>
      </c>
      <c r="I283" s="302">
        <v>527.66666666666663</v>
      </c>
      <c r="J283" s="302">
        <v>534.63333333333321</v>
      </c>
      <c r="K283" s="301">
        <v>520.70000000000005</v>
      </c>
      <c r="L283" s="301">
        <v>502.1</v>
      </c>
      <c r="M283" s="301">
        <v>9.5679400000000001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520.75</v>
      </c>
      <c r="D284" s="302">
        <v>517.9</v>
      </c>
      <c r="E284" s="302">
        <v>511</v>
      </c>
      <c r="F284" s="302">
        <v>501.25</v>
      </c>
      <c r="G284" s="302">
        <v>494.35</v>
      </c>
      <c r="H284" s="302">
        <v>527.65</v>
      </c>
      <c r="I284" s="302">
        <v>534.54999999999984</v>
      </c>
      <c r="J284" s="302">
        <v>544.29999999999995</v>
      </c>
      <c r="K284" s="301">
        <v>524.79999999999995</v>
      </c>
      <c r="L284" s="301">
        <v>508.15</v>
      </c>
      <c r="M284" s="301">
        <v>3.6032000000000002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223.75</v>
      </c>
      <c r="D285" s="302">
        <v>223.78333333333333</v>
      </c>
      <c r="E285" s="302">
        <v>220.56666666666666</v>
      </c>
      <c r="F285" s="302">
        <v>217.38333333333333</v>
      </c>
      <c r="G285" s="302">
        <v>214.16666666666666</v>
      </c>
      <c r="H285" s="302">
        <v>226.96666666666667</v>
      </c>
      <c r="I285" s="302">
        <v>230.18333333333331</v>
      </c>
      <c r="J285" s="302">
        <v>233.36666666666667</v>
      </c>
      <c r="K285" s="301">
        <v>227</v>
      </c>
      <c r="L285" s="301">
        <v>220.6</v>
      </c>
      <c r="M285" s="301">
        <v>2.4391799999999999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1403.4</v>
      </c>
      <c r="D286" s="302">
        <v>1410.9666666666665</v>
      </c>
      <c r="E286" s="302">
        <v>1387.9333333333329</v>
      </c>
      <c r="F286" s="302">
        <v>1372.4666666666665</v>
      </c>
      <c r="G286" s="302">
        <v>1349.4333333333329</v>
      </c>
      <c r="H286" s="302">
        <v>1426.4333333333329</v>
      </c>
      <c r="I286" s="302">
        <v>1449.4666666666662</v>
      </c>
      <c r="J286" s="302">
        <v>1464.9333333333329</v>
      </c>
      <c r="K286" s="301">
        <v>1434</v>
      </c>
      <c r="L286" s="301">
        <v>1395.5</v>
      </c>
      <c r="M286" s="301">
        <v>0.21517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495</v>
      </c>
      <c r="D287" s="302">
        <v>501.23333333333335</v>
      </c>
      <c r="E287" s="302">
        <v>486.4666666666667</v>
      </c>
      <c r="F287" s="302">
        <v>477.93333333333334</v>
      </c>
      <c r="G287" s="302">
        <v>463.16666666666669</v>
      </c>
      <c r="H287" s="302">
        <v>509.76666666666671</v>
      </c>
      <c r="I287" s="302">
        <v>524.5333333333333</v>
      </c>
      <c r="J287" s="302">
        <v>533.06666666666672</v>
      </c>
      <c r="K287" s="301">
        <v>516</v>
      </c>
      <c r="L287" s="301">
        <v>492.7</v>
      </c>
      <c r="M287" s="301">
        <v>0.93123999999999996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69.849999999999994</v>
      </c>
      <c r="D288" s="302">
        <v>70.350000000000009</v>
      </c>
      <c r="E288" s="302">
        <v>69.050000000000011</v>
      </c>
      <c r="F288" s="302">
        <v>68.25</v>
      </c>
      <c r="G288" s="302">
        <v>66.95</v>
      </c>
      <c r="H288" s="302">
        <v>71.15000000000002</v>
      </c>
      <c r="I288" s="302">
        <v>72.45</v>
      </c>
      <c r="J288" s="302">
        <v>73.250000000000028</v>
      </c>
      <c r="K288" s="301">
        <v>71.650000000000006</v>
      </c>
      <c r="L288" s="301">
        <v>69.55</v>
      </c>
      <c r="M288" s="301">
        <v>62.475020000000001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2108.6</v>
      </c>
      <c r="D289" s="302">
        <v>2099.65</v>
      </c>
      <c r="E289" s="302">
        <v>2052.4500000000003</v>
      </c>
      <c r="F289" s="302">
        <v>1996.3000000000002</v>
      </c>
      <c r="G289" s="302">
        <v>1949.1000000000004</v>
      </c>
      <c r="H289" s="302">
        <v>2155.8000000000002</v>
      </c>
      <c r="I289" s="302">
        <v>2203</v>
      </c>
      <c r="J289" s="302">
        <v>2259.15</v>
      </c>
      <c r="K289" s="301">
        <v>2146.85</v>
      </c>
      <c r="L289" s="301">
        <v>2043.5</v>
      </c>
      <c r="M289" s="301">
        <v>5.1059200000000002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263.8</v>
      </c>
      <c r="D290" s="302">
        <v>264.75</v>
      </c>
      <c r="E290" s="302">
        <v>261.5</v>
      </c>
      <c r="F290" s="302">
        <v>259.2</v>
      </c>
      <c r="G290" s="302">
        <v>255.95</v>
      </c>
      <c r="H290" s="302">
        <v>267.05</v>
      </c>
      <c r="I290" s="302">
        <v>270.3</v>
      </c>
      <c r="J290" s="302">
        <v>272.60000000000002</v>
      </c>
      <c r="K290" s="301">
        <v>268</v>
      </c>
      <c r="L290" s="301">
        <v>262.45</v>
      </c>
      <c r="M290" s="301">
        <v>0.79334000000000005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466.75</v>
      </c>
      <c r="D291" s="302">
        <v>468.68333333333334</v>
      </c>
      <c r="E291" s="302">
        <v>462.51666666666665</v>
      </c>
      <c r="F291" s="302">
        <v>458.2833333333333</v>
      </c>
      <c r="G291" s="302">
        <v>452.11666666666662</v>
      </c>
      <c r="H291" s="302">
        <v>472.91666666666669</v>
      </c>
      <c r="I291" s="302">
        <v>479.08333333333331</v>
      </c>
      <c r="J291" s="302">
        <v>483.31666666666672</v>
      </c>
      <c r="K291" s="301">
        <v>474.85</v>
      </c>
      <c r="L291" s="301">
        <v>464.45</v>
      </c>
      <c r="M291" s="301">
        <v>8.3990500000000008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8993.0499999999993</v>
      </c>
      <c r="D292" s="302">
        <v>9038.1333333333332</v>
      </c>
      <c r="E292" s="302">
        <v>8899.2666666666664</v>
      </c>
      <c r="F292" s="302">
        <v>8805.4833333333336</v>
      </c>
      <c r="G292" s="302">
        <v>8666.6166666666668</v>
      </c>
      <c r="H292" s="302">
        <v>9131.9166666666661</v>
      </c>
      <c r="I292" s="302">
        <v>9270.783333333331</v>
      </c>
      <c r="J292" s="302">
        <v>9364.5666666666657</v>
      </c>
      <c r="K292" s="301">
        <v>9177</v>
      </c>
      <c r="L292" s="301">
        <v>8944.35</v>
      </c>
      <c r="M292" s="301">
        <v>1.941E-2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61.75</v>
      </c>
      <c r="D293" s="302">
        <v>62.083333333333336</v>
      </c>
      <c r="E293" s="302">
        <v>60.766666666666673</v>
      </c>
      <c r="F293" s="302">
        <v>59.783333333333339</v>
      </c>
      <c r="G293" s="302">
        <v>58.466666666666676</v>
      </c>
      <c r="H293" s="302">
        <v>63.06666666666667</v>
      </c>
      <c r="I293" s="302">
        <v>64.383333333333326</v>
      </c>
      <c r="J293" s="302">
        <v>65.366666666666674</v>
      </c>
      <c r="K293" s="301">
        <v>63.4</v>
      </c>
      <c r="L293" s="301">
        <v>61.1</v>
      </c>
      <c r="M293" s="301">
        <v>13.441750000000001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330</v>
      </c>
      <c r="D294" s="302">
        <v>328.25</v>
      </c>
      <c r="E294" s="302">
        <v>324.14999999999998</v>
      </c>
      <c r="F294" s="302">
        <v>318.29999999999995</v>
      </c>
      <c r="G294" s="302">
        <v>314.19999999999993</v>
      </c>
      <c r="H294" s="302">
        <v>334.1</v>
      </c>
      <c r="I294" s="302">
        <v>338.20000000000005</v>
      </c>
      <c r="J294" s="302">
        <v>344.05000000000007</v>
      </c>
      <c r="K294" s="301">
        <v>332.35</v>
      </c>
      <c r="L294" s="301">
        <v>322.39999999999998</v>
      </c>
      <c r="M294" s="301">
        <v>31.080780000000001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3097.15</v>
      </c>
      <c r="D295" s="302">
        <v>3072.2833333333328</v>
      </c>
      <c r="E295" s="302">
        <v>3024.5666666666657</v>
      </c>
      <c r="F295" s="302">
        <v>2951.9833333333327</v>
      </c>
      <c r="G295" s="302">
        <v>2904.2666666666655</v>
      </c>
      <c r="H295" s="302">
        <v>3144.8666666666659</v>
      </c>
      <c r="I295" s="302">
        <v>3192.583333333333</v>
      </c>
      <c r="J295" s="302">
        <v>3265.1666666666661</v>
      </c>
      <c r="K295" s="301">
        <v>3120</v>
      </c>
      <c r="L295" s="301">
        <v>2999.7</v>
      </c>
      <c r="M295" s="301">
        <v>0.69577999999999995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1027.45</v>
      </c>
      <c r="D296" s="302">
        <v>1029.45</v>
      </c>
      <c r="E296" s="302">
        <v>1014.45</v>
      </c>
      <c r="F296" s="302">
        <v>1001.45</v>
      </c>
      <c r="G296" s="302">
        <v>986.45</v>
      </c>
      <c r="H296" s="302">
        <v>1042.45</v>
      </c>
      <c r="I296" s="302">
        <v>1057.45</v>
      </c>
      <c r="J296" s="302">
        <v>1070.45</v>
      </c>
      <c r="K296" s="301">
        <v>1044.45</v>
      </c>
      <c r="L296" s="301">
        <v>1016.45</v>
      </c>
      <c r="M296" s="301">
        <v>1.6396999999999999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1535.8</v>
      </c>
      <c r="D297" s="302">
        <v>1530.0833333333333</v>
      </c>
      <c r="E297" s="302">
        <v>1515.4666666666665</v>
      </c>
      <c r="F297" s="302">
        <v>1495.1333333333332</v>
      </c>
      <c r="G297" s="302">
        <v>1480.5166666666664</v>
      </c>
      <c r="H297" s="302">
        <v>1550.4166666666665</v>
      </c>
      <c r="I297" s="302">
        <v>1565.0333333333333</v>
      </c>
      <c r="J297" s="302">
        <v>1585.3666666666666</v>
      </c>
      <c r="K297" s="301">
        <v>1544.7</v>
      </c>
      <c r="L297" s="301">
        <v>1509.75</v>
      </c>
      <c r="M297" s="301">
        <v>23.897780000000001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4163.3</v>
      </c>
      <c r="D298" s="302">
        <v>4153.416666666667</v>
      </c>
      <c r="E298" s="302">
        <v>4102.8333333333339</v>
      </c>
      <c r="F298" s="302">
        <v>4042.3666666666668</v>
      </c>
      <c r="G298" s="302">
        <v>3991.7833333333338</v>
      </c>
      <c r="H298" s="302">
        <v>4213.8833333333341</v>
      </c>
      <c r="I298" s="302">
        <v>4264.4666666666681</v>
      </c>
      <c r="J298" s="302">
        <v>4324.9333333333343</v>
      </c>
      <c r="K298" s="301">
        <v>4204</v>
      </c>
      <c r="L298" s="301">
        <v>4092.95</v>
      </c>
      <c r="M298" s="301">
        <v>3.1212499999999999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3130.55</v>
      </c>
      <c r="D299" s="302">
        <v>3131.8333333333335</v>
      </c>
      <c r="E299" s="302">
        <v>3096.8666666666668</v>
      </c>
      <c r="F299" s="302">
        <v>3063.1833333333334</v>
      </c>
      <c r="G299" s="302">
        <v>3028.2166666666667</v>
      </c>
      <c r="H299" s="302">
        <v>3165.5166666666669</v>
      </c>
      <c r="I299" s="302">
        <v>3200.4833333333331</v>
      </c>
      <c r="J299" s="302">
        <v>3234.166666666667</v>
      </c>
      <c r="K299" s="301">
        <v>3166.8</v>
      </c>
      <c r="L299" s="301">
        <v>3098.15</v>
      </c>
      <c r="M299" s="301">
        <v>3.7429000000000001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630</v>
      </c>
      <c r="D300" s="302">
        <v>633.13333333333333</v>
      </c>
      <c r="E300" s="302">
        <v>625.36666666666667</v>
      </c>
      <c r="F300" s="302">
        <v>620.73333333333335</v>
      </c>
      <c r="G300" s="302">
        <v>612.9666666666667</v>
      </c>
      <c r="H300" s="302">
        <v>637.76666666666665</v>
      </c>
      <c r="I300" s="302">
        <v>645.5333333333333</v>
      </c>
      <c r="J300" s="302">
        <v>650.16666666666663</v>
      </c>
      <c r="K300" s="301">
        <v>640.9</v>
      </c>
      <c r="L300" s="301">
        <v>628.5</v>
      </c>
      <c r="M300" s="301">
        <v>8.1963399999999993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1819.4</v>
      </c>
      <c r="D301" s="302">
        <v>1803.9833333333333</v>
      </c>
      <c r="E301" s="302">
        <v>1770.4166666666667</v>
      </c>
      <c r="F301" s="302">
        <v>1721.4333333333334</v>
      </c>
      <c r="G301" s="302">
        <v>1687.8666666666668</v>
      </c>
      <c r="H301" s="302">
        <v>1852.9666666666667</v>
      </c>
      <c r="I301" s="302">
        <v>1886.5333333333333</v>
      </c>
      <c r="J301" s="302">
        <v>1935.5166666666667</v>
      </c>
      <c r="K301" s="301">
        <v>1837.55</v>
      </c>
      <c r="L301" s="301">
        <v>1755</v>
      </c>
      <c r="M301" s="301">
        <v>1.03139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299</v>
      </c>
      <c r="D302" s="302">
        <v>299.85000000000002</v>
      </c>
      <c r="E302" s="302">
        <v>297.25000000000006</v>
      </c>
      <c r="F302" s="302">
        <v>295.50000000000006</v>
      </c>
      <c r="G302" s="302">
        <v>292.90000000000009</v>
      </c>
      <c r="H302" s="302">
        <v>301.60000000000002</v>
      </c>
      <c r="I302" s="302">
        <v>304.19999999999993</v>
      </c>
      <c r="J302" s="302">
        <v>305.95</v>
      </c>
      <c r="K302" s="301">
        <v>302.45</v>
      </c>
      <c r="L302" s="301">
        <v>298.10000000000002</v>
      </c>
      <c r="M302" s="301">
        <v>4.1273200000000001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1082.7</v>
      </c>
      <c r="D303" s="302">
        <v>1083.25</v>
      </c>
      <c r="E303" s="302">
        <v>1071.5</v>
      </c>
      <c r="F303" s="302">
        <v>1060.3</v>
      </c>
      <c r="G303" s="302">
        <v>1048.55</v>
      </c>
      <c r="H303" s="302">
        <v>1094.45</v>
      </c>
      <c r="I303" s="302">
        <v>1106.2</v>
      </c>
      <c r="J303" s="302">
        <v>1117.4000000000001</v>
      </c>
      <c r="K303" s="301">
        <v>1095</v>
      </c>
      <c r="L303" s="301">
        <v>1072.05</v>
      </c>
      <c r="M303" s="301">
        <v>63.162570000000002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177.9</v>
      </c>
      <c r="D304" s="302">
        <v>180</v>
      </c>
      <c r="E304" s="302">
        <v>175.25</v>
      </c>
      <c r="F304" s="302">
        <v>172.6</v>
      </c>
      <c r="G304" s="302">
        <v>167.85</v>
      </c>
      <c r="H304" s="302">
        <v>182.65</v>
      </c>
      <c r="I304" s="302">
        <v>187.4</v>
      </c>
      <c r="J304" s="302">
        <v>190.05</v>
      </c>
      <c r="K304" s="301">
        <v>184.75</v>
      </c>
      <c r="L304" s="301">
        <v>177.35</v>
      </c>
      <c r="M304" s="301">
        <v>40.545610000000003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16.3</v>
      </c>
      <c r="D305" s="302">
        <v>16.416666666666668</v>
      </c>
      <c r="E305" s="302">
        <v>16.083333333333336</v>
      </c>
      <c r="F305" s="302">
        <v>15.866666666666667</v>
      </c>
      <c r="G305" s="302">
        <v>15.533333333333335</v>
      </c>
      <c r="H305" s="302">
        <v>16.633333333333336</v>
      </c>
      <c r="I305" s="302">
        <v>16.966666666666672</v>
      </c>
      <c r="J305" s="302">
        <v>17.183333333333337</v>
      </c>
      <c r="K305" s="301">
        <v>16.75</v>
      </c>
      <c r="L305" s="301">
        <v>16.2</v>
      </c>
      <c r="M305" s="301">
        <v>13.934480000000001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223.75</v>
      </c>
      <c r="D306" s="302">
        <v>222.75</v>
      </c>
      <c r="E306" s="302">
        <v>219.65</v>
      </c>
      <c r="F306" s="302">
        <v>215.55</v>
      </c>
      <c r="G306" s="302">
        <v>212.45000000000002</v>
      </c>
      <c r="H306" s="302">
        <v>226.85</v>
      </c>
      <c r="I306" s="302">
        <v>229.95000000000002</v>
      </c>
      <c r="J306" s="302">
        <v>234.04999999999998</v>
      </c>
      <c r="K306" s="301">
        <v>225.85</v>
      </c>
      <c r="L306" s="301">
        <v>218.65</v>
      </c>
      <c r="M306" s="301">
        <v>4.9304300000000003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453.85</v>
      </c>
      <c r="D307" s="302">
        <v>450.09999999999997</v>
      </c>
      <c r="E307" s="302">
        <v>439.19999999999993</v>
      </c>
      <c r="F307" s="302">
        <v>424.54999999999995</v>
      </c>
      <c r="G307" s="302">
        <v>413.64999999999992</v>
      </c>
      <c r="H307" s="302">
        <v>464.74999999999994</v>
      </c>
      <c r="I307" s="302">
        <v>475.64999999999992</v>
      </c>
      <c r="J307" s="302">
        <v>490.29999999999995</v>
      </c>
      <c r="K307" s="301">
        <v>461</v>
      </c>
      <c r="L307" s="301">
        <v>435.45</v>
      </c>
      <c r="M307" s="301">
        <v>1.43266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88.9</v>
      </c>
      <c r="D308" s="302">
        <v>88.566666666666663</v>
      </c>
      <c r="E308" s="302">
        <v>87.833333333333329</v>
      </c>
      <c r="F308" s="302">
        <v>86.766666666666666</v>
      </c>
      <c r="G308" s="302">
        <v>86.033333333333331</v>
      </c>
      <c r="H308" s="302">
        <v>89.633333333333326</v>
      </c>
      <c r="I308" s="302">
        <v>90.366666666666674</v>
      </c>
      <c r="J308" s="302">
        <v>91.433333333333323</v>
      </c>
      <c r="K308" s="301">
        <v>89.3</v>
      </c>
      <c r="L308" s="301">
        <v>87.5</v>
      </c>
      <c r="M308" s="301">
        <v>30.54476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482.7</v>
      </c>
      <c r="D309" s="302">
        <v>484.11666666666662</v>
      </c>
      <c r="E309" s="302">
        <v>479.58333333333326</v>
      </c>
      <c r="F309" s="302">
        <v>476.46666666666664</v>
      </c>
      <c r="G309" s="302">
        <v>471.93333333333328</v>
      </c>
      <c r="H309" s="302">
        <v>487.23333333333323</v>
      </c>
      <c r="I309" s="302">
        <v>491.76666666666665</v>
      </c>
      <c r="J309" s="302">
        <v>494.88333333333321</v>
      </c>
      <c r="K309" s="301">
        <v>488.65</v>
      </c>
      <c r="L309" s="301">
        <v>481</v>
      </c>
      <c r="M309" s="301">
        <v>10.51651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8448.75</v>
      </c>
      <c r="D310" s="302">
        <v>8462.2333333333336</v>
      </c>
      <c r="E310" s="302">
        <v>8377.7666666666664</v>
      </c>
      <c r="F310" s="302">
        <v>8306.7833333333328</v>
      </c>
      <c r="G310" s="302">
        <v>8222.3166666666657</v>
      </c>
      <c r="H310" s="302">
        <v>8533.2166666666672</v>
      </c>
      <c r="I310" s="302">
        <v>8617.6833333333343</v>
      </c>
      <c r="J310" s="302">
        <v>8688.6666666666679</v>
      </c>
      <c r="K310" s="301">
        <v>8546.7000000000007</v>
      </c>
      <c r="L310" s="301">
        <v>8391.25</v>
      </c>
      <c r="M310" s="301">
        <v>9.2109000000000005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2105.6999999999998</v>
      </c>
      <c r="D311" s="302">
        <v>2098.7999999999997</v>
      </c>
      <c r="E311" s="302">
        <v>2069.5999999999995</v>
      </c>
      <c r="F311" s="302">
        <v>2033.4999999999995</v>
      </c>
      <c r="G311" s="302">
        <v>2004.2999999999993</v>
      </c>
      <c r="H311" s="302">
        <v>2134.8999999999996</v>
      </c>
      <c r="I311" s="302">
        <v>2164.0999999999995</v>
      </c>
      <c r="J311" s="302">
        <v>2200.1999999999998</v>
      </c>
      <c r="K311" s="301">
        <v>2128</v>
      </c>
      <c r="L311" s="301">
        <v>2062.6999999999998</v>
      </c>
      <c r="M311" s="301">
        <v>0.87333000000000005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373.85</v>
      </c>
      <c r="D312" s="302">
        <v>373.05</v>
      </c>
      <c r="E312" s="302">
        <v>369.1</v>
      </c>
      <c r="F312" s="302">
        <v>364.35</v>
      </c>
      <c r="G312" s="302">
        <v>360.40000000000003</v>
      </c>
      <c r="H312" s="302">
        <v>377.8</v>
      </c>
      <c r="I312" s="302">
        <v>381.74999999999994</v>
      </c>
      <c r="J312" s="302">
        <v>386.5</v>
      </c>
      <c r="K312" s="301">
        <v>377</v>
      </c>
      <c r="L312" s="301">
        <v>368.3</v>
      </c>
      <c r="M312" s="301">
        <v>21.783580000000001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250.35</v>
      </c>
      <c r="D313" s="302">
        <v>250.38333333333333</v>
      </c>
      <c r="E313" s="302">
        <v>247.41666666666666</v>
      </c>
      <c r="F313" s="302">
        <v>244.48333333333332</v>
      </c>
      <c r="G313" s="302">
        <v>241.51666666666665</v>
      </c>
      <c r="H313" s="302">
        <v>253.31666666666666</v>
      </c>
      <c r="I313" s="302">
        <v>256.28333333333336</v>
      </c>
      <c r="J313" s="302">
        <v>259.2166666666667</v>
      </c>
      <c r="K313" s="301">
        <v>253.35</v>
      </c>
      <c r="L313" s="301">
        <v>247.45</v>
      </c>
      <c r="M313" s="301">
        <v>1.56958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770.25</v>
      </c>
      <c r="D314" s="302">
        <v>768.38333333333321</v>
      </c>
      <c r="E314" s="302">
        <v>762.1666666666664</v>
      </c>
      <c r="F314" s="302">
        <v>754.08333333333314</v>
      </c>
      <c r="G314" s="302">
        <v>747.86666666666633</v>
      </c>
      <c r="H314" s="302">
        <v>776.46666666666647</v>
      </c>
      <c r="I314" s="302">
        <v>782.68333333333317</v>
      </c>
      <c r="J314" s="302">
        <v>790.76666666666654</v>
      </c>
      <c r="K314" s="301">
        <v>774.6</v>
      </c>
      <c r="L314" s="301">
        <v>760.3</v>
      </c>
      <c r="M314" s="301">
        <v>7.9538700000000002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1282</v>
      </c>
      <c r="D315" s="302">
        <v>1286.9333333333334</v>
      </c>
      <c r="E315" s="302">
        <v>1267.5166666666669</v>
      </c>
      <c r="F315" s="302">
        <v>1253.0333333333335</v>
      </c>
      <c r="G315" s="302">
        <v>1233.616666666667</v>
      </c>
      <c r="H315" s="302">
        <v>1301.4166666666667</v>
      </c>
      <c r="I315" s="302">
        <v>1320.8333333333333</v>
      </c>
      <c r="J315" s="302">
        <v>1335.3166666666666</v>
      </c>
      <c r="K315" s="301">
        <v>1306.3499999999999</v>
      </c>
      <c r="L315" s="301">
        <v>1272.45</v>
      </c>
      <c r="M315" s="301">
        <v>1.68357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1441.05</v>
      </c>
      <c r="D316" s="302">
        <v>1443.8833333333332</v>
      </c>
      <c r="E316" s="302">
        <v>1427.1666666666665</v>
      </c>
      <c r="F316" s="302">
        <v>1413.2833333333333</v>
      </c>
      <c r="G316" s="302">
        <v>1396.5666666666666</v>
      </c>
      <c r="H316" s="302">
        <v>1457.7666666666664</v>
      </c>
      <c r="I316" s="302">
        <v>1474.4833333333331</v>
      </c>
      <c r="J316" s="302">
        <v>1488.3666666666663</v>
      </c>
      <c r="K316" s="301">
        <v>1460.6</v>
      </c>
      <c r="L316" s="301">
        <v>1430</v>
      </c>
      <c r="M316" s="301">
        <v>3.05864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821.25</v>
      </c>
      <c r="D317" s="302">
        <v>823.9</v>
      </c>
      <c r="E317" s="302">
        <v>811.84999999999991</v>
      </c>
      <c r="F317" s="302">
        <v>802.44999999999993</v>
      </c>
      <c r="G317" s="302">
        <v>790.39999999999986</v>
      </c>
      <c r="H317" s="302">
        <v>833.3</v>
      </c>
      <c r="I317" s="302">
        <v>845.34999999999991</v>
      </c>
      <c r="J317" s="302">
        <v>854.75</v>
      </c>
      <c r="K317" s="301">
        <v>835.95</v>
      </c>
      <c r="L317" s="301">
        <v>814.5</v>
      </c>
      <c r="M317" s="301">
        <v>9.8479399999999995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763.25</v>
      </c>
      <c r="D318" s="302">
        <v>762.81666666666661</v>
      </c>
      <c r="E318" s="302">
        <v>757.63333333333321</v>
      </c>
      <c r="F318" s="302">
        <v>752.01666666666665</v>
      </c>
      <c r="G318" s="302">
        <v>746.83333333333326</v>
      </c>
      <c r="H318" s="302">
        <v>768.43333333333317</v>
      </c>
      <c r="I318" s="302">
        <v>773.61666666666656</v>
      </c>
      <c r="J318" s="302">
        <v>779.23333333333312</v>
      </c>
      <c r="K318" s="301">
        <v>768</v>
      </c>
      <c r="L318" s="301">
        <v>757.2</v>
      </c>
      <c r="M318" s="301">
        <v>2.6745199999999998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214.45</v>
      </c>
      <c r="D319" s="302">
        <v>213.61666666666665</v>
      </c>
      <c r="E319" s="302">
        <v>210.7833333333333</v>
      </c>
      <c r="F319" s="302">
        <v>207.11666666666665</v>
      </c>
      <c r="G319" s="302">
        <v>204.2833333333333</v>
      </c>
      <c r="H319" s="302">
        <v>217.2833333333333</v>
      </c>
      <c r="I319" s="302">
        <v>220.11666666666662</v>
      </c>
      <c r="J319" s="302">
        <v>223.7833333333333</v>
      </c>
      <c r="K319" s="301">
        <v>216.45</v>
      </c>
      <c r="L319" s="301">
        <v>209.95</v>
      </c>
      <c r="M319" s="301">
        <v>1.8273900000000001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163.80000000000001</v>
      </c>
      <c r="D320" s="302">
        <v>164.66666666666666</v>
      </c>
      <c r="E320" s="302">
        <v>162.33333333333331</v>
      </c>
      <c r="F320" s="302">
        <v>160.86666666666665</v>
      </c>
      <c r="G320" s="302">
        <v>158.5333333333333</v>
      </c>
      <c r="H320" s="302">
        <v>166.13333333333333</v>
      </c>
      <c r="I320" s="302">
        <v>168.46666666666664</v>
      </c>
      <c r="J320" s="302">
        <v>169.93333333333334</v>
      </c>
      <c r="K320" s="301">
        <v>167</v>
      </c>
      <c r="L320" s="301">
        <v>163.19999999999999</v>
      </c>
      <c r="M320" s="301">
        <v>0.69160999999999995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191.35</v>
      </c>
      <c r="D321" s="302">
        <v>189.08333333333334</v>
      </c>
      <c r="E321" s="302">
        <v>185.31666666666669</v>
      </c>
      <c r="F321" s="302">
        <v>179.28333333333336</v>
      </c>
      <c r="G321" s="302">
        <v>175.51666666666671</v>
      </c>
      <c r="H321" s="302">
        <v>195.11666666666667</v>
      </c>
      <c r="I321" s="302">
        <v>198.88333333333333</v>
      </c>
      <c r="J321" s="302">
        <v>204.91666666666666</v>
      </c>
      <c r="K321" s="301">
        <v>192.85</v>
      </c>
      <c r="L321" s="301">
        <v>183.05</v>
      </c>
      <c r="M321" s="301">
        <v>11.66924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937.6</v>
      </c>
      <c r="D322" s="302">
        <v>939.58333333333337</v>
      </c>
      <c r="E322" s="302">
        <v>916.01666666666677</v>
      </c>
      <c r="F322" s="302">
        <v>894.43333333333339</v>
      </c>
      <c r="G322" s="302">
        <v>870.86666666666679</v>
      </c>
      <c r="H322" s="302">
        <v>961.16666666666674</v>
      </c>
      <c r="I322" s="302">
        <v>984.73333333333335</v>
      </c>
      <c r="J322" s="302">
        <v>1006.3166666666667</v>
      </c>
      <c r="K322" s="301">
        <v>963.15</v>
      </c>
      <c r="L322" s="301">
        <v>918</v>
      </c>
      <c r="M322" s="301">
        <v>4.7332799999999997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2958.55</v>
      </c>
      <c r="D323" s="302">
        <v>2936.1166666666668</v>
      </c>
      <c r="E323" s="302">
        <v>2902.4833333333336</v>
      </c>
      <c r="F323" s="302">
        <v>2846.416666666667</v>
      </c>
      <c r="G323" s="302">
        <v>2812.7833333333338</v>
      </c>
      <c r="H323" s="302">
        <v>2992.1833333333334</v>
      </c>
      <c r="I323" s="302">
        <v>3025.8166666666666</v>
      </c>
      <c r="J323" s="302">
        <v>3081.8833333333332</v>
      </c>
      <c r="K323" s="301">
        <v>2969.75</v>
      </c>
      <c r="L323" s="301">
        <v>2880.05</v>
      </c>
      <c r="M323" s="301">
        <v>7.2725799999999996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39.15</v>
      </c>
      <c r="D324" s="302">
        <v>39.449999999999996</v>
      </c>
      <c r="E324" s="302">
        <v>38.04999999999999</v>
      </c>
      <c r="F324" s="302">
        <v>36.949999999999996</v>
      </c>
      <c r="G324" s="302">
        <v>35.54999999999999</v>
      </c>
      <c r="H324" s="302">
        <v>40.54999999999999</v>
      </c>
      <c r="I324" s="302">
        <v>41.949999999999996</v>
      </c>
      <c r="J324" s="302">
        <v>43.04999999999999</v>
      </c>
      <c r="K324" s="301">
        <v>40.85</v>
      </c>
      <c r="L324" s="301">
        <v>38.35</v>
      </c>
      <c r="M324" s="301">
        <v>65.603740000000002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143.85</v>
      </c>
      <c r="D325" s="302">
        <v>144.18333333333331</v>
      </c>
      <c r="E325" s="302">
        <v>142.91666666666663</v>
      </c>
      <c r="F325" s="302">
        <v>141.98333333333332</v>
      </c>
      <c r="G325" s="302">
        <v>140.71666666666664</v>
      </c>
      <c r="H325" s="302">
        <v>145.11666666666662</v>
      </c>
      <c r="I325" s="302">
        <v>146.38333333333333</v>
      </c>
      <c r="J325" s="302">
        <v>147.31666666666661</v>
      </c>
      <c r="K325" s="301">
        <v>145.44999999999999</v>
      </c>
      <c r="L325" s="301">
        <v>143.25</v>
      </c>
      <c r="M325" s="301">
        <v>0.71372999999999998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738.9</v>
      </c>
      <c r="D326" s="302">
        <v>738.30000000000007</v>
      </c>
      <c r="E326" s="302">
        <v>730.60000000000014</v>
      </c>
      <c r="F326" s="302">
        <v>722.30000000000007</v>
      </c>
      <c r="G326" s="302">
        <v>714.60000000000014</v>
      </c>
      <c r="H326" s="302">
        <v>746.60000000000014</v>
      </c>
      <c r="I326" s="302">
        <v>754.30000000000018</v>
      </c>
      <c r="J326" s="302">
        <v>762.60000000000014</v>
      </c>
      <c r="K326" s="301">
        <v>746</v>
      </c>
      <c r="L326" s="301">
        <v>730</v>
      </c>
      <c r="M326" s="301">
        <v>0.27316000000000001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2338.75</v>
      </c>
      <c r="D327" s="302">
        <v>2327.9</v>
      </c>
      <c r="E327" s="302">
        <v>2305.8000000000002</v>
      </c>
      <c r="F327" s="302">
        <v>2272.85</v>
      </c>
      <c r="G327" s="302">
        <v>2250.75</v>
      </c>
      <c r="H327" s="302">
        <v>2360.8500000000004</v>
      </c>
      <c r="I327" s="302">
        <v>2382.9499999999998</v>
      </c>
      <c r="J327" s="302">
        <v>2415.9000000000005</v>
      </c>
      <c r="K327" s="301">
        <v>2350</v>
      </c>
      <c r="L327" s="301">
        <v>2294.9499999999998</v>
      </c>
      <c r="M327" s="301">
        <v>4.1820599999999999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71221.75</v>
      </c>
      <c r="D328" s="302">
        <v>71343.150000000009</v>
      </c>
      <c r="E328" s="302">
        <v>70778.60000000002</v>
      </c>
      <c r="F328" s="302">
        <v>70335.450000000012</v>
      </c>
      <c r="G328" s="302">
        <v>69770.900000000023</v>
      </c>
      <c r="H328" s="302">
        <v>71786.300000000017</v>
      </c>
      <c r="I328" s="302">
        <v>72350.850000000006</v>
      </c>
      <c r="J328" s="302">
        <v>72794.000000000015</v>
      </c>
      <c r="K328" s="301">
        <v>71907.7</v>
      </c>
      <c r="L328" s="301">
        <v>70900</v>
      </c>
      <c r="M328" s="301">
        <v>8.1170000000000006E-2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82.15</v>
      </c>
      <c r="D329" s="302">
        <v>83.483333333333334</v>
      </c>
      <c r="E329" s="302">
        <v>80.516666666666666</v>
      </c>
      <c r="F329" s="302">
        <v>78.883333333333326</v>
      </c>
      <c r="G329" s="302">
        <v>75.916666666666657</v>
      </c>
      <c r="H329" s="302">
        <v>85.116666666666674</v>
      </c>
      <c r="I329" s="302">
        <v>88.083333333333343</v>
      </c>
      <c r="J329" s="302">
        <v>89.716666666666683</v>
      </c>
      <c r="K329" s="301">
        <v>86.45</v>
      </c>
      <c r="L329" s="301">
        <v>81.849999999999994</v>
      </c>
      <c r="M329" s="301">
        <v>65.669390000000007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1001.3</v>
      </c>
      <c r="D330" s="302">
        <v>998.08333333333337</v>
      </c>
      <c r="E330" s="302">
        <v>991.2166666666667</v>
      </c>
      <c r="F330" s="302">
        <v>981.13333333333333</v>
      </c>
      <c r="G330" s="302">
        <v>974.26666666666665</v>
      </c>
      <c r="H330" s="302">
        <v>1008.1666666666667</v>
      </c>
      <c r="I330" s="302">
        <v>1015.0333333333333</v>
      </c>
      <c r="J330" s="302">
        <v>1025.1166666666668</v>
      </c>
      <c r="K330" s="301">
        <v>1004.95</v>
      </c>
      <c r="L330" s="301">
        <v>988</v>
      </c>
      <c r="M330" s="301">
        <v>8.9707100000000004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285.3</v>
      </c>
      <c r="D331" s="302">
        <v>287.41666666666669</v>
      </c>
      <c r="E331" s="302">
        <v>281.08333333333337</v>
      </c>
      <c r="F331" s="302">
        <v>276.86666666666667</v>
      </c>
      <c r="G331" s="302">
        <v>270.53333333333336</v>
      </c>
      <c r="H331" s="302">
        <v>291.63333333333338</v>
      </c>
      <c r="I331" s="302">
        <v>297.96666666666675</v>
      </c>
      <c r="J331" s="302">
        <v>302.18333333333339</v>
      </c>
      <c r="K331" s="301">
        <v>293.75</v>
      </c>
      <c r="L331" s="301">
        <v>283.2</v>
      </c>
      <c r="M331" s="301">
        <v>5.7965299999999997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639</v>
      </c>
      <c r="D332" s="302">
        <v>644.76666666666665</v>
      </c>
      <c r="E332" s="302">
        <v>631.7833333333333</v>
      </c>
      <c r="F332" s="302">
        <v>624.56666666666661</v>
      </c>
      <c r="G332" s="302">
        <v>611.58333333333326</v>
      </c>
      <c r="H332" s="302">
        <v>651.98333333333335</v>
      </c>
      <c r="I332" s="302">
        <v>664.9666666666667</v>
      </c>
      <c r="J332" s="302">
        <v>672.18333333333339</v>
      </c>
      <c r="K332" s="301">
        <v>657.75</v>
      </c>
      <c r="L332" s="301">
        <v>637.54999999999995</v>
      </c>
      <c r="M332" s="301">
        <v>1.4430700000000001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70.2</v>
      </c>
      <c r="D333" s="302">
        <v>70.600000000000009</v>
      </c>
      <c r="E333" s="302">
        <v>69.550000000000011</v>
      </c>
      <c r="F333" s="302">
        <v>68.900000000000006</v>
      </c>
      <c r="G333" s="302">
        <v>67.850000000000009</v>
      </c>
      <c r="H333" s="302">
        <v>71.250000000000014</v>
      </c>
      <c r="I333" s="302">
        <v>72.3</v>
      </c>
      <c r="J333" s="302">
        <v>72.950000000000017</v>
      </c>
      <c r="K333" s="301">
        <v>71.650000000000006</v>
      </c>
      <c r="L333" s="301">
        <v>69.95</v>
      </c>
      <c r="M333" s="301">
        <v>153.41686999999999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3925.75</v>
      </c>
      <c r="D334" s="302">
        <v>3931.0333333333333</v>
      </c>
      <c r="E334" s="302">
        <v>3875.1166666666668</v>
      </c>
      <c r="F334" s="302">
        <v>3824.4833333333336</v>
      </c>
      <c r="G334" s="302">
        <v>3768.5666666666671</v>
      </c>
      <c r="H334" s="302">
        <v>3981.6666666666665</v>
      </c>
      <c r="I334" s="302">
        <v>4037.5833333333335</v>
      </c>
      <c r="J334" s="302">
        <v>4088.2166666666662</v>
      </c>
      <c r="K334" s="301">
        <v>3986.95</v>
      </c>
      <c r="L334" s="301">
        <v>3880.4</v>
      </c>
      <c r="M334" s="301">
        <v>3.1675499999999999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3685.05</v>
      </c>
      <c r="D335" s="302">
        <v>3674.3666666666668</v>
      </c>
      <c r="E335" s="302">
        <v>3638.7333333333336</v>
      </c>
      <c r="F335" s="302">
        <v>3592.416666666667</v>
      </c>
      <c r="G335" s="302">
        <v>3556.7833333333338</v>
      </c>
      <c r="H335" s="302">
        <v>3720.6833333333334</v>
      </c>
      <c r="I335" s="302">
        <v>3756.3166666666666</v>
      </c>
      <c r="J335" s="302">
        <v>3802.6333333333332</v>
      </c>
      <c r="K335" s="301">
        <v>3710</v>
      </c>
      <c r="L335" s="301">
        <v>3628.05</v>
      </c>
      <c r="M335" s="301">
        <v>1.1581699999999999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643.79999999999995</v>
      </c>
      <c r="D336" s="302">
        <v>646.69999999999993</v>
      </c>
      <c r="E336" s="302">
        <v>629.44999999999982</v>
      </c>
      <c r="F336" s="302">
        <v>615.09999999999991</v>
      </c>
      <c r="G336" s="302">
        <v>597.8499999999998</v>
      </c>
      <c r="H336" s="302">
        <v>661.04999999999984</v>
      </c>
      <c r="I336" s="302">
        <v>678.30000000000007</v>
      </c>
      <c r="J336" s="302">
        <v>692.64999999999986</v>
      </c>
      <c r="K336" s="301">
        <v>663.95</v>
      </c>
      <c r="L336" s="301">
        <v>632.35</v>
      </c>
      <c r="M336" s="301">
        <v>22.84863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29.05</v>
      </c>
      <c r="D337" s="302">
        <v>29.016666666666666</v>
      </c>
      <c r="E337" s="302">
        <v>28.783333333333331</v>
      </c>
      <c r="F337" s="302">
        <v>28.516666666666666</v>
      </c>
      <c r="G337" s="302">
        <v>28.283333333333331</v>
      </c>
      <c r="H337" s="302">
        <v>29.283333333333331</v>
      </c>
      <c r="I337" s="302">
        <v>29.516666666666666</v>
      </c>
      <c r="J337" s="302">
        <v>29.783333333333331</v>
      </c>
      <c r="K337" s="301">
        <v>29.25</v>
      </c>
      <c r="L337" s="301">
        <v>28.75</v>
      </c>
      <c r="M337" s="301">
        <v>27.15147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54.9</v>
      </c>
      <c r="D338" s="302">
        <v>55.133333333333333</v>
      </c>
      <c r="E338" s="302">
        <v>54.516666666666666</v>
      </c>
      <c r="F338" s="302">
        <v>54.133333333333333</v>
      </c>
      <c r="G338" s="302">
        <v>53.516666666666666</v>
      </c>
      <c r="H338" s="302">
        <v>55.516666666666666</v>
      </c>
      <c r="I338" s="302">
        <v>56.133333333333326</v>
      </c>
      <c r="J338" s="302">
        <v>56.516666666666666</v>
      </c>
      <c r="K338" s="301">
        <v>55.75</v>
      </c>
      <c r="L338" s="301">
        <v>54.75</v>
      </c>
      <c r="M338" s="301">
        <v>18.4739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544.45000000000005</v>
      </c>
      <c r="D339" s="302">
        <v>544.5333333333333</v>
      </c>
      <c r="E339" s="302">
        <v>540.06666666666661</v>
      </c>
      <c r="F339" s="302">
        <v>535.68333333333328</v>
      </c>
      <c r="G339" s="302">
        <v>531.21666666666658</v>
      </c>
      <c r="H339" s="302">
        <v>548.91666666666663</v>
      </c>
      <c r="I339" s="302">
        <v>553.38333333333333</v>
      </c>
      <c r="J339" s="302">
        <v>557.76666666666665</v>
      </c>
      <c r="K339" s="301">
        <v>549</v>
      </c>
      <c r="L339" s="301">
        <v>540.15</v>
      </c>
      <c r="M339" s="301">
        <v>0.25152999999999998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17358.25</v>
      </c>
      <c r="D340" s="302">
        <v>17316.05</v>
      </c>
      <c r="E340" s="302">
        <v>17224.899999999998</v>
      </c>
      <c r="F340" s="302">
        <v>17091.55</v>
      </c>
      <c r="G340" s="302">
        <v>17000.399999999998</v>
      </c>
      <c r="H340" s="302">
        <v>17449.399999999998</v>
      </c>
      <c r="I340" s="302">
        <v>17540.55</v>
      </c>
      <c r="J340" s="302">
        <v>17673.899999999998</v>
      </c>
      <c r="K340" s="301">
        <v>17407.2</v>
      </c>
      <c r="L340" s="301">
        <v>17182.7</v>
      </c>
      <c r="M340" s="301">
        <v>0.63841999999999999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62.85</v>
      </c>
      <c r="D341" s="302">
        <v>63.583333333333336</v>
      </c>
      <c r="E341" s="302">
        <v>61.366666666666674</v>
      </c>
      <c r="F341" s="302">
        <v>59.88333333333334</v>
      </c>
      <c r="G341" s="302">
        <v>57.666666666666679</v>
      </c>
      <c r="H341" s="302">
        <v>65.066666666666663</v>
      </c>
      <c r="I341" s="302">
        <v>67.283333333333331</v>
      </c>
      <c r="J341" s="302">
        <v>68.766666666666666</v>
      </c>
      <c r="K341" s="301">
        <v>65.8</v>
      </c>
      <c r="L341" s="301">
        <v>62.1</v>
      </c>
      <c r="M341" s="301">
        <v>13.924910000000001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41.65</v>
      </c>
      <c r="D342" s="302">
        <v>41.833333333333336</v>
      </c>
      <c r="E342" s="302">
        <v>41.216666666666669</v>
      </c>
      <c r="F342" s="302">
        <v>40.783333333333331</v>
      </c>
      <c r="G342" s="302">
        <v>40.166666666666664</v>
      </c>
      <c r="H342" s="302">
        <v>42.266666666666673</v>
      </c>
      <c r="I342" s="302">
        <v>42.883333333333333</v>
      </c>
      <c r="J342" s="302">
        <v>43.316666666666677</v>
      </c>
      <c r="K342" s="301">
        <v>42.45</v>
      </c>
      <c r="L342" s="301">
        <v>41.4</v>
      </c>
      <c r="M342" s="301">
        <v>8.3490199999999994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634.75</v>
      </c>
      <c r="D343" s="302">
        <v>637.6</v>
      </c>
      <c r="E343" s="302">
        <v>629.15000000000009</v>
      </c>
      <c r="F343" s="302">
        <v>623.55000000000007</v>
      </c>
      <c r="G343" s="302">
        <v>615.10000000000014</v>
      </c>
      <c r="H343" s="302">
        <v>643.20000000000005</v>
      </c>
      <c r="I343" s="302">
        <v>651.65000000000009</v>
      </c>
      <c r="J343" s="302">
        <v>657.25</v>
      </c>
      <c r="K343" s="301">
        <v>646.04999999999995</v>
      </c>
      <c r="L343" s="301">
        <v>632</v>
      </c>
      <c r="M343" s="301">
        <v>0.83943000000000001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32.299999999999997</v>
      </c>
      <c r="D344" s="302">
        <v>32</v>
      </c>
      <c r="E344" s="302">
        <v>31.549999999999997</v>
      </c>
      <c r="F344" s="302">
        <v>30.799999999999997</v>
      </c>
      <c r="G344" s="302">
        <v>30.349999999999994</v>
      </c>
      <c r="H344" s="302">
        <v>32.75</v>
      </c>
      <c r="I344" s="302">
        <v>33.200000000000003</v>
      </c>
      <c r="J344" s="302">
        <v>33.950000000000003</v>
      </c>
      <c r="K344" s="301">
        <v>32.450000000000003</v>
      </c>
      <c r="L344" s="301">
        <v>31.25</v>
      </c>
      <c r="M344" s="301">
        <v>94.685119999999998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81.95</v>
      </c>
      <c r="D345" s="302">
        <v>82.350000000000009</v>
      </c>
      <c r="E345" s="302">
        <v>81.40000000000002</v>
      </c>
      <c r="F345" s="302">
        <v>80.850000000000009</v>
      </c>
      <c r="G345" s="302">
        <v>79.90000000000002</v>
      </c>
      <c r="H345" s="302">
        <v>82.90000000000002</v>
      </c>
      <c r="I345" s="302">
        <v>83.850000000000009</v>
      </c>
      <c r="J345" s="302">
        <v>84.40000000000002</v>
      </c>
      <c r="K345" s="301">
        <v>83.3</v>
      </c>
      <c r="L345" s="301">
        <v>81.8</v>
      </c>
      <c r="M345" s="301">
        <v>2.7109999999999999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1786</v>
      </c>
      <c r="D346" s="302">
        <v>1767.4833333333333</v>
      </c>
      <c r="E346" s="302">
        <v>1740.0166666666667</v>
      </c>
      <c r="F346" s="302">
        <v>1694.0333333333333</v>
      </c>
      <c r="G346" s="302">
        <v>1666.5666666666666</v>
      </c>
      <c r="H346" s="302">
        <v>1813.4666666666667</v>
      </c>
      <c r="I346" s="302">
        <v>1840.9333333333334</v>
      </c>
      <c r="J346" s="302">
        <v>1886.9166666666667</v>
      </c>
      <c r="K346" s="301">
        <v>1794.95</v>
      </c>
      <c r="L346" s="301">
        <v>1721.5</v>
      </c>
      <c r="M346" s="301">
        <v>3.8870000000000002E-2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64.2</v>
      </c>
      <c r="D347" s="302">
        <v>64.5</v>
      </c>
      <c r="E347" s="302">
        <v>63.75</v>
      </c>
      <c r="F347" s="302">
        <v>63.3</v>
      </c>
      <c r="G347" s="302">
        <v>62.55</v>
      </c>
      <c r="H347" s="302">
        <v>64.95</v>
      </c>
      <c r="I347" s="302">
        <v>65.7</v>
      </c>
      <c r="J347" s="302">
        <v>66.150000000000006</v>
      </c>
      <c r="K347" s="301">
        <v>65.25</v>
      </c>
      <c r="L347" s="301">
        <v>64.05</v>
      </c>
      <c r="M347" s="301">
        <v>18.957660000000001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111.25</v>
      </c>
      <c r="D348" s="302">
        <v>110.41666666666667</v>
      </c>
      <c r="E348" s="302">
        <v>108.93333333333334</v>
      </c>
      <c r="F348" s="302">
        <v>106.61666666666666</v>
      </c>
      <c r="G348" s="302">
        <v>105.13333333333333</v>
      </c>
      <c r="H348" s="302">
        <v>112.73333333333335</v>
      </c>
      <c r="I348" s="302">
        <v>114.21666666666667</v>
      </c>
      <c r="J348" s="302">
        <v>116.53333333333336</v>
      </c>
      <c r="K348" s="301">
        <v>111.9</v>
      </c>
      <c r="L348" s="301">
        <v>108.1</v>
      </c>
      <c r="M348" s="301">
        <v>87.935059999999993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259.05</v>
      </c>
      <c r="D349" s="302">
        <v>260.7</v>
      </c>
      <c r="E349" s="302">
        <v>256.64999999999998</v>
      </c>
      <c r="F349" s="302">
        <v>254.25</v>
      </c>
      <c r="G349" s="302">
        <v>250.2</v>
      </c>
      <c r="H349" s="302">
        <v>263.09999999999997</v>
      </c>
      <c r="I349" s="302">
        <v>267.15000000000003</v>
      </c>
      <c r="J349" s="302">
        <v>269.54999999999995</v>
      </c>
      <c r="K349" s="301">
        <v>264.75</v>
      </c>
      <c r="L349" s="301">
        <v>258.3</v>
      </c>
      <c r="M349" s="301">
        <v>4.6990600000000002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138.5</v>
      </c>
      <c r="D350" s="302">
        <v>138.1</v>
      </c>
      <c r="E350" s="302">
        <v>137.14999999999998</v>
      </c>
      <c r="F350" s="302">
        <v>135.79999999999998</v>
      </c>
      <c r="G350" s="302">
        <v>134.84999999999997</v>
      </c>
      <c r="H350" s="302">
        <v>139.44999999999999</v>
      </c>
      <c r="I350" s="302">
        <v>140.39999999999998</v>
      </c>
      <c r="J350" s="302">
        <v>141.75</v>
      </c>
      <c r="K350" s="301">
        <v>139.05000000000001</v>
      </c>
      <c r="L350" s="301">
        <v>136.75</v>
      </c>
      <c r="M350" s="301">
        <v>128.72030000000001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753.9</v>
      </c>
      <c r="D351" s="302">
        <v>759</v>
      </c>
      <c r="E351" s="302">
        <v>746.05</v>
      </c>
      <c r="F351" s="302">
        <v>738.19999999999993</v>
      </c>
      <c r="G351" s="302">
        <v>725.24999999999989</v>
      </c>
      <c r="H351" s="302">
        <v>766.85</v>
      </c>
      <c r="I351" s="302">
        <v>779.80000000000007</v>
      </c>
      <c r="J351" s="302">
        <v>787.65000000000009</v>
      </c>
      <c r="K351" s="301">
        <v>771.95</v>
      </c>
      <c r="L351" s="301">
        <v>751.15</v>
      </c>
      <c r="M351" s="301">
        <v>5.7243000000000004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3157.1</v>
      </c>
      <c r="D352" s="302">
        <v>3168.2166666666667</v>
      </c>
      <c r="E352" s="302">
        <v>3136.1333333333332</v>
      </c>
      <c r="F352" s="302">
        <v>3115.1666666666665</v>
      </c>
      <c r="G352" s="302">
        <v>3083.083333333333</v>
      </c>
      <c r="H352" s="302">
        <v>3189.1833333333334</v>
      </c>
      <c r="I352" s="302">
        <v>3221.2666666666664</v>
      </c>
      <c r="J352" s="302">
        <v>3242.2333333333336</v>
      </c>
      <c r="K352" s="301">
        <v>3200.3</v>
      </c>
      <c r="L352" s="301">
        <v>3147.25</v>
      </c>
      <c r="M352" s="301">
        <v>0.88214000000000004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233.5</v>
      </c>
      <c r="D353" s="302">
        <v>235.66666666666666</v>
      </c>
      <c r="E353" s="302">
        <v>227.83333333333331</v>
      </c>
      <c r="F353" s="302">
        <v>222.16666666666666</v>
      </c>
      <c r="G353" s="302">
        <v>214.33333333333331</v>
      </c>
      <c r="H353" s="302">
        <v>241.33333333333331</v>
      </c>
      <c r="I353" s="302">
        <v>249.16666666666663</v>
      </c>
      <c r="J353" s="302">
        <v>254.83333333333331</v>
      </c>
      <c r="K353" s="301">
        <v>243.5</v>
      </c>
      <c r="L353" s="301">
        <v>230</v>
      </c>
      <c r="M353" s="301">
        <v>30.383179999999999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141.5</v>
      </c>
      <c r="D354" s="302">
        <v>140.45000000000002</v>
      </c>
      <c r="E354" s="302">
        <v>138.30000000000004</v>
      </c>
      <c r="F354" s="302">
        <v>135.10000000000002</v>
      </c>
      <c r="G354" s="302">
        <v>132.95000000000005</v>
      </c>
      <c r="H354" s="302">
        <v>143.65000000000003</v>
      </c>
      <c r="I354" s="302">
        <v>145.80000000000001</v>
      </c>
      <c r="J354" s="302">
        <v>149.00000000000003</v>
      </c>
      <c r="K354" s="301">
        <v>142.6</v>
      </c>
      <c r="L354" s="301">
        <v>137.25</v>
      </c>
      <c r="M354" s="301">
        <v>241.88348999999999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271.25</v>
      </c>
      <c r="D355" s="302">
        <v>271</v>
      </c>
      <c r="E355" s="302">
        <v>269.55</v>
      </c>
      <c r="F355" s="302">
        <v>267.85000000000002</v>
      </c>
      <c r="G355" s="302">
        <v>266.40000000000003</v>
      </c>
      <c r="H355" s="302">
        <v>272.7</v>
      </c>
      <c r="I355" s="302">
        <v>274.15000000000003</v>
      </c>
      <c r="J355" s="302">
        <v>275.84999999999997</v>
      </c>
      <c r="K355" s="301">
        <v>272.45</v>
      </c>
      <c r="L355" s="301">
        <v>269.3</v>
      </c>
      <c r="M355" s="301">
        <v>0.39073000000000002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40190.800000000003</v>
      </c>
      <c r="D356" s="302">
        <v>40468.466666666667</v>
      </c>
      <c r="E356" s="302">
        <v>39756.933333333334</v>
      </c>
      <c r="F356" s="302">
        <v>39323.066666666666</v>
      </c>
      <c r="G356" s="302">
        <v>38611.533333333333</v>
      </c>
      <c r="H356" s="302">
        <v>40902.333333333336</v>
      </c>
      <c r="I356" s="302">
        <v>41613.866666666676</v>
      </c>
      <c r="J356" s="302">
        <v>42047.733333333337</v>
      </c>
      <c r="K356" s="301">
        <v>41180</v>
      </c>
      <c r="L356" s="301">
        <v>40034.6</v>
      </c>
      <c r="M356" s="301">
        <v>0.20882000000000001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105.2</v>
      </c>
      <c r="D357" s="302">
        <v>105.73333333333333</v>
      </c>
      <c r="E357" s="302">
        <v>103.46666666666667</v>
      </c>
      <c r="F357" s="302">
        <v>101.73333333333333</v>
      </c>
      <c r="G357" s="302">
        <v>99.466666666666669</v>
      </c>
      <c r="H357" s="302">
        <v>107.46666666666667</v>
      </c>
      <c r="I357" s="302">
        <v>109.73333333333335</v>
      </c>
      <c r="J357" s="302">
        <v>111.46666666666667</v>
      </c>
      <c r="K357" s="301">
        <v>108</v>
      </c>
      <c r="L357" s="301">
        <v>104</v>
      </c>
      <c r="M357" s="301">
        <v>3.0700400000000001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1665.5</v>
      </c>
      <c r="D358" s="302">
        <v>1672.5</v>
      </c>
      <c r="E358" s="302">
        <v>1654</v>
      </c>
      <c r="F358" s="302">
        <v>1642.5</v>
      </c>
      <c r="G358" s="302">
        <v>1624</v>
      </c>
      <c r="H358" s="302">
        <v>1684</v>
      </c>
      <c r="I358" s="302">
        <v>1702.5</v>
      </c>
      <c r="J358" s="302">
        <v>1714</v>
      </c>
      <c r="K358" s="301">
        <v>1691</v>
      </c>
      <c r="L358" s="301">
        <v>1661</v>
      </c>
      <c r="M358" s="301">
        <v>3.1532100000000001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3457.05</v>
      </c>
      <c r="D359" s="302">
        <v>3422.35</v>
      </c>
      <c r="E359" s="302">
        <v>3359.7</v>
      </c>
      <c r="F359" s="302">
        <v>3262.35</v>
      </c>
      <c r="G359" s="302">
        <v>3199.7</v>
      </c>
      <c r="H359" s="302">
        <v>3519.7</v>
      </c>
      <c r="I359" s="302">
        <v>3582.3500000000004</v>
      </c>
      <c r="J359" s="302">
        <v>3679.7</v>
      </c>
      <c r="K359" s="301">
        <v>3485</v>
      </c>
      <c r="L359" s="301">
        <v>3325</v>
      </c>
      <c r="M359" s="301">
        <v>6.9015300000000002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208.15</v>
      </c>
      <c r="D360" s="302">
        <v>207.51666666666665</v>
      </c>
      <c r="E360" s="302">
        <v>205.68333333333331</v>
      </c>
      <c r="F360" s="302">
        <v>203.21666666666667</v>
      </c>
      <c r="G360" s="302">
        <v>201.38333333333333</v>
      </c>
      <c r="H360" s="302">
        <v>209.98333333333329</v>
      </c>
      <c r="I360" s="302">
        <v>211.81666666666666</v>
      </c>
      <c r="J360" s="302">
        <v>214.28333333333327</v>
      </c>
      <c r="K360" s="301">
        <v>209.35</v>
      </c>
      <c r="L360" s="301">
        <v>205.05</v>
      </c>
      <c r="M360" s="301">
        <v>13.12144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104.35</v>
      </c>
      <c r="D361" s="302">
        <v>103.96666666666665</v>
      </c>
      <c r="E361" s="302">
        <v>103.43333333333331</v>
      </c>
      <c r="F361" s="302">
        <v>102.51666666666665</v>
      </c>
      <c r="G361" s="302">
        <v>101.98333333333331</v>
      </c>
      <c r="H361" s="302">
        <v>104.88333333333331</v>
      </c>
      <c r="I361" s="302">
        <v>105.41666666666664</v>
      </c>
      <c r="J361" s="302">
        <v>106.33333333333331</v>
      </c>
      <c r="K361" s="301">
        <v>104.5</v>
      </c>
      <c r="L361" s="301">
        <v>103.05</v>
      </c>
      <c r="M361" s="301">
        <v>24.42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4111.55</v>
      </c>
      <c r="D362" s="302">
        <v>4117.8499999999995</v>
      </c>
      <c r="E362" s="302">
        <v>4088.6999999999989</v>
      </c>
      <c r="F362" s="302">
        <v>4065.8499999999995</v>
      </c>
      <c r="G362" s="302">
        <v>4036.6999999999989</v>
      </c>
      <c r="H362" s="302">
        <v>4140.6999999999989</v>
      </c>
      <c r="I362" s="302">
        <v>4169.8499999999985</v>
      </c>
      <c r="J362" s="302">
        <v>4192.6999999999989</v>
      </c>
      <c r="K362" s="301">
        <v>4147</v>
      </c>
      <c r="L362" s="301">
        <v>4095</v>
      </c>
      <c r="M362" s="301">
        <v>2.9870000000000001E-2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13365.3</v>
      </c>
      <c r="D363" s="302">
        <v>13343.766666666668</v>
      </c>
      <c r="E363" s="302">
        <v>13238.583333333336</v>
      </c>
      <c r="F363" s="302">
        <v>13111.866666666667</v>
      </c>
      <c r="G363" s="302">
        <v>13006.683333333334</v>
      </c>
      <c r="H363" s="302">
        <v>13470.483333333337</v>
      </c>
      <c r="I363" s="302">
        <v>13575.666666666668</v>
      </c>
      <c r="J363" s="302">
        <v>13702.383333333339</v>
      </c>
      <c r="K363" s="301">
        <v>13448.95</v>
      </c>
      <c r="L363" s="301">
        <v>13217.05</v>
      </c>
      <c r="M363" s="301">
        <v>2.0799999999999999E-2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4086.35</v>
      </c>
      <c r="D364" s="302">
        <v>4078.2833333333328</v>
      </c>
      <c r="E364" s="302">
        <v>4058.0166666666655</v>
      </c>
      <c r="F364" s="302">
        <v>4029.6833333333325</v>
      </c>
      <c r="G364" s="302">
        <v>4009.4166666666652</v>
      </c>
      <c r="H364" s="302">
        <v>4106.6166666666659</v>
      </c>
      <c r="I364" s="302">
        <v>4126.8833333333332</v>
      </c>
      <c r="J364" s="302">
        <v>4155.2166666666662</v>
      </c>
      <c r="K364" s="301">
        <v>4098.55</v>
      </c>
      <c r="L364" s="301">
        <v>4049.95</v>
      </c>
      <c r="M364" s="301">
        <v>1.558E-2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1134.3499999999999</v>
      </c>
      <c r="D365" s="302">
        <v>1147.0666666666666</v>
      </c>
      <c r="E365" s="302">
        <v>1116.3333333333333</v>
      </c>
      <c r="F365" s="302">
        <v>1098.3166666666666</v>
      </c>
      <c r="G365" s="302">
        <v>1067.5833333333333</v>
      </c>
      <c r="H365" s="302">
        <v>1165.0833333333333</v>
      </c>
      <c r="I365" s="302">
        <v>1195.8166666666668</v>
      </c>
      <c r="J365" s="302">
        <v>1213.8333333333333</v>
      </c>
      <c r="K365" s="301">
        <v>1177.8</v>
      </c>
      <c r="L365" s="301">
        <v>1129.05</v>
      </c>
      <c r="M365" s="301">
        <v>2.0808200000000001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2143.15</v>
      </c>
      <c r="D366" s="302">
        <v>2155.1666666666665</v>
      </c>
      <c r="E366" s="302">
        <v>2121.1333333333332</v>
      </c>
      <c r="F366" s="302">
        <v>2099.1166666666668</v>
      </c>
      <c r="G366" s="302">
        <v>2065.0833333333335</v>
      </c>
      <c r="H366" s="302">
        <v>2177.1833333333329</v>
      </c>
      <c r="I366" s="302">
        <v>2211.2166666666667</v>
      </c>
      <c r="J366" s="302">
        <v>2233.2333333333327</v>
      </c>
      <c r="K366" s="301">
        <v>2189.1999999999998</v>
      </c>
      <c r="L366" s="301">
        <v>2133.15</v>
      </c>
      <c r="M366" s="301">
        <v>4.3845999999999998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2610.85</v>
      </c>
      <c r="D367" s="302">
        <v>2600.8666666666668</v>
      </c>
      <c r="E367" s="302">
        <v>2570.3833333333337</v>
      </c>
      <c r="F367" s="302">
        <v>2529.916666666667</v>
      </c>
      <c r="G367" s="302">
        <v>2499.4333333333338</v>
      </c>
      <c r="H367" s="302">
        <v>2641.3333333333335</v>
      </c>
      <c r="I367" s="302">
        <v>2671.8166666666671</v>
      </c>
      <c r="J367" s="302">
        <v>2712.2833333333333</v>
      </c>
      <c r="K367" s="301">
        <v>2631.35</v>
      </c>
      <c r="L367" s="301">
        <v>2560.4</v>
      </c>
      <c r="M367" s="301">
        <v>1.68381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29.55</v>
      </c>
      <c r="D368" s="302">
        <v>29.666666666666668</v>
      </c>
      <c r="E368" s="302">
        <v>29.383333333333336</v>
      </c>
      <c r="F368" s="302">
        <v>29.216666666666669</v>
      </c>
      <c r="G368" s="302">
        <v>28.933333333333337</v>
      </c>
      <c r="H368" s="302">
        <v>29.833333333333336</v>
      </c>
      <c r="I368" s="302">
        <v>30.116666666666667</v>
      </c>
      <c r="J368" s="302">
        <v>30.283333333333335</v>
      </c>
      <c r="K368" s="301">
        <v>29.95</v>
      </c>
      <c r="L368" s="301">
        <v>29.5</v>
      </c>
      <c r="M368" s="301">
        <v>156.45269999999999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327.9</v>
      </c>
      <c r="D369" s="302">
        <v>329.65</v>
      </c>
      <c r="E369" s="302">
        <v>324.34999999999997</v>
      </c>
      <c r="F369" s="302">
        <v>320.8</v>
      </c>
      <c r="G369" s="302">
        <v>315.5</v>
      </c>
      <c r="H369" s="302">
        <v>333.19999999999993</v>
      </c>
      <c r="I369" s="302">
        <v>338.49999999999989</v>
      </c>
      <c r="J369" s="302">
        <v>342.0499999999999</v>
      </c>
      <c r="K369" s="301">
        <v>334.95</v>
      </c>
      <c r="L369" s="301">
        <v>326.10000000000002</v>
      </c>
      <c r="M369" s="301">
        <v>0.98202999999999996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233.95</v>
      </c>
      <c r="D370" s="302">
        <v>234.93333333333331</v>
      </c>
      <c r="E370" s="302">
        <v>231.36666666666662</v>
      </c>
      <c r="F370" s="302">
        <v>228.7833333333333</v>
      </c>
      <c r="G370" s="302">
        <v>225.21666666666661</v>
      </c>
      <c r="H370" s="302">
        <v>237.51666666666662</v>
      </c>
      <c r="I370" s="302">
        <v>241.08333333333329</v>
      </c>
      <c r="J370" s="302">
        <v>243.66666666666663</v>
      </c>
      <c r="K370" s="301">
        <v>238.5</v>
      </c>
      <c r="L370" s="301">
        <v>232.35</v>
      </c>
      <c r="M370" s="301">
        <v>0.91339999999999999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2260.3000000000002</v>
      </c>
      <c r="D371" s="302">
        <v>2256.65</v>
      </c>
      <c r="E371" s="302">
        <v>2225.65</v>
      </c>
      <c r="F371" s="302">
        <v>2191</v>
      </c>
      <c r="G371" s="302">
        <v>2160</v>
      </c>
      <c r="H371" s="302">
        <v>2291.3000000000002</v>
      </c>
      <c r="I371" s="302">
        <v>2322.3000000000002</v>
      </c>
      <c r="J371" s="302">
        <v>2356.9500000000003</v>
      </c>
      <c r="K371" s="301">
        <v>2287.65</v>
      </c>
      <c r="L371" s="301">
        <v>2222</v>
      </c>
      <c r="M371" s="301">
        <v>2.6968899999999998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738.75</v>
      </c>
      <c r="D372" s="302">
        <v>741.58333333333337</v>
      </c>
      <c r="E372" s="302">
        <v>730.16666666666674</v>
      </c>
      <c r="F372" s="302">
        <v>721.58333333333337</v>
      </c>
      <c r="G372" s="302">
        <v>710.16666666666674</v>
      </c>
      <c r="H372" s="302">
        <v>750.16666666666674</v>
      </c>
      <c r="I372" s="302">
        <v>761.58333333333348</v>
      </c>
      <c r="J372" s="302">
        <v>770.16666666666674</v>
      </c>
      <c r="K372" s="301">
        <v>753</v>
      </c>
      <c r="L372" s="301">
        <v>733</v>
      </c>
      <c r="M372" s="301">
        <v>0.18017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2324.8000000000002</v>
      </c>
      <c r="D373" s="302">
        <v>2304.8666666666668</v>
      </c>
      <c r="E373" s="302">
        <v>2269.9333333333334</v>
      </c>
      <c r="F373" s="302">
        <v>2215.0666666666666</v>
      </c>
      <c r="G373" s="302">
        <v>2180.1333333333332</v>
      </c>
      <c r="H373" s="302">
        <v>2359.7333333333336</v>
      </c>
      <c r="I373" s="302">
        <v>2394.666666666667</v>
      </c>
      <c r="J373" s="302">
        <v>2449.5333333333338</v>
      </c>
      <c r="K373" s="301">
        <v>2339.8000000000002</v>
      </c>
      <c r="L373" s="301">
        <v>2250</v>
      </c>
      <c r="M373" s="301">
        <v>2.8347500000000001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240.35</v>
      </c>
      <c r="D374" s="302">
        <v>240.83333333333334</v>
      </c>
      <c r="E374" s="302">
        <v>237.36666666666667</v>
      </c>
      <c r="F374" s="302">
        <v>234.38333333333333</v>
      </c>
      <c r="G374" s="302">
        <v>230.91666666666666</v>
      </c>
      <c r="H374" s="302">
        <v>243.81666666666669</v>
      </c>
      <c r="I374" s="302">
        <v>247.28333333333333</v>
      </c>
      <c r="J374" s="302">
        <v>250.26666666666671</v>
      </c>
      <c r="K374" s="301">
        <v>244.3</v>
      </c>
      <c r="L374" s="301">
        <v>237.85</v>
      </c>
      <c r="M374" s="301">
        <v>24.506270000000001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211.55</v>
      </c>
      <c r="D375" s="302">
        <v>211.51666666666665</v>
      </c>
      <c r="E375" s="302">
        <v>209.68333333333331</v>
      </c>
      <c r="F375" s="302">
        <v>207.81666666666666</v>
      </c>
      <c r="G375" s="302">
        <v>205.98333333333332</v>
      </c>
      <c r="H375" s="302">
        <v>213.3833333333333</v>
      </c>
      <c r="I375" s="302">
        <v>215.21666666666667</v>
      </c>
      <c r="J375" s="302">
        <v>217.08333333333329</v>
      </c>
      <c r="K375" s="301">
        <v>213.35</v>
      </c>
      <c r="L375" s="301">
        <v>209.65</v>
      </c>
      <c r="M375" s="301">
        <v>131.59043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3157.3</v>
      </c>
      <c r="D376" s="302">
        <v>3155.3833333333332</v>
      </c>
      <c r="E376" s="302">
        <v>3115.8166666666666</v>
      </c>
      <c r="F376" s="302">
        <v>3074.3333333333335</v>
      </c>
      <c r="G376" s="302">
        <v>3034.7666666666669</v>
      </c>
      <c r="H376" s="302">
        <v>3196.8666666666663</v>
      </c>
      <c r="I376" s="302">
        <v>3236.4333333333329</v>
      </c>
      <c r="J376" s="302">
        <v>3277.9166666666661</v>
      </c>
      <c r="K376" s="301">
        <v>3194.95</v>
      </c>
      <c r="L376" s="301">
        <v>3113.9</v>
      </c>
      <c r="M376" s="301">
        <v>0.28971000000000002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358.5</v>
      </c>
      <c r="D377" s="302">
        <v>358.88333333333338</v>
      </c>
      <c r="E377" s="302">
        <v>353.96666666666675</v>
      </c>
      <c r="F377" s="302">
        <v>349.43333333333339</v>
      </c>
      <c r="G377" s="302">
        <v>344.51666666666677</v>
      </c>
      <c r="H377" s="302">
        <v>363.41666666666674</v>
      </c>
      <c r="I377" s="302">
        <v>368.33333333333337</v>
      </c>
      <c r="J377" s="302">
        <v>372.86666666666673</v>
      </c>
      <c r="K377" s="301">
        <v>363.8</v>
      </c>
      <c r="L377" s="301">
        <v>354.35</v>
      </c>
      <c r="M377" s="301">
        <v>5.4864899999999999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398.05</v>
      </c>
      <c r="D378" s="302">
        <v>396.68333333333334</v>
      </c>
      <c r="E378" s="302">
        <v>392.36666666666667</v>
      </c>
      <c r="F378" s="302">
        <v>386.68333333333334</v>
      </c>
      <c r="G378" s="302">
        <v>382.36666666666667</v>
      </c>
      <c r="H378" s="302">
        <v>402.36666666666667</v>
      </c>
      <c r="I378" s="302">
        <v>406.68333333333339</v>
      </c>
      <c r="J378" s="302">
        <v>412.36666666666667</v>
      </c>
      <c r="K378" s="301">
        <v>401</v>
      </c>
      <c r="L378" s="301">
        <v>391</v>
      </c>
      <c r="M378" s="301">
        <v>5.2397799999999997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581.9</v>
      </c>
      <c r="D379" s="302">
        <v>581.93333333333328</v>
      </c>
      <c r="E379" s="302">
        <v>578.56666666666661</v>
      </c>
      <c r="F379" s="302">
        <v>575.23333333333335</v>
      </c>
      <c r="G379" s="302">
        <v>571.86666666666667</v>
      </c>
      <c r="H379" s="302">
        <v>585.26666666666654</v>
      </c>
      <c r="I379" s="302">
        <v>588.6333333333331</v>
      </c>
      <c r="J379" s="302">
        <v>591.96666666666647</v>
      </c>
      <c r="K379" s="301">
        <v>585.29999999999995</v>
      </c>
      <c r="L379" s="301">
        <v>578.6</v>
      </c>
      <c r="M379" s="301">
        <v>0.40361000000000002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106.25</v>
      </c>
      <c r="D380" s="302">
        <v>106.45</v>
      </c>
      <c r="E380" s="302">
        <v>104.15</v>
      </c>
      <c r="F380" s="302">
        <v>102.05</v>
      </c>
      <c r="G380" s="302">
        <v>99.75</v>
      </c>
      <c r="H380" s="302">
        <v>108.55000000000001</v>
      </c>
      <c r="I380" s="302">
        <v>110.85</v>
      </c>
      <c r="J380" s="302">
        <v>112.95000000000002</v>
      </c>
      <c r="K380" s="301">
        <v>108.75</v>
      </c>
      <c r="L380" s="301">
        <v>104.35</v>
      </c>
      <c r="M380" s="301">
        <v>0.72484000000000004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1833.5</v>
      </c>
      <c r="D381" s="302">
        <v>1847.2833333333335</v>
      </c>
      <c r="E381" s="302">
        <v>1816.2166666666672</v>
      </c>
      <c r="F381" s="302">
        <v>1798.9333333333336</v>
      </c>
      <c r="G381" s="302">
        <v>1767.8666666666672</v>
      </c>
      <c r="H381" s="302">
        <v>1864.5666666666671</v>
      </c>
      <c r="I381" s="302">
        <v>1895.6333333333332</v>
      </c>
      <c r="J381" s="302">
        <v>1912.916666666667</v>
      </c>
      <c r="K381" s="301">
        <v>1878.35</v>
      </c>
      <c r="L381" s="301">
        <v>1830</v>
      </c>
      <c r="M381" s="301">
        <v>4.4835900000000004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630.04999999999995</v>
      </c>
      <c r="D382" s="302">
        <v>626.0333333333333</v>
      </c>
      <c r="E382" s="302">
        <v>616.06666666666661</v>
      </c>
      <c r="F382" s="302">
        <v>602.08333333333326</v>
      </c>
      <c r="G382" s="302">
        <v>592.11666666666656</v>
      </c>
      <c r="H382" s="302">
        <v>640.01666666666665</v>
      </c>
      <c r="I382" s="302">
        <v>649.98333333333335</v>
      </c>
      <c r="J382" s="302">
        <v>663.9666666666667</v>
      </c>
      <c r="K382" s="301">
        <v>636</v>
      </c>
      <c r="L382" s="301">
        <v>612.04999999999995</v>
      </c>
      <c r="M382" s="301">
        <v>2.2125699999999999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822.55</v>
      </c>
      <c r="D383" s="302">
        <v>826.36666666666667</v>
      </c>
      <c r="E383" s="302">
        <v>812.73333333333335</v>
      </c>
      <c r="F383" s="302">
        <v>802.91666666666663</v>
      </c>
      <c r="G383" s="302">
        <v>789.2833333333333</v>
      </c>
      <c r="H383" s="302">
        <v>836.18333333333339</v>
      </c>
      <c r="I383" s="302">
        <v>849.81666666666683</v>
      </c>
      <c r="J383" s="302">
        <v>859.63333333333344</v>
      </c>
      <c r="K383" s="301">
        <v>840</v>
      </c>
      <c r="L383" s="301">
        <v>816.55</v>
      </c>
      <c r="M383" s="301">
        <v>1.14076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93.25</v>
      </c>
      <c r="D384" s="302">
        <v>93.45</v>
      </c>
      <c r="E384" s="302">
        <v>92.300000000000011</v>
      </c>
      <c r="F384" s="302">
        <v>91.350000000000009</v>
      </c>
      <c r="G384" s="302">
        <v>90.200000000000017</v>
      </c>
      <c r="H384" s="302">
        <v>94.4</v>
      </c>
      <c r="I384" s="302">
        <v>95.550000000000011</v>
      </c>
      <c r="J384" s="302">
        <v>96.5</v>
      </c>
      <c r="K384" s="301">
        <v>94.6</v>
      </c>
      <c r="L384" s="301">
        <v>92.5</v>
      </c>
      <c r="M384" s="301">
        <v>2.7496100000000001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146.44999999999999</v>
      </c>
      <c r="D385" s="302">
        <v>147.4</v>
      </c>
      <c r="E385" s="302">
        <v>141.80000000000001</v>
      </c>
      <c r="F385" s="302">
        <v>137.15</v>
      </c>
      <c r="G385" s="302">
        <v>131.55000000000001</v>
      </c>
      <c r="H385" s="302">
        <v>152.05000000000001</v>
      </c>
      <c r="I385" s="302">
        <v>157.64999999999998</v>
      </c>
      <c r="J385" s="302">
        <v>162.30000000000001</v>
      </c>
      <c r="K385" s="301">
        <v>153</v>
      </c>
      <c r="L385" s="301">
        <v>142.75</v>
      </c>
      <c r="M385" s="301">
        <v>45.551969999999997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573.70000000000005</v>
      </c>
      <c r="D386" s="302">
        <v>576.81666666666672</v>
      </c>
      <c r="E386" s="302">
        <v>568.88333333333344</v>
      </c>
      <c r="F386" s="302">
        <v>564.06666666666672</v>
      </c>
      <c r="G386" s="302">
        <v>556.13333333333344</v>
      </c>
      <c r="H386" s="302">
        <v>581.63333333333344</v>
      </c>
      <c r="I386" s="302">
        <v>589.56666666666661</v>
      </c>
      <c r="J386" s="302">
        <v>594.38333333333344</v>
      </c>
      <c r="K386" s="301">
        <v>584.75</v>
      </c>
      <c r="L386" s="301">
        <v>572</v>
      </c>
      <c r="M386" s="301">
        <v>0.93945999999999996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191.6</v>
      </c>
      <c r="D387" s="302">
        <v>192.04999999999998</v>
      </c>
      <c r="E387" s="302">
        <v>190.29999999999995</v>
      </c>
      <c r="F387" s="302">
        <v>188.99999999999997</v>
      </c>
      <c r="G387" s="302">
        <v>187.24999999999994</v>
      </c>
      <c r="H387" s="302">
        <v>193.34999999999997</v>
      </c>
      <c r="I387" s="302">
        <v>195.10000000000002</v>
      </c>
      <c r="J387" s="302">
        <v>196.39999999999998</v>
      </c>
      <c r="K387" s="301">
        <v>193.8</v>
      </c>
      <c r="L387" s="301">
        <v>190.75</v>
      </c>
      <c r="M387" s="301">
        <v>1.5349200000000001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625.95000000000005</v>
      </c>
      <c r="D388" s="302">
        <v>621.98333333333335</v>
      </c>
      <c r="E388" s="302">
        <v>614.9666666666667</v>
      </c>
      <c r="F388" s="302">
        <v>603.98333333333335</v>
      </c>
      <c r="G388" s="302">
        <v>596.9666666666667</v>
      </c>
      <c r="H388" s="302">
        <v>632.9666666666667</v>
      </c>
      <c r="I388" s="302">
        <v>639.98333333333335</v>
      </c>
      <c r="J388" s="302">
        <v>650.9666666666667</v>
      </c>
      <c r="K388" s="301">
        <v>629</v>
      </c>
      <c r="L388" s="301">
        <v>611</v>
      </c>
      <c r="M388" s="301">
        <v>3.81629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2546.35</v>
      </c>
      <c r="D389" s="302">
        <v>2531.1333333333337</v>
      </c>
      <c r="E389" s="302">
        <v>2472.2666666666673</v>
      </c>
      <c r="F389" s="302">
        <v>2398.1833333333338</v>
      </c>
      <c r="G389" s="302">
        <v>2339.3166666666675</v>
      </c>
      <c r="H389" s="302">
        <v>2605.2166666666672</v>
      </c>
      <c r="I389" s="302">
        <v>2664.083333333333</v>
      </c>
      <c r="J389" s="302">
        <v>2738.166666666667</v>
      </c>
      <c r="K389" s="301">
        <v>2590</v>
      </c>
      <c r="L389" s="301">
        <v>2457.0500000000002</v>
      </c>
      <c r="M389" s="301">
        <v>0.16334000000000001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106.8</v>
      </c>
      <c r="D390" s="302">
        <v>108.14999999999999</v>
      </c>
      <c r="E390" s="302">
        <v>104.34999999999998</v>
      </c>
      <c r="F390" s="302">
        <v>101.89999999999999</v>
      </c>
      <c r="G390" s="302">
        <v>98.09999999999998</v>
      </c>
      <c r="H390" s="302">
        <v>110.59999999999998</v>
      </c>
      <c r="I390" s="302">
        <v>114.39999999999999</v>
      </c>
      <c r="J390" s="302">
        <v>116.84999999999998</v>
      </c>
      <c r="K390" s="301">
        <v>111.95</v>
      </c>
      <c r="L390" s="301">
        <v>105.7</v>
      </c>
      <c r="M390" s="301">
        <v>12.8552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91.25</v>
      </c>
      <c r="D391" s="302">
        <v>90.25</v>
      </c>
      <c r="E391" s="302">
        <v>88.8</v>
      </c>
      <c r="F391" s="302">
        <v>86.35</v>
      </c>
      <c r="G391" s="302">
        <v>84.899999999999991</v>
      </c>
      <c r="H391" s="302">
        <v>92.7</v>
      </c>
      <c r="I391" s="302">
        <v>94.149999999999991</v>
      </c>
      <c r="J391" s="302">
        <v>96.600000000000009</v>
      </c>
      <c r="K391" s="301">
        <v>91.7</v>
      </c>
      <c r="L391" s="301">
        <v>87.8</v>
      </c>
      <c r="M391" s="301">
        <v>222.46772000000001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79.900000000000006</v>
      </c>
      <c r="D392" s="302">
        <v>79.866666666666674</v>
      </c>
      <c r="E392" s="302">
        <v>78.833333333333343</v>
      </c>
      <c r="F392" s="302">
        <v>77.766666666666666</v>
      </c>
      <c r="G392" s="302">
        <v>76.733333333333334</v>
      </c>
      <c r="H392" s="302">
        <v>80.933333333333351</v>
      </c>
      <c r="I392" s="302">
        <v>81.966666666666683</v>
      </c>
      <c r="J392" s="302">
        <v>83.03333333333336</v>
      </c>
      <c r="K392" s="301">
        <v>80.900000000000006</v>
      </c>
      <c r="L392" s="301">
        <v>78.8</v>
      </c>
      <c r="M392" s="301">
        <v>24.927129999999998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119.35</v>
      </c>
      <c r="D393" s="302">
        <v>119.35000000000001</v>
      </c>
      <c r="E393" s="302">
        <v>118.70000000000002</v>
      </c>
      <c r="F393" s="302">
        <v>118.05000000000001</v>
      </c>
      <c r="G393" s="302">
        <v>117.40000000000002</v>
      </c>
      <c r="H393" s="302">
        <v>120.00000000000001</v>
      </c>
      <c r="I393" s="302">
        <v>120.65000000000002</v>
      </c>
      <c r="J393" s="302">
        <v>121.30000000000001</v>
      </c>
      <c r="K393" s="301">
        <v>120</v>
      </c>
      <c r="L393" s="301">
        <v>118.7</v>
      </c>
      <c r="M393" s="301">
        <v>22.677350000000001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129.19999999999999</v>
      </c>
      <c r="D394" s="302">
        <v>127.58333333333331</v>
      </c>
      <c r="E394" s="302">
        <v>124.81666666666663</v>
      </c>
      <c r="F394" s="302">
        <v>120.43333333333332</v>
      </c>
      <c r="G394" s="302">
        <v>117.66666666666664</v>
      </c>
      <c r="H394" s="302">
        <v>131.96666666666664</v>
      </c>
      <c r="I394" s="302">
        <v>134.73333333333329</v>
      </c>
      <c r="J394" s="302">
        <v>139.11666666666662</v>
      </c>
      <c r="K394" s="301">
        <v>130.35</v>
      </c>
      <c r="L394" s="301">
        <v>123.2</v>
      </c>
      <c r="M394" s="301">
        <v>36.72777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977.75</v>
      </c>
      <c r="D395" s="302">
        <v>983.36666666666667</v>
      </c>
      <c r="E395" s="302">
        <v>969.43333333333339</v>
      </c>
      <c r="F395" s="302">
        <v>961.11666666666667</v>
      </c>
      <c r="G395" s="302">
        <v>947.18333333333339</v>
      </c>
      <c r="H395" s="302">
        <v>991.68333333333339</v>
      </c>
      <c r="I395" s="302">
        <v>1005.6166666666666</v>
      </c>
      <c r="J395" s="302">
        <v>1013.9333333333334</v>
      </c>
      <c r="K395" s="301">
        <v>997.3</v>
      </c>
      <c r="L395" s="301">
        <v>975.05</v>
      </c>
      <c r="M395" s="301">
        <v>0.76371999999999995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2492.65</v>
      </c>
      <c r="D396" s="302">
        <v>2506.3833333333337</v>
      </c>
      <c r="E396" s="302">
        <v>2467.8166666666675</v>
      </c>
      <c r="F396" s="302">
        <v>2442.983333333334</v>
      </c>
      <c r="G396" s="302">
        <v>2404.4166666666679</v>
      </c>
      <c r="H396" s="302">
        <v>2531.2166666666672</v>
      </c>
      <c r="I396" s="302">
        <v>2569.7833333333338</v>
      </c>
      <c r="J396" s="302">
        <v>2594.6166666666668</v>
      </c>
      <c r="K396" s="301">
        <v>2544.9499999999998</v>
      </c>
      <c r="L396" s="301">
        <v>2481.5500000000002</v>
      </c>
      <c r="M396" s="301">
        <v>71.414929999999998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492</v>
      </c>
      <c r="D397" s="302">
        <v>489.33333333333331</v>
      </c>
      <c r="E397" s="302">
        <v>480.66666666666663</v>
      </c>
      <c r="F397" s="302">
        <v>469.33333333333331</v>
      </c>
      <c r="G397" s="302">
        <v>460.66666666666663</v>
      </c>
      <c r="H397" s="302">
        <v>500.66666666666663</v>
      </c>
      <c r="I397" s="302">
        <v>509.33333333333326</v>
      </c>
      <c r="J397" s="302">
        <v>520.66666666666663</v>
      </c>
      <c r="K397" s="301">
        <v>498</v>
      </c>
      <c r="L397" s="301">
        <v>478</v>
      </c>
      <c r="M397" s="301">
        <v>2.0092599999999998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228.9</v>
      </c>
      <c r="D398" s="302">
        <v>229.65</v>
      </c>
      <c r="E398" s="302">
        <v>226.3</v>
      </c>
      <c r="F398" s="302">
        <v>223.70000000000002</v>
      </c>
      <c r="G398" s="302">
        <v>220.35000000000002</v>
      </c>
      <c r="H398" s="302">
        <v>232.25</v>
      </c>
      <c r="I398" s="302">
        <v>235.59999999999997</v>
      </c>
      <c r="J398" s="302">
        <v>238.2</v>
      </c>
      <c r="K398" s="301">
        <v>233</v>
      </c>
      <c r="L398" s="301">
        <v>227.05</v>
      </c>
      <c r="M398" s="301">
        <v>1.9633400000000001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870.55</v>
      </c>
      <c r="D399" s="302">
        <v>870.19999999999993</v>
      </c>
      <c r="E399" s="302">
        <v>860.39999999999986</v>
      </c>
      <c r="F399" s="302">
        <v>850.24999999999989</v>
      </c>
      <c r="G399" s="302">
        <v>840.44999999999982</v>
      </c>
      <c r="H399" s="302">
        <v>880.34999999999991</v>
      </c>
      <c r="I399" s="302">
        <v>890.14999999999986</v>
      </c>
      <c r="J399" s="302">
        <v>900.3</v>
      </c>
      <c r="K399" s="301">
        <v>880</v>
      </c>
      <c r="L399" s="301">
        <v>860.05</v>
      </c>
      <c r="M399" s="301">
        <v>0.15346000000000001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1365.8</v>
      </c>
      <c r="D400" s="302">
        <v>1338.6000000000001</v>
      </c>
      <c r="E400" s="302">
        <v>1293.5000000000002</v>
      </c>
      <c r="F400" s="302">
        <v>1221.2</v>
      </c>
      <c r="G400" s="302">
        <v>1176.1000000000001</v>
      </c>
      <c r="H400" s="302">
        <v>1410.9000000000003</v>
      </c>
      <c r="I400" s="302">
        <v>1456.0000000000002</v>
      </c>
      <c r="J400" s="302">
        <v>1528.3000000000004</v>
      </c>
      <c r="K400" s="301">
        <v>1383.7</v>
      </c>
      <c r="L400" s="301">
        <v>1266.3</v>
      </c>
      <c r="M400" s="301">
        <v>14.543150000000001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30.45</v>
      </c>
      <c r="D401" s="302">
        <v>30.483333333333331</v>
      </c>
      <c r="E401" s="302">
        <v>30.316666666666663</v>
      </c>
      <c r="F401" s="302">
        <v>30.183333333333334</v>
      </c>
      <c r="G401" s="302">
        <v>30.016666666666666</v>
      </c>
      <c r="H401" s="302">
        <v>30.61666666666666</v>
      </c>
      <c r="I401" s="302">
        <v>30.783333333333324</v>
      </c>
      <c r="J401" s="302">
        <v>30.916666666666657</v>
      </c>
      <c r="K401" s="301">
        <v>30.65</v>
      </c>
      <c r="L401" s="301">
        <v>30.35</v>
      </c>
      <c r="M401" s="301">
        <v>8.9492999999999991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69.95</v>
      </c>
      <c r="D402" s="302">
        <v>69.75</v>
      </c>
      <c r="E402" s="302">
        <v>69</v>
      </c>
      <c r="F402" s="302">
        <v>68.05</v>
      </c>
      <c r="G402" s="302">
        <v>67.3</v>
      </c>
      <c r="H402" s="302">
        <v>70.7</v>
      </c>
      <c r="I402" s="302">
        <v>71.45</v>
      </c>
      <c r="J402" s="302">
        <v>72.400000000000006</v>
      </c>
      <c r="K402" s="301">
        <v>70.5</v>
      </c>
      <c r="L402" s="301">
        <v>68.8</v>
      </c>
      <c r="M402" s="301">
        <v>316.33555000000001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6434.85</v>
      </c>
      <c r="D403" s="302">
        <v>6454.95</v>
      </c>
      <c r="E403" s="302">
        <v>6400.9</v>
      </c>
      <c r="F403" s="302">
        <v>6366.95</v>
      </c>
      <c r="G403" s="302">
        <v>6312.9</v>
      </c>
      <c r="H403" s="302">
        <v>6488.9</v>
      </c>
      <c r="I403" s="302">
        <v>6542.9500000000007</v>
      </c>
      <c r="J403" s="302">
        <v>6576.9</v>
      </c>
      <c r="K403" s="301">
        <v>6509</v>
      </c>
      <c r="L403" s="301">
        <v>6421</v>
      </c>
      <c r="M403" s="301">
        <v>9.4369999999999996E-2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766.1</v>
      </c>
      <c r="D404" s="302">
        <v>774.2166666666667</v>
      </c>
      <c r="E404" s="302">
        <v>756.88333333333344</v>
      </c>
      <c r="F404" s="302">
        <v>747.66666666666674</v>
      </c>
      <c r="G404" s="302">
        <v>730.33333333333348</v>
      </c>
      <c r="H404" s="302">
        <v>783.43333333333339</v>
      </c>
      <c r="I404" s="302">
        <v>800.76666666666665</v>
      </c>
      <c r="J404" s="302">
        <v>809.98333333333335</v>
      </c>
      <c r="K404" s="301">
        <v>791.55</v>
      </c>
      <c r="L404" s="301">
        <v>765</v>
      </c>
      <c r="M404" s="301">
        <v>26.802679999999999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1084.55</v>
      </c>
      <c r="D405" s="302">
        <v>1086.0666666666666</v>
      </c>
      <c r="E405" s="302">
        <v>1075.5333333333333</v>
      </c>
      <c r="F405" s="302">
        <v>1066.5166666666667</v>
      </c>
      <c r="G405" s="302">
        <v>1055.9833333333333</v>
      </c>
      <c r="H405" s="302">
        <v>1095.0833333333333</v>
      </c>
      <c r="I405" s="302">
        <v>1105.6166666666666</v>
      </c>
      <c r="J405" s="302">
        <v>1114.6333333333332</v>
      </c>
      <c r="K405" s="301">
        <v>1096.5999999999999</v>
      </c>
      <c r="L405" s="301">
        <v>1077.05</v>
      </c>
      <c r="M405" s="301">
        <v>7.9380499999999996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461.2</v>
      </c>
      <c r="D406" s="302">
        <v>461.36666666666662</v>
      </c>
      <c r="E406" s="302">
        <v>457.88333333333321</v>
      </c>
      <c r="F406" s="302">
        <v>454.56666666666661</v>
      </c>
      <c r="G406" s="302">
        <v>451.0833333333332</v>
      </c>
      <c r="H406" s="302">
        <v>464.68333333333322</v>
      </c>
      <c r="I406" s="302">
        <v>468.16666666666669</v>
      </c>
      <c r="J406" s="302">
        <v>471.48333333333323</v>
      </c>
      <c r="K406" s="301">
        <v>464.85</v>
      </c>
      <c r="L406" s="301">
        <v>458.05</v>
      </c>
      <c r="M406" s="301">
        <v>95.091750000000005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2270.4499999999998</v>
      </c>
      <c r="D407" s="302">
        <v>2266.35</v>
      </c>
      <c r="E407" s="302">
        <v>2197.6999999999998</v>
      </c>
      <c r="F407" s="302">
        <v>2124.9499999999998</v>
      </c>
      <c r="G407" s="302">
        <v>2056.2999999999997</v>
      </c>
      <c r="H407" s="302">
        <v>2339.1</v>
      </c>
      <c r="I407" s="302">
        <v>2407.7500000000005</v>
      </c>
      <c r="J407" s="302">
        <v>2480.5</v>
      </c>
      <c r="K407" s="301">
        <v>2335</v>
      </c>
      <c r="L407" s="301">
        <v>2193.6</v>
      </c>
      <c r="M407" s="301">
        <v>0.85568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98.4</v>
      </c>
      <c r="D408" s="302">
        <v>98.65000000000002</v>
      </c>
      <c r="E408" s="302">
        <v>97.650000000000034</v>
      </c>
      <c r="F408" s="302">
        <v>96.90000000000002</v>
      </c>
      <c r="G408" s="302">
        <v>95.900000000000034</v>
      </c>
      <c r="H408" s="302">
        <v>99.400000000000034</v>
      </c>
      <c r="I408" s="302">
        <v>100.4</v>
      </c>
      <c r="J408" s="302">
        <v>101.15000000000003</v>
      </c>
      <c r="K408" s="301">
        <v>99.65</v>
      </c>
      <c r="L408" s="301">
        <v>97.9</v>
      </c>
      <c r="M408" s="301">
        <v>2.2886799999999998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95.65</v>
      </c>
      <c r="D409" s="302">
        <v>95.866666666666674</v>
      </c>
      <c r="E409" s="302">
        <v>94.833333333333343</v>
      </c>
      <c r="F409" s="302">
        <v>94.016666666666666</v>
      </c>
      <c r="G409" s="302">
        <v>92.983333333333334</v>
      </c>
      <c r="H409" s="302">
        <v>96.683333333333351</v>
      </c>
      <c r="I409" s="302">
        <v>97.716666666666683</v>
      </c>
      <c r="J409" s="302">
        <v>98.53333333333336</v>
      </c>
      <c r="K409" s="301">
        <v>96.9</v>
      </c>
      <c r="L409" s="301">
        <v>95.05</v>
      </c>
      <c r="M409" s="301">
        <v>6.0175799999999997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96.6</v>
      </c>
      <c r="D410" s="302">
        <v>96.716666666666654</v>
      </c>
      <c r="E410" s="302">
        <v>95.583333333333314</v>
      </c>
      <c r="F410" s="302">
        <v>94.566666666666663</v>
      </c>
      <c r="G410" s="302">
        <v>93.433333333333323</v>
      </c>
      <c r="H410" s="302">
        <v>97.733333333333306</v>
      </c>
      <c r="I410" s="302">
        <v>98.86666666666666</v>
      </c>
      <c r="J410" s="302">
        <v>99.883333333333297</v>
      </c>
      <c r="K410" s="301">
        <v>97.85</v>
      </c>
      <c r="L410" s="301">
        <v>95.7</v>
      </c>
      <c r="M410" s="301">
        <v>6.2015399999999996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2704.2</v>
      </c>
      <c r="D411" s="302">
        <v>2755.5</v>
      </c>
      <c r="E411" s="302">
        <v>2590.3000000000002</v>
      </c>
      <c r="F411" s="302">
        <v>2476.4</v>
      </c>
      <c r="G411" s="302">
        <v>2311.2000000000003</v>
      </c>
      <c r="H411" s="302">
        <v>2869.4</v>
      </c>
      <c r="I411" s="302">
        <v>3034.6</v>
      </c>
      <c r="J411" s="302">
        <v>3148.5</v>
      </c>
      <c r="K411" s="301">
        <v>2920.7</v>
      </c>
      <c r="L411" s="301">
        <v>2641.6</v>
      </c>
      <c r="M411" s="301">
        <v>7.1970000000000006E-2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607.4</v>
      </c>
      <c r="D412" s="302">
        <v>609.80000000000007</v>
      </c>
      <c r="E412" s="302">
        <v>601.60000000000014</v>
      </c>
      <c r="F412" s="302">
        <v>595.80000000000007</v>
      </c>
      <c r="G412" s="302">
        <v>587.60000000000014</v>
      </c>
      <c r="H412" s="302">
        <v>615.60000000000014</v>
      </c>
      <c r="I412" s="302">
        <v>623.80000000000018</v>
      </c>
      <c r="J412" s="302">
        <v>629.60000000000014</v>
      </c>
      <c r="K412" s="301">
        <v>618</v>
      </c>
      <c r="L412" s="301">
        <v>604</v>
      </c>
      <c r="M412" s="301">
        <v>1.2156899999999999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397.75</v>
      </c>
      <c r="D413" s="302">
        <v>402.2833333333333</v>
      </c>
      <c r="E413" s="302">
        <v>389.56666666666661</v>
      </c>
      <c r="F413" s="302">
        <v>381.38333333333333</v>
      </c>
      <c r="G413" s="302">
        <v>368.66666666666663</v>
      </c>
      <c r="H413" s="302">
        <v>410.46666666666658</v>
      </c>
      <c r="I413" s="302">
        <v>423.18333333333328</v>
      </c>
      <c r="J413" s="302">
        <v>431.36666666666656</v>
      </c>
      <c r="K413" s="301">
        <v>415</v>
      </c>
      <c r="L413" s="301">
        <v>394.1</v>
      </c>
      <c r="M413" s="301">
        <v>1.03488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19101.5</v>
      </c>
      <c r="D414" s="302">
        <v>19046.649999999998</v>
      </c>
      <c r="E414" s="302">
        <v>18906.949999999997</v>
      </c>
      <c r="F414" s="302">
        <v>18712.399999999998</v>
      </c>
      <c r="G414" s="302">
        <v>18572.699999999997</v>
      </c>
      <c r="H414" s="302">
        <v>19241.199999999997</v>
      </c>
      <c r="I414" s="302">
        <v>19380.900000000001</v>
      </c>
      <c r="J414" s="302">
        <v>19575.449999999997</v>
      </c>
      <c r="K414" s="301">
        <v>19186.349999999999</v>
      </c>
      <c r="L414" s="301">
        <v>18852.099999999999</v>
      </c>
      <c r="M414" s="301">
        <v>0.28771999999999998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1733.65</v>
      </c>
      <c r="D415" s="302">
        <v>1728.8499999999997</v>
      </c>
      <c r="E415" s="302">
        <v>1708.1499999999994</v>
      </c>
      <c r="F415" s="302">
        <v>1682.6499999999996</v>
      </c>
      <c r="G415" s="302">
        <v>1661.9499999999994</v>
      </c>
      <c r="H415" s="302">
        <v>1754.3499999999995</v>
      </c>
      <c r="I415" s="302">
        <v>1775.0499999999997</v>
      </c>
      <c r="J415" s="302">
        <v>1800.5499999999995</v>
      </c>
      <c r="K415" s="301">
        <v>1749.55</v>
      </c>
      <c r="L415" s="301">
        <v>1703.35</v>
      </c>
      <c r="M415" s="301">
        <v>0.34838999999999998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2373.9499999999998</v>
      </c>
      <c r="D416" s="302">
        <v>2376.9333333333329</v>
      </c>
      <c r="E416" s="302">
        <v>2354.016666666666</v>
      </c>
      <c r="F416" s="302">
        <v>2334.083333333333</v>
      </c>
      <c r="G416" s="302">
        <v>2311.1666666666661</v>
      </c>
      <c r="H416" s="302">
        <v>2396.8666666666659</v>
      </c>
      <c r="I416" s="302">
        <v>2419.7833333333328</v>
      </c>
      <c r="J416" s="302">
        <v>2439.7166666666658</v>
      </c>
      <c r="K416" s="301">
        <v>2399.85</v>
      </c>
      <c r="L416" s="301">
        <v>2357</v>
      </c>
      <c r="M416" s="301">
        <v>1.56942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452.3</v>
      </c>
      <c r="D417" s="302">
        <v>462.05</v>
      </c>
      <c r="E417" s="302">
        <v>439.1</v>
      </c>
      <c r="F417" s="302">
        <v>425.90000000000003</v>
      </c>
      <c r="G417" s="302">
        <v>402.95000000000005</v>
      </c>
      <c r="H417" s="302">
        <v>475.25</v>
      </c>
      <c r="I417" s="302">
        <v>498.19999999999993</v>
      </c>
      <c r="J417" s="302">
        <v>511.4</v>
      </c>
      <c r="K417" s="301">
        <v>485</v>
      </c>
      <c r="L417" s="301">
        <v>448.85</v>
      </c>
      <c r="M417" s="301">
        <v>6.9326800000000004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26.35</v>
      </c>
      <c r="D418" s="302">
        <v>26.433333333333334</v>
      </c>
      <c r="E418" s="302">
        <v>26.166666666666668</v>
      </c>
      <c r="F418" s="302">
        <v>25.983333333333334</v>
      </c>
      <c r="G418" s="302">
        <v>25.716666666666669</v>
      </c>
      <c r="H418" s="302">
        <v>26.616666666666667</v>
      </c>
      <c r="I418" s="302">
        <v>26.883333333333333</v>
      </c>
      <c r="J418" s="302">
        <v>27.066666666666666</v>
      </c>
      <c r="K418" s="301">
        <v>26.7</v>
      </c>
      <c r="L418" s="301">
        <v>26.25</v>
      </c>
      <c r="M418" s="301">
        <v>8.4080300000000001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3435.7</v>
      </c>
      <c r="D419" s="302">
        <v>3419.4500000000003</v>
      </c>
      <c r="E419" s="302">
        <v>3373.9000000000005</v>
      </c>
      <c r="F419" s="302">
        <v>3312.1000000000004</v>
      </c>
      <c r="G419" s="302">
        <v>3266.5500000000006</v>
      </c>
      <c r="H419" s="302">
        <v>3481.2500000000005</v>
      </c>
      <c r="I419" s="302">
        <v>3526.8000000000006</v>
      </c>
      <c r="J419" s="302">
        <v>3588.6000000000004</v>
      </c>
      <c r="K419" s="301">
        <v>3465</v>
      </c>
      <c r="L419" s="301">
        <v>3357.65</v>
      </c>
      <c r="M419" s="301">
        <v>0.17538999999999999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533.70000000000005</v>
      </c>
      <c r="D420" s="302">
        <v>536.7166666666667</v>
      </c>
      <c r="E420" s="302">
        <v>527.18333333333339</v>
      </c>
      <c r="F420" s="302">
        <v>520.66666666666674</v>
      </c>
      <c r="G420" s="302">
        <v>511.13333333333344</v>
      </c>
      <c r="H420" s="302">
        <v>543.23333333333335</v>
      </c>
      <c r="I420" s="302">
        <v>552.76666666666665</v>
      </c>
      <c r="J420" s="302">
        <v>559.2833333333333</v>
      </c>
      <c r="K420" s="301">
        <v>546.25</v>
      </c>
      <c r="L420" s="301">
        <v>530.20000000000005</v>
      </c>
      <c r="M420" s="301">
        <v>0.92771999999999999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375.9</v>
      </c>
      <c r="D421" s="302">
        <v>378.63333333333338</v>
      </c>
      <c r="E421" s="302">
        <v>366.36666666666679</v>
      </c>
      <c r="F421" s="302">
        <v>356.83333333333343</v>
      </c>
      <c r="G421" s="302">
        <v>344.56666666666683</v>
      </c>
      <c r="H421" s="302">
        <v>388.16666666666674</v>
      </c>
      <c r="I421" s="302">
        <v>400.43333333333328</v>
      </c>
      <c r="J421" s="302">
        <v>409.9666666666667</v>
      </c>
      <c r="K421" s="301">
        <v>390.9</v>
      </c>
      <c r="L421" s="301">
        <v>369.1</v>
      </c>
      <c r="M421" s="301">
        <v>1.1660699999999999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2747.1</v>
      </c>
      <c r="D422" s="302">
        <v>2762.4666666666672</v>
      </c>
      <c r="E422" s="302">
        <v>2694.9333333333343</v>
      </c>
      <c r="F422" s="302">
        <v>2642.7666666666673</v>
      </c>
      <c r="G422" s="302">
        <v>2575.2333333333345</v>
      </c>
      <c r="H422" s="302">
        <v>2814.6333333333341</v>
      </c>
      <c r="I422" s="302">
        <v>2882.166666666667</v>
      </c>
      <c r="J422" s="302">
        <v>2934.3333333333339</v>
      </c>
      <c r="K422" s="301">
        <v>2830</v>
      </c>
      <c r="L422" s="301">
        <v>2710.3</v>
      </c>
      <c r="M422" s="301">
        <v>0.61211000000000004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581.75</v>
      </c>
      <c r="D423" s="302">
        <v>584.19999999999993</v>
      </c>
      <c r="E423" s="302">
        <v>576.19999999999982</v>
      </c>
      <c r="F423" s="302">
        <v>570.64999999999986</v>
      </c>
      <c r="G423" s="302">
        <v>562.64999999999975</v>
      </c>
      <c r="H423" s="302">
        <v>589.74999999999989</v>
      </c>
      <c r="I423" s="302">
        <v>597.75000000000011</v>
      </c>
      <c r="J423" s="302">
        <v>603.29999999999995</v>
      </c>
      <c r="K423" s="301">
        <v>592.20000000000005</v>
      </c>
      <c r="L423" s="301">
        <v>578.65</v>
      </c>
      <c r="M423" s="301">
        <v>4.5249800000000002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688.15</v>
      </c>
      <c r="D424" s="302">
        <v>690.11666666666667</v>
      </c>
      <c r="E424" s="302">
        <v>675.38333333333333</v>
      </c>
      <c r="F424" s="302">
        <v>662.61666666666667</v>
      </c>
      <c r="G424" s="302">
        <v>647.88333333333333</v>
      </c>
      <c r="H424" s="302">
        <v>702.88333333333333</v>
      </c>
      <c r="I424" s="302">
        <v>717.61666666666667</v>
      </c>
      <c r="J424" s="302">
        <v>730.38333333333333</v>
      </c>
      <c r="K424" s="301">
        <v>704.85</v>
      </c>
      <c r="L424" s="301">
        <v>677.35</v>
      </c>
      <c r="M424" s="301">
        <v>1.66469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424.1</v>
      </c>
      <c r="D425" s="302">
        <v>417.11666666666662</v>
      </c>
      <c r="E425" s="302">
        <v>406.33333333333326</v>
      </c>
      <c r="F425" s="302">
        <v>388.56666666666666</v>
      </c>
      <c r="G425" s="302">
        <v>377.7833333333333</v>
      </c>
      <c r="H425" s="302">
        <v>434.88333333333321</v>
      </c>
      <c r="I425" s="302">
        <v>445.66666666666663</v>
      </c>
      <c r="J425" s="302">
        <v>463.43333333333317</v>
      </c>
      <c r="K425" s="301">
        <v>427.9</v>
      </c>
      <c r="L425" s="301">
        <v>399.35</v>
      </c>
      <c r="M425" s="301">
        <v>12.76571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207.65</v>
      </c>
      <c r="D426" s="302">
        <v>206.93333333333331</v>
      </c>
      <c r="E426" s="302">
        <v>204.21666666666661</v>
      </c>
      <c r="F426" s="302">
        <v>200.7833333333333</v>
      </c>
      <c r="G426" s="302">
        <v>198.06666666666661</v>
      </c>
      <c r="H426" s="302">
        <v>210.36666666666662</v>
      </c>
      <c r="I426" s="302">
        <v>213.08333333333331</v>
      </c>
      <c r="J426" s="302">
        <v>216.51666666666662</v>
      </c>
      <c r="K426" s="301">
        <v>209.65</v>
      </c>
      <c r="L426" s="301">
        <v>203.5</v>
      </c>
      <c r="M426" s="301">
        <v>2.49655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38.1</v>
      </c>
      <c r="D427" s="302">
        <v>38.233333333333334</v>
      </c>
      <c r="E427" s="302">
        <v>37.866666666666667</v>
      </c>
      <c r="F427" s="302">
        <v>37.633333333333333</v>
      </c>
      <c r="G427" s="302">
        <v>37.266666666666666</v>
      </c>
      <c r="H427" s="302">
        <v>38.466666666666669</v>
      </c>
      <c r="I427" s="302">
        <v>38.833333333333343</v>
      </c>
      <c r="J427" s="302">
        <v>39.06666666666667</v>
      </c>
      <c r="K427" s="301">
        <v>38.6</v>
      </c>
      <c r="L427" s="301">
        <v>38</v>
      </c>
      <c r="M427" s="301">
        <v>12.26186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2302.25</v>
      </c>
      <c r="D428" s="302">
        <v>2300.6833333333329</v>
      </c>
      <c r="E428" s="302">
        <v>2285.4166666666661</v>
      </c>
      <c r="F428" s="302">
        <v>2268.583333333333</v>
      </c>
      <c r="G428" s="302">
        <v>2253.3166666666662</v>
      </c>
      <c r="H428" s="302">
        <v>2317.516666666666</v>
      </c>
      <c r="I428" s="302">
        <v>2332.7833333333333</v>
      </c>
      <c r="J428" s="302">
        <v>2349.6166666666659</v>
      </c>
      <c r="K428" s="301">
        <v>2315.9499999999998</v>
      </c>
      <c r="L428" s="301">
        <v>2283.85</v>
      </c>
      <c r="M428" s="301">
        <v>2.9588000000000001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1252.45</v>
      </c>
      <c r="D429" s="302">
        <v>1255.6166666666666</v>
      </c>
      <c r="E429" s="302">
        <v>1242.2333333333331</v>
      </c>
      <c r="F429" s="302">
        <v>1232.0166666666667</v>
      </c>
      <c r="G429" s="302">
        <v>1218.6333333333332</v>
      </c>
      <c r="H429" s="302">
        <v>1265.833333333333</v>
      </c>
      <c r="I429" s="302">
        <v>1279.2166666666667</v>
      </c>
      <c r="J429" s="302">
        <v>1289.4333333333329</v>
      </c>
      <c r="K429" s="301">
        <v>1269</v>
      </c>
      <c r="L429" s="301">
        <v>1245.4000000000001</v>
      </c>
      <c r="M429" s="301">
        <v>8.2545699999999993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336.05</v>
      </c>
      <c r="D430" s="302">
        <v>337.31666666666666</v>
      </c>
      <c r="E430" s="302">
        <v>330.93333333333334</v>
      </c>
      <c r="F430" s="302">
        <v>325.81666666666666</v>
      </c>
      <c r="G430" s="302">
        <v>319.43333333333334</v>
      </c>
      <c r="H430" s="302">
        <v>342.43333333333334</v>
      </c>
      <c r="I430" s="302">
        <v>348.81666666666666</v>
      </c>
      <c r="J430" s="302">
        <v>353.93333333333334</v>
      </c>
      <c r="K430" s="301">
        <v>343.7</v>
      </c>
      <c r="L430" s="301">
        <v>332.2</v>
      </c>
      <c r="M430" s="301">
        <v>19.00835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85.35</v>
      </c>
      <c r="D431" s="302">
        <v>85.866666666666674</v>
      </c>
      <c r="E431" s="302">
        <v>84.483333333333348</v>
      </c>
      <c r="F431" s="302">
        <v>83.616666666666674</v>
      </c>
      <c r="G431" s="302">
        <v>82.233333333333348</v>
      </c>
      <c r="H431" s="302">
        <v>86.733333333333348</v>
      </c>
      <c r="I431" s="302">
        <v>88.116666666666674</v>
      </c>
      <c r="J431" s="302">
        <v>88.983333333333348</v>
      </c>
      <c r="K431" s="301">
        <v>87.25</v>
      </c>
      <c r="L431" s="301">
        <v>85</v>
      </c>
      <c r="M431" s="301">
        <v>0.40478999999999998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151.94999999999999</v>
      </c>
      <c r="D432" s="302">
        <v>152.91666666666666</v>
      </c>
      <c r="E432" s="302">
        <v>147.0333333333333</v>
      </c>
      <c r="F432" s="302">
        <v>142.11666666666665</v>
      </c>
      <c r="G432" s="302">
        <v>136.23333333333329</v>
      </c>
      <c r="H432" s="302">
        <v>157.83333333333331</v>
      </c>
      <c r="I432" s="302">
        <v>163.7166666666667</v>
      </c>
      <c r="J432" s="302">
        <v>168.63333333333333</v>
      </c>
      <c r="K432" s="301">
        <v>158.80000000000001</v>
      </c>
      <c r="L432" s="301">
        <v>148</v>
      </c>
      <c r="M432" s="301">
        <v>24.13645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438.35</v>
      </c>
      <c r="D433" s="302">
        <v>436.7</v>
      </c>
      <c r="E433" s="302">
        <v>433.4</v>
      </c>
      <c r="F433" s="302">
        <v>428.45</v>
      </c>
      <c r="G433" s="302">
        <v>425.15</v>
      </c>
      <c r="H433" s="302">
        <v>441.65</v>
      </c>
      <c r="I433" s="302">
        <v>444.95000000000005</v>
      </c>
      <c r="J433" s="302">
        <v>449.9</v>
      </c>
      <c r="K433" s="301">
        <v>440</v>
      </c>
      <c r="L433" s="301">
        <v>431.75</v>
      </c>
      <c r="M433" s="301">
        <v>0.51483999999999996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422.25</v>
      </c>
      <c r="D434" s="302">
        <v>423.75</v>
      </c>
      <c r="E434" s="302">
        <v>417.65</v>
      </c>
      <c r="F434" s="302">
        <v>413.04999999999995</v>
      </c>
      <c r="G434" s="302">
        <v>406.94999999999993</v>
      </c>
      <c r="H434" s="302">
        <v>428.35</v>
      </c>
      <c r="I434" s="302">
        <v>434.45000000000005</v>
      </c>
      <c r="J434" s="302">
        <v>439.05000000000007</v>
      </c>
      <c r="K434" s="301">
        <v>429.85</v>
      </c>
      <c r="L434" s="301">
        <v>419.15</v>
      </c>
      <c r="M434" s="301">
        <v>2.3634499999999998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1777.5</v>
      </c>
      <c r="D435" s="302">
        <v>1772.2833333333335</v>
      </c>
      <c r="E435" s="302">
        <v>1760.116666666667</v>
      </c>
      <c r="F435" s="302">
        <v>1742.7333333333336</v>
      </c>
      <c r="G435" s="302">
        <v>1730.5666666666671</v>
      </c>
      <c r="H435" s="302">
        <v>1789.666666666667</v>
      </c>
      <c r="I435" s="302">
        <v>1801.8333333333335</v>
      </c>
      <c r="J435" s="302">
        <v>1819.2166666666669</v>
      </c>
      <c r="K435" s="301">
        <v>1784.45</v>
      </c>
      <c r="L435" s="301">
        <v>1754.9</v>
      </c>
      <c r="M435" s="301">
        <v>8.9770000000000003E-2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713.65</v>
      </c>
      <c r="D436" s="302">
        <v>715.9666666666667</v>
      </c>
      <c r="E436" s="302">
        <v>702.93333333333339</v>
      </c>
      <c r="F436" s="302">
        <v>692.2166666666667</v>
      </c>
      <c r="G436" s="302">
        <v>679.18333333333339</v>
      </c>
      <c r="H436" s="302">
        <v>726.68333333333339</v>
      </c>
      <c r="I436" s="302">
        <v>739.7166666666667</v>
      </c>
      <c r="J436" s="302">
        <v>750.43333333333339</v>
      </c>
      <c r="K436" s="301">
        <v>729</v>
      </c>
      <c r="L436" s="301">
        <v>705.25</v>
      </c>
      <c r="M436" s="301">
        <v>0.35021000000000002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835.65</v>
      </c>
      <c r="D437" s="302">
        <v>837.2166666666667</v>
      </c>
      <c r="E437" s="302">
        <v>826.43333333333339</v>
      </c>
      <c r="F437" s="302">
        <v>817.2166666666667</v>
      </c>
      <c r="G437" s="302">
        <v>806.43333333333339</v>
      </c>
      <c r="H437" s="302">
        <v>846.43333333333339</v>
      </c>
      <c r="I437" s="302">
        <v>857.2166666666667</v>
      </c>
      <c r="J437" s="302">
        <v>866.43333333333339</v>
      </c>
      <c r="K437" s="301">
        <v>848</v>
      </c>
      <c r="L437" s="301">
        <v>828</v>
      </c>
      <c r="M437" s="301">
        <v>29.802489999999999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502</v>
      </c>
      <c r="D438" s="302">
        <v>497.68333333333334</v>
      </c>
      <c r="E438" s="302">
        <v>490.76666666666665</v>
      </c>
      <c r="F438" s="302">
        <v>479.5333333333333</v>
      </c>
      <c r="G438" s="302">
        <v>472.61666666666662</v>
      </c>
      <c r="H438" s="302">
        <v>508.91666666666669</v>
      </c>
      <c r="I438" s="302">
        <v>515.83333333333326</v>
      </c>
      <c r="J438" s="302">
        <v>527.06666666666672</v>
      </c>
      <c r="K438" s="301">
        <v>504.6</v>
      </c>
      <c r="L438" s="301">
        <v>486.45</v>
      </c>
      <c r="M438" s="301">
        <v>4.4305899999999996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414.9</v>
      </c>
      <c r="D439" s="302">
        <v>416.08333333333331</v>
      </c>
      <c r="E439" s="302">
        <v>411.51666666666665</v>
      </c>
      <c r="F439" s="302">
        <v>408.13333333333333</v>
      </c>
      <c r="G439" s="302">
        <v>403.56666666666666</v>
      </c>
      <c r="H439" s="302">
        <v>419.46666666666664</v>
      </c>
      <c r="I439" s="302">
        <v>424.03333333333336</v>
      </c>
      <c r="J439" s="302">
        <v>427.41666666666663</v>
      </c>
      <c r="K439" s="301">
        <v>420.65</v>
      </c>
      <c r="L439" s="301">
        <v>412.7</v>
      </c>
      <c r="M439" s="301">
        <v>14.489610000000001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328.1</v>
      </c>
      <c r="D440" s="302">
        <v>334.31666666666666</v>
      </c>
      <c r="E440" s="302">
        <v>319.63333333333333</v>
      </c>
      <c r="F440" s="302">
        <v>311.16666666666669</v>
      </c>
      <c r="G440" s="302">
        <v>296.48333333333335</v>
      </c>
      <c r="H440" s="302">
        <v>342.7833333333333</v>
      </c>
      <c r="I440" s="302">
        <v>357.46666666666658</v>
      </c>
      <c r="J440" s="302">
        <v>365.93333333333328</v>
      </c>
      <c r="K440" s="301">
        <v>349</v>
      </c>
      <c r="L440" s="301">
        <v>325.85000000000002</v>
      </c>
      <c r="M440" s="301">
        <v>3.4920300000000002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1699.6</v>
      </c>
      <c r="D441" s="302">
        <v>1708.3166666666666</v>
      </c>
      <c r="E441" s="302">
        <v>1682.8333333333333</v>
      </c>
      <c r="F441" s="302">
        <v>1666.0666666666666</v>
      </c>
      <c r="G441" s="302">
        <v>1640.5833333333333</v>
      </c>
      <c r="H441" s="302">
        <v>1725.0833333333333</v>
      </c>
      <c r="I441" s="302">
        <v>1750.5666666666668</v>
      </c>
      <c r="J441" s="302">
        <v>1767.3333333333333</v>
      </c>
      <c r="K441" s="301">
        <v>1733.8</v>
      </c>
      <c r="L441" s="301">
        <v>1691.55</v>
      </c>
      <c r="M441" s="301">
        <v>1.2577700000000001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470.45</v>
      </c>
      <c r="D442" s="302">
        <v>472.90000000000003</v>
      </c>
      <c r="E442" s="302">
        <v>462.60000000000008</v>
      </c>
      <c r="F442" s="302">
        <v>454.75000000000006</v>
      </c>
      <c r="G442" s="302">
        <v>444.4500000000001</v>
      </c>
      <c r="H442" s="302">
        <v>480.75000000000006</v>
      </c>
      <c r="I442" s="302">
        <v>491.05</v>
      </c>
      <c r="J442" s="302">
        <v>498.90000000000003</v>
      </c>
      <c r="K442" s="301">
        <v>483.2</v>
      </c>
      <c r="L442" s="301">
        <v>465.05</v>
      </c>
      <c r="M442" s="301">
        <v>0.66642999999999997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7.15</v>
      </c>
      <c r="D443" s="302">
        <v>7.2333333333333343</v>
      </c>
      <c r="E443" s="302">
        <v>7.0666666666666682</v>
      </c>
      <c r="F443" s="302">
        <v>6.9833333333333343</v>
      </c>
      <c r="G443" s="302">
        <v>6.8166666666666682</v>
      </c>
      <c r="H443" s="302">
        <v>7.3166666666666682</v>
      </c>
      <c r="I443" s="302">
        <v>7.4833333333333343</v>
      </c>
      <c r="J443" s="302">
        <v>7.5666666666666682</v>
      </c>
      <c r="K443" s="301">
        <v>7.4</v>
      </c>
      <c r="L443" s="301">
        <v>7.15</v>
      </c>
      <c r="M443" s="301">
        <v>335.44666000000001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294.39999999999998</v>
      </c>
      <c r="D444" s="302">
        <v>296.93333333333334</v>
      </c>
      <c r="E444" s="302">
        <v>289.4666666666667</v>
      </c>
      <c r="F444" s="302">
        <v>284.53333333333336</v>
      </c>
      <c r="G444" s="302">
        <v>277.06666666666672</v>
      </c>
      <c r="H444" s="302">
        <v>301.86666666666667</v>
      </c>
      <c r="I444" s="302">
        <v>309.33333333333326</v>
      </c>
      <c r="J444" s="302">
        <v>314.26666666666665</v>
      </c>
      <c r="K444" s="301">
        <v>304.39999999999998</v>
      </c>
      <c r="L444" s="301">
        <v>292</v>
      </c>
      <c r="M444" s="301">
        <v>2.41608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861.7</v>
      </c>
      <c r="D445" s="302">
        <v>857.86666666666667</v>
      </c>
      <c r="E445" s="302">
        <v>847.83333333333337</v>
      </c>
      <c r="F445" s="302">
        <v>833.9666666666667</v>
      </c>
      <c r="G445" s="302">
        <v>823.93333333333339</v>
      </c>
      <c r="H445" s="302">
        <v>871.73333333333335</v>
      </c>
      <c r="I445" s="302">
        <v>881.76666666666665</v>
      </c>
      <c r="J445" s="302">
        <v>895.63333333333333</v>
      </c>
      <c r="K445" s="301">
        <v>867.9</v>
      </c>
      <c r="L445" s="301">
        <v>844</v>
      </c>
      <c r="M445" s="301">
        <v>0.21632000000000001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568.25</v>
      </c>
      <c r="D446" s="302">
        <v>570.4</v>
      </c>
      <c r="E446" s="302">
        <v>561.84999999999991</v>
      </c>
      <c r="F446" s="302">
        <v>555.44999999999993</v>
      </c>
      <c r="G446" s="302">
        <v>546.89999999999986</v>
      </c>
      <c r="H446" s="302">
        <v>576.79999999999995</v>
      </c>
      <c r="I446" s="302">
        <v>585.34999999999991</v>
      </c>
      <c r="J446" s="302">
        <v>591.75</v>
      </c>
      <c r="K446" s="301">
        <v>578.95000000000005</v>
      </c>
      <c r="L446" s="301">
        <v>564</v>
      </c>
      <c r="M446" s="301">
        <v>2.4687600000000001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1028</v>
      </c>
      <c r="D447" s="302">
        <v>1032.6666666666667</v>
      </c>
      <c r="E447" s="302">
        <v>1010.3333333333335</v>
      </c>
      <c r="F447" s="302">
        <v>992.66666666666674</v>
      </c>
      <c r="G447" s="302">
        <v>970.33333333333348</v>
      </c>
      <c r="H447" s="302">
        <v>1050.3333333333335</v>
      </c>
      <c r="I447" s="302">
        <v>1072.666666666667</v>
      </c>
      <c r="J447" s="302">
        <v>1090.3333333333335</v>
      </c>
      <c r="K447" s="301">
        <v>1055</v>
      </c>
      <c r="L447" s="301">
        <v>1015</v>
      </c>
      <c r="M447" s="301">
        <v>4.27203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8619.25</v>
      </c>
      <c r="D448" s="302">
        <v>8641.4333333333325</v>
      </c>
      <c r="E448" s="302">
        <v>8532.866666666665</v>
      </c>
      <c r="F448" s="302">
        <v>8446.4833333333318</v>
      </c>
      <c r="G448" s="302">
        <v>8337.9166666666642</v>
      </c>
      <c r="H448" s="302">
        <v>8727.8166666666657</v>
      </c>
      <c r="I448" s="302">
        <v>8836.383333333335</v>
      </c>
      <c r="J448" s="302">
        <v>8922.7666666666664</v>
      </c>
      <c r="K448" s="301">
        <v>8750</v>
      </c>
      <c r="L448" s="301">
        <v>8555.0499999999993</v>
      </c>
      <c r="M448" s="301">
        <v>5.1599999999999997E-3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813.65</v>
      </c>
      <c r="D449" s="302">
        <v>819.58333333333337</v>
      </c>
      <c r="E449" s="302">
        <v>804.66666666666674</v>
      </c>
      <c r="F449" s="302">
        <v>795.68333333333339</v>
      </c>
      <c r="G449" s="302">
        <v>780.76666666666677</v>
      </c>
      <c r="H449" s="302">
        <v>828.56666666666672</v>
      </c>
      <c r="I449" s="302">
        <v>843.48333333333346</v>
      </c>
      <c r="J449" s="302">
        <v>852.4666666666667</v>
      </c>
      <c r="K449" s="301">
        <v>834.5</v>
      </c>
      <c r="L449" s="301">
        <v>810.6</v>
      </c>
      <c r="M449" s="301">
        <v>16.095020000000002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199.1</v>
      </c>
      <c r="D450" s="302">
        <v>199.29999999999998</v>
      </c>
      <c r="E450" s="302">
        <v>197.39999999999998</v>
      </c>
      <c r="F450" s="302">
        <v>195.7</v>
      </c>
      <c r="G450" s="302">
        <v>193.79999999999998</v>
      </c>
      <c r="H450" s="302">
        <v>200.99999999999997</v>
      </c>
      <c r="I450" s="302">
        <v>202.9</v>
      </c>
      <c r="J450" s="302">
        <v>204.59999999999997</v>
      </c>
      <c r="K450" s="301">
        <v>201.2</v>
      </c>
      <c r="L450" s="301">
        <v>197.6</v>
      </c>
      <c r="M450" s="301">
        <v>7.4159600000000001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929.4</v>
      </c>
      <c r="D451" s="302">
        <v>931.13333333333333</v>
      </c>
      <c r="E451" s="302">
        <v>918.36666666666667</v>
      </c>
      <c r="F451" s="302">
        <v>907.33333333333337</v>
      </c>
      <c r="G451" s="302">
        <v>894.56666666666672</v>
      </c>
      <c r="H451" s="302">
        <v>942.16666666666663</v>
      </c>
      <c r="I451" s="302">
        <v>954.93333333333328</v>
      </c>
      <c r="J451" s="302">
        <v>965.96666666666658</v>
      </c>
      <c r="K451" s="301">
        <v>943.9</v>
      </c>
      <c r="L451" s="301">
        <v>920.1</v>
      </c>
      <c r="M451" s="301">
        <v>2.0796399999999999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729.4</v>
      </c>
      <c r="D452" s="302">
        <v>730.33333333333337</v>
      </c>
      <c r="E452" s="302">
        <v>723.56666666666672</v>
      </c>
      <c r="F452" s="302">
        <v>717.73333333333335</v>
      </c>
      <c r="G452" s="302">
        <v>710.9666666666667</v>
      </c>
      <c r="H452" s="302">
        <v>736.16666666666674</v>
      </c>
      <c r="I452" s="302">
        <v>742.93333333333339</v>
      </c>
      <c r="J452" s="302">
        <v>748.76666666666677</v>
      </c>
      <c r="K452" s="301">
        <v>737.1</v>
      </c>
      <c r="L452" s="301">
        <v>724.5</v>
      </c>
      <c r="M452" s="301">
        <v>6.95465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7991.6</v>
      </c>
      <c r="D453" s="302">
        <v>7967.7833333333328</v>
      </c>
      <c r="E453" s="302">
        <v>7885.5666666666657</v>
      </c>
      <c r="F453" s="302">
        <v>7779.5333333333328</v>
      </c>
      <c r="G453" s="302">
        <v>7697.3166666666657</v>
      </c>
      <c r="H453" s="302">
        <v>8073.8166666666657</v>
      </c>
      <c r="I453" s="302">
        <v>8156.0333333333328</v>
      </c>
      <c r="J453" s="302">
        <v>8262.0666666666657</v>
      </c>
      <c r="K453" s="301">
        <v>8050</v>
      </c>
      <c r="L453" s="301">
        <v>7861.75</v>
      </c>
      <c r="M453" s="301">
        <v>4.0376200000000004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414.5</v>
      </c>
      <c r="D454" s="302">
        <v>415.43333333333339</v>
      </c>
      <c r="E454" s="302">
        <v>411.4166666666668</v>
      </c>
      <c r="F454" s="302">
        <v>408.33333333333343</v>
      </c>
      <c r="G454" s="302">
        <v>404.31666666666683</v>
      </c>
      <c r="H454" s="302">
        <v>418.51666666666677</v>
      </c>
      <c r="I454" s="302">
        <v>422.53333333333342</v>
      </c>
      <c r="J454" s="302">
        <v>425.61666666666673</v>
      </c>
      <c r="K454" s="301">
        <v>419.45</v>
      </c>
      <c r="L454" s="301">
        <v>412.35</v>
      </c>
      <c r="M454" s="301">
        <v>120.18949000000001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199.25</v>
      </c>
      <c r="D455" s="302">
        <v>199.75</v>
      </c>
      <c r="E455" s="302">
        <v>197.5</v>
      </c>
      <c r="F455" s="302">
        <v>195.75</v>
      </c>
      <c r="G455" s="302">
        <v>193.5</v>
      </c>
      <c r="H455" s="302">
        <v>201.5</v>
      </c>
      <c r="I455" s="302">
        <v>203.75</v>
      </c>
      <c r="J455" s="302">
        <v>205.5</v>
      </c>
      <c r="K455" s="301">
        <v>202</v>
      </c>
      <c r="L455" s="301">
        <v>198</v>
      </c>
      <c r="M455" s="301">
        <v>16.269390000000001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208.15</v>
      </c>
      <c r="D456" s="302">
        <v>209.13333333333333</v>
      </c>
      <c r="E456" s="302">
        <v>206.66666666666666</v>
      </c>
      <c r="F456" s="302">
        <v>205.18333333333334</v>
      </c>
      <c r="G456" s="302">
        <v>202.71666666666667</v>
      </c>
      <c r="H456" s="302">
        <v>210.61666666666665</v>
      </c>
      <c r="I456" s="302">
        <v>213.08333333333334</v>
      </c>
      <c r="J456" s="302">
        <v>214.56666666666663</v>
      </c>
      <c r="K456" s="301">
        <v>211.6</v>
      </c>
      <c r="L456" s="301">
        <v>207.65</v>
      </c>
      <c r="M456" s="301">
        <v>185.26023000000001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867.85</v>
      </c>
      <c r="D457" s="302">
        <v>869.91666666666663</v>
      </c>
      <c r="E457" s="302">
        <v>860.98333333333323</v>
      </c>
      <c r="F457" s="302">
        <v>854.11666666666656</v>
      </c>
      <c r="G457" s="302">
        <v>845.18333333333317</v>
      </c>
      <c r="H457" s="302">
        <v>876.7833333333333</v>
      </c>
      <c r="I457" s="302">
        <v>885.7166666666667</v>
      </c>
      <c r="J457" s="302">
        <v>892.58333333333337</v>
      </c>
      <c r="K457" s="301">
        <v>878.85</v>
      </c>
      <c r="L457" s="301">
        <v>863.05</v>
      </c>
      <c r="M457" s="301">
        <v>72.814729999999997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588.29999999999995</v>
      </c>
      <c r="D458" s="302">
        <v>582.51666666666665</v>
      </c>
      <c r="E458" s="302">
        <v>569.0333333333333</v>
      </c>
      <c r="F458" s="302">
        <v>549.76666666666665</v>
      </c>
      <c r="G458" s="302">
        <v>536.2833333333333</v>
      </c>
      <c r="H458" s="302">
        <v>601.7833333333333</v>
      </c>
      <c r="I458" s="302">
        <v>615.26666666666665</v>
      </c>
      <c r="J458" s="302">
        <v>634.5333333333333</v>
      </c>
      <c r="K458" s="301">
        <v>596</v>
      </c>
      <c r="L458" s="301">
        <v>563.25</v>
      </c>
      <c r="M458" s="301">
        <v>0.79739000000000004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1628.05</v>
      </c>
      <c r="D459" s="302">
        <v>1630.0333333333335</v>
      </c>
      <c r="E459" s="302">
        <v>1613.0666666666671</v>
      </c>
      <c r="F459" s="302">
        <v>1598.0833333333335</v>
      </c>
      <c r="G459" s="302">
        <v>1581.116666666667</v>
      </c>
      <c r="H459" s="302">
        <v>1645.0166666666671</v>
      </c>
      <c r="I459" s="302">
        <v>1661.9833333333338</v>
      </c>
      <c r="J459" s="302">
        <v>1676.9666666666672</v>
      </c>
      <c r="K459" s="301">
        <v>1647</v>
      </c>
      <c r="L459" s="301">
        <v>1615.05</v>
      </c>
      <c r="M459" s="301">
        <v>9.4920000000000004E-2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532.1</v>
      </c>
      <c r="D460" s="302">
        <v>530.9666666666667</v>
      </c>
      <c r="E460" s="302">
        <v>522.48333333333335</v>
      </c>
      <c r="F460" s="302">
        <v>512.86666666666667</v>
      </c>
      <c r="G460" s="302">
        <v>504.38333333333333</v>
      </c>
      <c r="H460" s="302">
        <v>540.58333333333337</v>
      </c>
      <c r="I460" s="302">
        <v>549.06666666666672</v>
      </c>
      <c r="J460" s="302">
        <v>558.68333333333339</v>
      </c>
      <c r="K460" s="301">
        <v>539.45000000000005</v>
      </c>
      <c r="L460" s="301">
        <v>521.35</v>
      </c>
      <c r="M460" s="301">
        <v>0.19792999999999999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3314.7</v>
      </c>
      <c r="D461" s="302">
        <v>3328.0333333333333</v>
      </c>
      <c r="E461" s="302">
        <v>3293.1666666666665</v>
      </c>
      <c r="F461" s="302">
        <v>3271.6333333333332</v>
      </c>
      <c r="G461" s="302">
        <v>3236.7666666666664</v>
      </c>
      <c r="H461" s="302">
        <v>3349.5666666666666</v>
      </c>
      <c r="I461" s="302">
        <v>3384.4333333333334</v>
      </c>
      <c r="J461" s="302">
        <v>3405.9666666666667</v>
      </c>
      <c r="K461" s="301">
        <v>3362.9</v>
      </c>
      <c r="L461" s="301">
        <v>3306.5</v>
      </c>
      <c r="M461" s="301">
        <v>20.376860000000001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3111.2</v>
      </c>
      <c r="D462" s="302">
        <v>3102.6833333333329</v>
      </c>
      <c r="E462" s="302">
        <v>3058.4666666666658</v>
      </c>
      <c r="F462" s="302">
        <v>3005.7333333333327</v>
      </c>
      <c r="G462" s="302">
        <v>2961.5166666666655</v>
      </c>
      <c r="H462" s="302">
        <v>3155.4166666666661</v>
      </c>
      <c r="I462" s="302">
        <v>3199.6333333333332</v>
      </c>
      <c r="J462" s="302">
        <v>3252.3666666666663</v>
      </c>
      <c r="K462" s="301">
        <v>3146.9</v>
      </c>
      <c r="L462" s="301">
        <v>3049.95</v>
      </c>
      <c r="M462" s="301">
        <v>7.8839999999999993E-2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1007.2</v>
      </c>
      <c r="D463" s="302">
        <v>1009.1</v>
      </c>
      <c r="E463" s="302">
        <v>994.10000000000014</v>
      </c>
      <c r="F463" s="302">
        <v>981.00000000000011</v>
      </c>
      <c r="G463" s="302">
        <v>966.00000000000023</v>
      </c>
      <c r="H463" s="302">
        <v>1022.2</v>
      </c>
      <c r="I463" s="302">
        <v>1037.1999999999998</v>
      </c>
      <c r="J463" s="302">
        <v>1050.3</v>
      </c>
      <c r="K463" s="301">
        <v>1024.0999999999999</v>
      </c>
      <c r="L463" s="301">
        <v>996</v>
      </c>
      <c r="M463" s="301">
        <v>37.96002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2000.9</v>
      </c>
      <c r="D464" s="302">
        <v>2006.7666666666667</v>
      </c>
      <c r="E464" s="302">
        <v>1967.5333333333333</v>
      </c>
      <c r="F464" s="302">
        <v>1934.1666666666667</v>
      </c>
      <c r="G464" s="302">
        <v>1894.9333333333334</v>
      </c>
      <c r="H464" s="302">
        <v>2040.1333333333332</v>
      </c>
      <c r="I464" s="302">
        <v>2079.3666666666663</v>
      </c>
      <c r="J464" s="302">
        <v>2112.7333333333331</v>
      </c>
      <c r="K464" s="301">
        <v>2046</v>
      </c>
      <c r="L464" s="301">
        <v>1973.4</v>
      </c>
      <c r="M464" s="301">
        <v>0.60479000000000005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629.5</v>
      </c>
      <c r="D465" s="302">
        <v>634.85</v>
      </c>
      <c r="E465" s="302">
        <v>619.65000000000009</v>
      </c>
      <c r="F465" s="302">
        <v>609.80000000000007</v>
      </c>
      <c r="G465" s="302">
        <v>594.60000000000014</v>
      </c>
      <c r="H465" s="302">
        <v>644.70000000000005</v>
      </c>
      <c r="I465" s="302">
        <v>659.90000000000009</v>
      </c>
      <c r="J465" s="302">
        <v>669.75</v>
      </c>
      <c r="K465" s="301">
        <v>650.04999999999995</v>
      </c>
      <c r="L465" s="301">
        <v>625</v>
      </c>
      <c r="M465" s="301">
        <v>0.81769000000000003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1632.8</v>
      </c>
      <c r="D466" s="302">
        <v>1630.5833333333333</v>
      </c>
      <c r="E466" s="302">
        <v>1602.2166666666665</v>
      </c>
      <c r="F466" s="302">
        <v>1571.6333333333332</v>
      </c>
      <c r="G466" s="302">
        <v>1543.2666666666664</v>
      </c>
      <c r="H466" s="302">
        <v>1661.1666666666665</v>
      </c>
      <c r="I466" s="302">
        <v>1689.5333333333333</v>
      </c>
      <c r="J466" s="302">
        <v>1720.1166666666666</v>
      </c>
      <c r="K466" s="301">
        <v>1658.95</v>
      </c>
      <c r="L466" s="301">
        <v>1600</v>
      </c>
      <c r="M466" s="301">
        <v>9.3439599999999992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2411.8000000000002</v>
      </c>
      <c r="D467" s="302">
        <v>2398.0166666666669</v>
      </c>
      <c r="E467" s="302">
        <v>2346.0333333333338</v>
      </c>
      <c r="F467" s="302">
        <v>2280.2666666666669</v>
      </c>
      <c r="G467" s="302">
        <v>2228.2833333333338</v>
      </c>
      <c r="H467" s="302">
        <v>2463.7833333333338</v>
      </c>
      <c r="I467" s="302">
        <v>2515.7666666666664</v>
      </c>
      <c r="J467" s="302">
        <v>2581.5333333333338</v>
      </c>
      <c r="K467" s="301">
        <v>2450</v>
      </c>
      <c r="L467" s="301">
        <v>2332.25</v>
      </c>
      <c r="M467" s="301">
        <v>2.5261300000000002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2040.3</v>
      </c>
      <c r="D468" s="302">
        <v>2049.65</v>
      </c>
      <c r="E468" s="302">
        <v>2015.65</v>
      </c>
      <c r="F468" s="302">
        <v>1991</v>
      </c>
      <c r="G468" s="302">
        <v>1957</v>
      </c>
      <c r="H468" s="302">
        <v>2074.3000000000002</v>
      </c>
      <c r="I468" s="302">
        <v>2108.3000000000002</v>
      </c>
      <c r="J468" s="302">
        <v>2132.9500000000003</v>
      </c>
      <c r="K468" s="301">
        <v>2083.65</v>
      </c>
      <c r="L468" s="301">
        <v>2025</v>
      </c>
      <c r="M468" s="301">
        <v>10.67849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2862.65</v>
      </c>
      <c r="D469" s="302">
        <v>2872.9333333333329</v>
      </c>
      <c r="E469" s="302">
        <v>2839.766666666666</v>
      </c>
      <c r="F469" s="302">
        <v>2816.8833333333332</v>
      </c>
      <c r="G469" s="302">
        <v>2783.7166666666662</v>
      </c>
      <c r="H469" s="302">
        <v>2895.8166666666657</v>
      </c>
      <c r="I469" s="302">
        <v>2928.9833333333327</v>
      </c>
      <c r="J469" s="302">
        <v>2951.8666666666654</v>
      </c>
      <c r="K469" s="301">
        <v>2906.1</v>
      </c>
      <c r="L469" s="301">
        <v>2850.05</v>
      </c>
      <c r="M469" s="301">
        <v>0.46511000000000002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469.65</v>
      </c>
      <c r="D470" s="302">
        <v>469.2</v>
      </c>
      <c r="E470" s="302">
        <v>463.7</v>
      </c>
      <c r="F470" s="302">
        <v>457.75</v>
      </c>
      <c r="G470" s="302">
        <v>452.25</v>
      </c>
      <c r="H470" s="302">
        <v>475.15</v>
      </c>
      <c r="I470" s="302">
        <v>480.65</v>
      </c>
      <c r="J470" s="302">
        <v>486.59999999999997</v>
      </c>
      <c r="K470" s="301">
        <v>474.7</v>
      </c>
      <c r="L470" s="301">
        <v>463.25</v>
      </c>
      <c r="M470" s="301">
        <v>2.68302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1049.0999999999999</v>
      </c>
      <c r="D471" s="302">
        <v>1057.1000000000001</v>
      </c>
      <c r="E471" s="302">
        <v>1033.3000000000002</v>
      </c>
      <c r="F471" s="302">
        <v>1017.5</v>
      </c>
      <c r="G471" s="302">
        <v>993.7</v>
      </c>
      <c r="H471" s="302">
        <v>1072.9000000000003</v>
      </c>
      <c r="I471" s="302">
        <v>1096.7</v>
      </c>
      <c r="J471" s="302">
        <v>1112.5000000000005</v>
      </c>
      <c r="K471" s="301">
        <v>1080.9000000000001</v>
      </c>
      <c r="L471" s="301">
        <v>1041.3</v>
      </c>
      <c r="M471" s="301">
        <v>3.4451000000000001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38</v>
      </c>
      <c r="D472" s="302">
        <v>38.050000000000004</v>
      </c>
      <c r="E472" s="302">
        <v>37.45000000000001</v>
      </c>
      <c r="F472" s="302">
        <v>36.900000000000006</v>
      </c>
      <c r="G472" s="302">
        <v>36.300000000000011</v>
      </c>
      <c r="H472" s="302">
        <v>38.600000000000009</v>
      </c>
      <c r="I472" s="302">
        <v>39.200000000000003</v>
      </c>
      <c r="J472" s="302">
        <v>39.750000000000007</v>
      </c>
      <c r="K472" s="301">
        <v>38.65</v>
      </c>
      <c r="L472" s="301">
        <v>37.5</v>
      </c>
      <c r="M472" s="301">
        <v>51.919809999999998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157.85</v>
      </c>
      <c r="D473" s="302">
        <v>158.58333333333334</v>
      </c>
      <c r="E473" s="302">
        <v>156.16666666666669</v>
      </c>
      <c r="F473" s="302">
        <v>154.48333333333335</v>
      </c>
      <c r="G473" s="302">
        <v>152.06666666666669</v>
      </c>
      <c r="H473" s="302">
        <v>160.26666666666668</v>
      </c>
      <c r="I473" s="302">
        <v>162.68333333333337</v>
      </c>
      <c r="J473" s="302">
        <v>164.36666666666667</v>
      </c>
      <c r="K473" s="301">
        <v>161</v>
      </c>
      <c r="L473" s="301">
        <v>156.9</v>
      </c>
      <c r="M473" s="301">
        <v>3.0227599999999999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822.7</v>
      </c>
      <c r="D474" s="302">
        <v>823.43333333333339</v>
      </c>
      <c r="E474" s="302">
        <v>811.71666666666681</v>
      </c>
      <c r="F474" s="302">
        <v>800.73333333333346</v>
      </c>
      <c r="G474" s="302">
        <v>789.01666666666688</v>
      </c>
      <c r="H474" s="302">
        <v>834.41666666666674</v>
      </c>
      <c r="I474" s="302">
        <v>846.13333333333344</v>
      </c>
      <c r="J474" s="302">
        <v>857.11666666666667</v>
      </c>
      <c r="K474" s="301">
        <v>835.15</v>
      </c>
      <c r="L474" s="301">
        <v>812.45</v>
      </c>
      <c r="M474" s="301">
        <v>0.69562999999999997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128.30000000000001</v>
      </c>
      <c r="D475" s="302">
        <v>128.08333333333334</v>
      </c>
      <c r="E475" s="302">
        <v>124.26666666666668</v>
      </c>
      <c r="F475" s="302">
        <v>120.23333333333333</v>
      </c>
      <c r="G475" s="302">
        <v>116.41666666666667</v>
      </c>
      <c r="H475" s="302">
        <v>132.11666666666667</v>
      </c>
      <c r="I475" s="302">
        <v>135.93333333333334</v>
      </c>
      <c r="J475" s="302">
        <v>139.9666666666667</v>
      </c>
      <c r="K475" s="301">
        <v>131.9</v>
      </c>
      <c r="L475" s="301">
        <v>124.05</v>
      </c>
      <c r="M475" s="301">
        <v>86.506339999999994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37.85</v>
      </c>
      <c r="D476" s="302">
        <v>37.983333333333334</v>
      </c>
      <c r="E476" s="302">
        <v>37.56666666666667</v>
      </c>
      <c r="F476" s="302">
        <v>37.283333333333339</v>
      </c>
      <c r="G476" s="302">
        <v>36.866666666666674</v>
      </c>
      <c r="H476" s="302">
        <v>38.266666666666666</v>
      </c>
      <c r="I476" s="302">
        <v>38.683333333333323</v>
      </c>
      <c r="J476" s="302">
        <v>38.966666666666661</v>
      </c>
      <c r="K476" s="301">
        <v>38.4</v>
      </c>
      <c r="L476" s="301">
        <v>37.700000000000003</v>
      </c>
      <c r="M476" s="301">
        <v>50.318300000000001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801.5</v>
      </c>
      <c r="D477" s="302">
        <v>802.7833333333333</v>
      </c>
      <c r="E477" s="302">
        <v>794.71666666666658</v>
      </c>
      <c r="F477" s="302">
        <v>787.93333333333328</v>
      </c>
      <c r="G477" s="302">
        <v>779.86666666666656</v>
      </c>
      <c r="H477" s="302">
        <v>809.56666666666661</v>
      </c>
      <c r="I477" s="302">
        <v>817.63333333333321</v>
      </c>
      <c r="J477" s="302">
        <v>824.41666666666663</v>
      </c>
      <c r="K477" s="301">
        <v>810.85</v>
      </c>
      <c r="L477" s="301">
        <v>796</v>
      </c>
      <c r="M477" s="301">
        <v>21.929739999999999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1494.85</v>
      </c>
      <c r="D478" s="302">
        <v>1498.2166666666665</v>
      </c>
      <c r="E478" s="302">
        <v>1475.4333333333329</v>
      </c>
      <c r="F478" s="302">
        <v>1456.0166666666664</v>
      </c>
      <c r="G478" s="302">
        <v>1433.2333333333329</v>
      </c>
      <c r="H478" s="302">
        <v>1517.633333333333</v>
      </c>
      <c r="I478" s="302">
        <v>1540.4166666666663</v>
      </c>
      <c r="J478" s="302">
        <v>1559.833333333333</v>
      </c>
      <c r="K478" s="301">
        <v>1521</v>
      </c>
      <c r="L478" s="301">
        <v>1478.8</v>
      </c>
      <c r="M478" s="301">
        <v>3.1235400000000002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11.1</v>
      </c>
      <c r="D479" s="302">
        <v>11.166666666666666</v>
      </c>
      <c r="E479" s="302">
        <v>11.033333333333331</v>
      </c>
      <c r="F479" s="302">
        <v>10.966666666666665</v>
      </c>
      <c r="G479" s="302">
        <v>10.83333333333333</v>
      </c>
      <c r="H479" s="302">
        <v>11.233333333333333</v>
      </c>
      <c r="I479" s="302">
        <v>11.366666666666669</v>
      </c>
      <c r="J479" s="302">
        <v>11.433333333333334</v>
      </c>
      <c r="K479" s="301">
        <v>11.3</v>
      </c>
      <c r="L479" s="301">
        <v>11.1</v>
      </c>
      <c r="M479" s="301">
        <v>11.485239999999999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594.95000000000005</v>
      </c>
      <c r="D480" s="302">
        <v>589.63333333333333</v>
      </c>
      <c r="E480" s="302">
        <v>576.4666666666667</v>
      </c>
      <c r="F480" s="302">
        <v>557.98333333333335</v>
      </c>
      <c r="G480" s="302">
        <v>544.81666666666672</v>
      </c>
      <c r="H480" s="302">
        <v>608.11666666666667</v>
      </c>
      <c r="I480" s="302">
        <v>621.28333333333342</v>
      </c>
      <c r="J480" s="302">
        <v>639.76666666666665</v>
      </c>
      <c r="K480" s="301">
        <v>602.79999999999995</v>
      </c>
      <c r="L480" s="301">
        <v>571.15</v>
      </c>
      <c r="M480" s="301">
        <v>2.4145599999999998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122</v>
      </c>
      <c r="D481" s="302">
        <v>122.73333333333333</v>
      </c>
      <c r="E481" s="302">
        <v>120.46666666666667</v>
      </c>
      <c r="F481" s="302">
        <v>118.93333333333334</v>
      </c>
      <c r="G481" s="302">
        <v>116.66666666666667</v>
      </c>
      <c r="H481" s="302">
        <v>124.26666666666667</v>
      </c>
      <c r="I481" s="302">
        <v>126.53333333333335</v>
      </c>
      <c r="J481" s="302">
        <v>128.06666666666666</v>
      </c>
      <c r="K481" s="301">
        <v>125</v>
      </c>
      <c r="L481" s="301">
        <v>121.2</v>
      </c>
      <c r="M481" s="301">
        <v>2.3148499999999999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14.4</v>
      </c>
      <c r="D482" s="302">
        <v>14.366666666666665</v>
      </c>
      <c r="E482" s="302">
        <v>14.233333333333331</v>
      </c>
      <c r="F482" s="302">
        <v>14.066666666666665</v>
      </c>
      <c r="G482" s="302">
        <v>13.93333333333333</v>
      </c>
      <c r="H482" s="302">
        <v>14.533333333333331</v>
      </c>
      <c r="I482" s="302">
        <v>14.666666666666668</v>
      </c>
      <c r="J482" s="302">
        <v>14.833333333333332</v>
      </c>
      <c r="K482" s="301">
        <v>14.5</v>
      </c>
      <c r="L482" s="301">
        <v>14.2</v>
      </c>
      <c r="M482" s="301">
        <v>6.1344000000000003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5560.25</v>
      </c>
      <c r="D483" s="302">
        <v>5543.4333333333334</v>
      </c>
      <c r="E483" s="302">
        <v>5504.8666666666668</v>
      </c>
      <c r="F483" s="302">
        <v>5449.4833333333336</v>
      </c>
      <c r="G483" s="302">
        <v>5410.916666666667</v>
      </c>
      <c r="H483" s="302">
        <v>5598.8166666666666</v>
      </c>
      <c r="I483" s="302">
        <v>5637.3833333333341</v>
      </c>
      <c r="J483" s="302">
        <v>5692.7666666666664</v>
      </c>
      <c r="K483" s="301">
        <v>5582</v>
      </c>
      <c r="L483" s="301">
        <v>5488.05</v>
      </c>
      <c r="M483" s="301">
        <v>2.26613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34.9</v>
      </c>
      <c r="D484" s="302">
        <v>35.183333333333337</v>
      </c>
      <c r="E484" s="302">
        <v>34.366666666666674</v>
      </c>
      <c r="F484" s="302">
        <v>33.833333333333336</v>
      </c>
      <c r="G484" s="302">
        <v>33.016666666666673</v>
      </c>
      <c r="H484" s="302">
        <v>35.716666666666676</v>
      </c>
      <c r="I484" s="302">
        <v>36.533333333333339</v>
      </c>
      <c r="J484" s="302">
        <v>37.066666666666677</v>
      </c>
      <c r="K484" s="301">
        <v>36</v>
      </c>
      <c r="L484" s="301">
        <v>34.65</v>
      </c>
      <c r="M484" s="301">
        <v>41.851520000000001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657.1</v>
      </c>
      <c r="D485" s="302">
        <v>655.9</v>
      </c>
      <c r="E485" s="302">
        <v>645.29999999999995</v>
      </c>
      <c r="F485" s="302">
        <v>633.5</v>
      </c>
      <c r="G485" s="302">
        <v>622.9</v>
      </c>
      <c r="H485" s="302">
        <v>667.69999999999993</v>
      </c>
      <c r="I485" s="302">
        <v>678.30000000000007</v>
      </c>
      <c r="J485" s="302">
        <v>690.09999999999991</v>
      </c>
      <c r="K485" s="301">
        <v>666.5</v>
      </c>
      <c r="L485" s="301">
        <v>644.1</v>
      </c>
      <c r="M485" s="301">
        <v>24.425979999999999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642.45000000000005</v>
      </c>
      <c r="D486" s="302">
        <v>647.91666666666663</v>
      </c>
      <c r="E486" s="302">
        <v>630.88333333333321</v>
      </c>
      <c r="F486" s="302">
        <v>619.31666666666661</v>
      </c>
      <c r="G486" s="302">
        <v>602.28333333333319</v>
      </c>
      <c r="H486" s="302">
        <v>659.48333333333323</v>
      </c>
      <c r="I486" s="302">
        <v>676.51666666666677</v>
      </c>
      <c r="J486" s="302">
        <v>688.08333333333326</v>
      </c>
      <c r="K486" s="301">
        <v>664.95</v>
      </c>
      <c r="L486" s="301">
        <v>636.35</v>
      </c>
      <c r="M486" s="301">
        <v>0.97411999999999999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309.35000000000002</v>
      </c>
      <c r="D487" s="302">
        <v>315.8</v>
      </c>
      <c r="E487" s="302">
        <v>296.60000000000002</v>
      </c>
      <c r="F487" s="302">
        <v>283.85000000000002</v>
      </c>
      <c r="G487" s="302">
        <v>264.65000000000003</v>
      </c>
      <c r="H487" s="302">
        <v>328.55</v>
      </c>
      <c r="I487" s="302">
        <v>347.74999999999994</v>
      </c>
      <c r="J487" s="302">
        <v>360.5</v>
      </c>
      <c r="K487" s="301">
        <v>335</v>
      </c>
      <c r="L487" s="301">
        <v>303.05</v>
      </c>
      <c r="M487" s="301">
        <v>7.6849400000000001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25.95</v>
      </c>
      <c r="D488" s="302">
        <v>26.066666666666663</v>
      </c>
      <c r="E488" s="302">
        <v>25.533333333333324</v>
      </c>
      <c r="F488" s="302">
        <v>25.11666666666666</v>
      </c>
      <c r="G488" s="302">
        <v>24.583333333333321</v>
      </c>
      <c r="H488" s="302">
        <v>26.483333333333327</v>
      </c>
      <c r="I488" s="302">
        <v>27.016666666666666</v>
      </c>
      <c r="J488" s="302">
        <v>27.43333333333333</v>
      </c>
      <c r="K488" s="301">
        <v>26.6</v>
      </c>
      <c r="L488" s="301">
        <v>25.65</v>
      </c>
      <c r="M488" s="301">
        <v>25.21256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576.9</v>
      </c>
      <c r="D489" s="302">
        <v>569.03333333333342</v>
      </c>
      <c r="E489" s="302">
        <v>536.06666666666683</v>
      </c>
      <c r="F489" s="302">
        <v>495.23333333333346</v>
      </c>
      <c r="G489" s="302">
        <v>462.26666666666688</v>
      </c>
      <c r="H489" s="302">
        <v>609.86666666666679</v>
      </c>
      <c r="I489" s="302">
        <v>642.83333333333326</v>
      </c>
      <c r="J489" s="302">
        <v>683.66666666666674</v>
      </c>
      <c r="K489" s="301">
        <v>602</v>
      </c>
      <c r="L489" s="301">
        <v>528.20000000000005</v>
      </c>
      <c r="M489" s="301">
        <v>7.55769</v>
      </c>
      <c r="N489" s="1"/>
      <c r="O489" s="1"/>
    </row>
    <row r="490" spans="1:15" ht="12.75" customHeight="1">
      <c r="A490" s="30">
        <v>480</v>
      </c>
      <c r="B490" s="311" t="s">
        <v>551</v>
      </c>
      <c r="C490" s="301">
        <v>307</v>
      </c>
      <c r="D490" s="302">
        <v>308.3</v>
      </c>
      <c r="E490" s="302">
        <v>300.90000000000003</v>
      </c>
      <c r="F490" s="302">
        <v>294.8</v>
      </c>
      <c r="G490" s="302">
        <v>287.40000000000003</v>
      </c>
      <c r="H490" s="302">
        <v>314.40000000000003</v>
      </c>
      <c r="I490" s="302">
        <v>321.8</v>
      </c>
      <c r="J490" s="302">
        <v>327.90000000000003</v>
      </c>
      <c r="K490" s="301">
        <v>315.7</v>
      </c>
      <c r="L490" s="301">
        <v>302.2</v>
      </c>
      <c r="M490" s="301">
        <v>3.1533799999999998</v>
      </c>
      <c r="N490" s="1"/>
      <c r="O490" s="1"/>
    </row>
    <row r="491" spans="1:15" ht="12.75" customHeight="1">
      <c r="A491" s="30">
        <v>481</v>
      </c>
      <c r="B491" s="320" t="s">
        <v>279</v>
      </c>
      <c r="C491" s="321">
        <v>776.35</v>
      </c>
      <c r="D491" s="321">
        <v>761.44999999999993</v>
      </c>
      <c r="E491" s="321">
        <v>742.99999999999989</v>
      </c>
      <c r="F491" s="321">
        <v>709.65</v>
      </c>
      <c r="G491" s="321">
        <v>691.19999999999993</v>
      </c>
      <c r="H491" s="321">
        <v>794.79999999999984</v>
      </c>
      <c r="I491" s="321">
        <v>813.24999999999989</v>
      </c>
      <c r="J491" s="320">
        <v>846.5999999999998</v>
      </c>
      <c r="K491" s="320">
        <v>779.9</v>
      </c>
      <c r="L491" s="320">
        <v>728.1</v>
      </c>
      <c r="M491" s="270">
        <v>5.9330800000000004</v>
      </c>
      <c r="N491" s="1"/>
      <c r="O491" s="1"/>
    </row>
    <row r="492" spans="1:15" ht="12.75" customHeight="1">
      <c r="A492" s="30">
        <v>482</v>
      </c>
      <c r="B492" s="320" t="s">
        <v>210</v>
      </c>
      <c r="C492" s="321">
        <v>227.8</v>
      </c>
      <c r="D492" s="321">
        <v>227.91666666666666</v>
      </c>
      <c r="E492" s="321">
        <v>224.68333333333331</v>
      </c>
      <c r="F492" s="321">
        <v>221.56666666666666</v>
      </c>
      <c r="G492" s="321">
        <v>218.33333333333331</v>
      </c>
      <c r="H492" s="321">
        <v>231.0333333333333</v>
      </c>
      <c r="I492" s="321">
        <v>234.26666666666665</v>
      </c>
      <c r="J492" s="320">
        <v>237.3833333333333</v>
      </c>
      <c r="K492" s="320">
        <v>231.15</v>
      </c>
      <c r="L492" s="320">
        <v>224.8</v>
      </c>
      <c r="M492" s="270">
        <v>159.77006</v>
      </c>
      <c r="N492" s="1"/>
      <c r="O492" s="1"/>
    </row>
    <row r="493" spans="1:15" ht="12.75" customHeight="1">
      <c r="A493" s="30">
        <v>483</v>
      </c>
      <c r="B493" s="320" t="s">
        <v>552</v>
      </c>
      <c r="C493" s="301">
        <v>1906.5</v>
      </c>
      <c r="D493" s="302">
        <v>1906.8666666666668</v>
      </c>
      <c r="E493" s="302">
        <v>1889.7333333333336</v>
      </c>
      <c r="F493" s="302">
        <v>1872.9666666666667</v>
      </c>
      <c r="G493" s="302">
        <v>1855.8333333333335</v>
      </c>
      <c r="H493" s="302">
        <v>1923.6333333333337</v>
      </c>
      <c r="I493" s="302">
        <v>1940.7666666666669</v>
      </c>
      <c r="J493" s="302">
        <v>1957.5333333333338</v>
      </c>
      <c r="K493" s="301">
        <v>1924</v>
      </c>
      <c r="L493" s="301">
        <v>1890.1</v>
      </c>
      <c r="M493" s="301">
        <v>0.14849000000000001</v>
      </c>
      <c r="N493" s="1"/>
      <c r="O493" s="1"/>
    </row>
    <row r="494" spans="1:15" ht="12.75" customHeight="1">
      <c r="A494" s="30">
        <v>484</v>
      </c>
      <c r="B494" s="320" t="s">
        <v>278</v>
      </c>
      <c r="C494" s="321">
        <v>221.95</v>
      </c>
      <c r="D494" s="321">
        <v>222.0333333333333</v>
      </c>
      <c r="E494" s="321">
        <v>216.96666666666661</v>
      </c>
      <c r="F494" s="321">
        <v>211.98333333333332</v>
      </c>
      <c r="G494" s="321">
        <v>206.91666666666663</v>
      </c>
      <c r="H494" s="321">
        <v>227.01666666666659</v>
      </c>
      <c r="I494" s="321">
        <v>232.08333333333331</v>
      </c>
      <c r="J494" s="320">
        <v>237.06666666666658</v>
      </c>
      <c r="K494" s="320">
        <v>227.1</v>
      </c>
      <c r="L494" s="320">
        <v>217.05</v>
      </c>
      <c r="M494" s="270">
        <v>5.3205499999999999</v>
      </c>
      <c r="N494" s="1"/>
      <c r="O494" s="1"/>
    </row>
    <row r="495" spans="1:15" ht="12.75" customHeight="1">
      <c r="A495" s="30">
        <v>485</v>
      </c>
      <c r="B495" s="353" t="s">
        <v>553</v>
      </c>
      <c r="C495" s="301">
        <v>1866.5</v>
      </c>
      <c r="D495" s="302">
        <v>1886.3666666666668</v>
      </c>
      <c r="E495" s="302">
        <v>1830.2333333333336</v>
      </c>
      <c r="F495" s="302">
        <v>1793.9666666666667</v>
      </c>
      <c r="G495" s="302">
        <v>1737.8333333333335</v>
      </c>
      <c r="H495" s="302">
        <v>1922.6333333333337</v>
      </c>
      <c r="I495" s="302">
        <v>1978.7666666666669</v>
      </c>
      <c r="J495" s="302">
        <v>2015.0333333333338</v>
      </c>
      <c r="K495" s="301">
        <v>1942.5</v>
      </c>
      <c r="L495" s="301">
        <v>1850.1</v>
      </c>
      <c r="M495" s="301">
        <v>1.32283</v>
      </c>
      <c r="N495" s="1"/>
      <c r="O495" s="1"/>
    </row>
    <row r="496" spans="1:15" ht="12.75" customHeight="1">
      <c r="A496" s="30">
        <v>486</v>
      </c>
      <c r="B496" s="355" t="s">
        <v>546</v>
      </c>
      <c r="C496" s="321">
        <v>634.9</v>
      </c>
      <c r="D496" s="321">
        <v>635.63333333333333</v>
      </c>
      <c r="E496" s="302">
        <v>631.26666666666665</v>
      </c>
      <c r="F496" s="302">
        <v>627.63333333333333</v>
      </c>
      <c r="G496" s="302">
        <v>623.26666666666665</v>
      </c>
      <c r="H496" s="302">
        <v>639.26666666666665</v>
      </c>
      <c r="I496" s="302">
        <v>643.63333333333321</v>
      </c>
      <c r="J496" s="302">
        <v>647.26666666666665</v>
      </c>
      <c r="K496" s="301">
        <v>640</v>
      </c>
      <c r="L496" s="301">
        <v>632</v>
      </c>
      <c r="M496" s="301">
        <v>2.2478899999999999</v>
      </c>
      <c r="N496" s="1"/>
      <c r="O496" s="1"/>
    </row>
    <row r="497" spans="1:15" ht="12.75" customHeight="1">
      <c r="A497" s="30">
        <v>487</v>
      </c>
      <c r="B497" s="281" t="s">
        <v>545</v>
      </c>
      <c r="C497" s="301">
        <v>2457.35</v>
      </c>
      <c r="D497" s="302">
        <v>2458.4500000000003</v>
      </c>
      <c r="E497" s="302">
        <v>2405.7500000000005</v>
      </c>
      <c r="F497" s="302">
        <v>2354.15</v>
      </c>
      <c r="G497" s="302">
        <v>2301.4500000000003</v>
      </c>
      <c r="H497" s="302">
        <v>2510.0500000000006</v>
      </c>
      <c r="I497" s="302">
        <v>2562.7500000000005</v>
      </c>
      <c r="J497" s="302">
        <v>2614.3500000000008</v>
      </c>
      <c r="K497" s="301">
        <v>2511.15</v>
      </c>
      <c r="L497" s="301">
        <v>2406.85</v>
      </c>
      <c r="M497" s="301">
        <v>0.89724999999999999</v>
      </c>
      <c r="N497" s="1"/>
      <c r="O497" s="1"/>
    </row>
    <row r="498" spans="1:15" ht="12.75" customHeight="1">
      <c r="A498" s="30">
        <v>488</v>
      </c>
      <c r="B498" s="320" t="s">
        <v>211</v>
      </c>
      <c r="C498" s="321">
        <v>981.75</v>
      </c>
      <c r="D498" s="321">
        <v>988.56666666666661</v>
      </c>
      <c r="E498" s="302">
        <v>972.73333333333323</v>
      </c>
      <c r="F498" s="302">
        <v>963.71666666666658</v>
      </c>
      <c r="G498" s="302">
        <v>947.88333333333321</v>
      </c>
      <c r="H498" s="302">
        <v>997.58333333333326</v>
      </c>
      <c r="I498" s="302">
        <v>1013.4166666666667</v>
      </c>
      <c r="J498" s="302">
        <v>1022.4333333333333</v>
      </c>
      <c r="K498" s="301">
        <v>1004.4</v>
      </c>
      <c r="L498" s="301">
        <v>979.55</v>
      </c>
      <c r="M498" s="301">
        <v>5.4992000000000001</v>
      </c>
      <c r="N498" s="1"/>
      <c r="O498" s="1"/>
    </row>
    <row r="499" spans="1:15" ht="12.75" customHeight="1">
      <c r="A499" s="30">
        <v>489</v>
      </c>
      <c r="B499" s="270" t="s">
        <v>550</v>
      </c>
      <c r="C499" s="301">
        <v>280.8</v>
      </c>
      <c r="D499" s="302">
        <v>280.8</v>
      </c>
      <c r="E499" s="302">
        <v>274.60000000000002</v>
      </c>
      <c r="F499" s="302">
        <v>268.40000000000003</v>
      </c>
      <c r="G499" s="302">
        <v>262.20000000000005</v>
      </c>
      <c r="H499" s="302">
        <v>287</v>
      </c>
      <c r="I499" s="302">
        <v>293.19999999999993</v>
      </c>
      <c r="J499" s="302">
        <v>299.39999999999998</v>
      </c>
      <c r="K499" s="301">
        <v>287</v>
      </c>
      <c r="L499" s="301">
        <v>274.60000000000002</v>
      </c>
      <c r="M499" s="301">
        <v>6.2180900000000001</v>
      </c>
      <c r="N499" s="1"/>
      <c r="O499" s="1"/>
    </row>
    <row r="500" spans="1:15" ht="12.75" customHeight="1">
      <c r="A500" s="30">
        <v>490</v>
      </c>
      <c r="B500" s="354" t="s">
        <v>554</v>
      </c>
      <c r="C500" s="321">
        <v>222.95</v>
      </c>
      <c r="D500" s="321">
        <v>221.29999999999998</v>
      </c>
      <c r="E500" s="302">
        <v>217.89999999999998</v>
      </c>
      <c r="F500" s="302">
        <v>212.85</v>
      </c>
      <c r="G500" s="302">
        <v>209.45</v>
      </c>
      <c r="H500" s="302">
        <v>226.34999999999997</v>
      </c>
      <c r="I500" s="302">
        <v>229.75</v>
      </c>
      <c r="J500" s="302">
        <v>234.79999999999995</v>
      </c>
      <c r="K500" s="301">
        <v>224.7</v>
      </c>
      <c r="L500" s="301">
        <v>216.25</v>
      </c>
      <c r="M500" s="301">
        <v>18.795280000000002</v>
      </c>
      <c r="N500" s="1"/>
      <c r="O500" s="1"/>
    </row>
    <row r="501" spans="1:15" ht="12.75" customHeight="1">
      <c r="A501" s="30">
        <v>491</v>
      </c>
      <c r="B501" s="270" t="s">
        <v>555</v>
      </c>
      <c r="C501" s="301">
        <v>76.849999999999994</v>
      </c>
      <c r="D501" s="302">
        <v>76.733333333333334</v>
      </c>
      <c r="E501" s="302">
        <v>75.616666666666674</v>
      </c>
      <c r="F501" s="302">
        <v>74.38333333333334</v>
      </c>
      <c r="G501" s="302">
        <v>73.26666666666668</v>
      </c>
      <c r="H501" s="302">
        <v>77.966666666666669</v>
      </c>
      <c r="I501" s="302">
        <v>79.083333333333314</v>
      </c>
      <c r="J501" s="302">
        <v>80.316666666666663</v>
      </c>
      <c r="K501" s="301">
        <v>77.849999999999994</v>
      </c>
      <c r="L501" s="301">
        <v>75.5</v>
      </c>
      <c r="M501" s="301">
        <v>22.5318</v>
      </c>
      <c r="N501" s="1"/>
      <c r="O501" s="1"/>
    </row>
    <row r="502" spans="1:15" ht="12.75" customHeight="1">
      <c r="A502" s="30">
        <v>492</v>
      </c>
      <c r="B502" s="270" t="s">
        <v>556</v>
      </c>
      <c r="C502" s="321">
        <v>473.4</v>
      </c>
      <c r="D502" s="321">
        <v>472.4666666666667</v>
      </c>
      <c r="E502" s="302">
        <v>461.53333333333342</v>
      </c>
      <c r="F502" s="302">
        <v>449.66666666666674</v>
      </c>
      <c r="G502" s="302">
        <v>438.73333333333346</v>
      </c>
      <c r="H502" s="302">
        <v>484.33333333333337</v>
      </c>
      <c r="I502" s="302">
        <v>495.26666666666665</v>
      </c>
      <c r="J502" s="302">
        <v>507.13333333333333</v>
      </c>
      <c r="K502" s="301">
        <v>483.4</v>
      </c>
      <c r="L502" s="301">
        <v>460.6</v>
      </c>
      <c r="M502" s="301">
        <v>0.28298000000000001</v>
      </c>
      <c r="N502" s="1"/>
      <c r="O502" s="1"/>
    </row>
    <row r="503" spans="1:15" ht="12.75" customHeight="1">
      <c r="A503" s="30">
        <v>493</v>
      </c>
      <c r="B503" s="270" t="s">
        <v>280</v>
      </c>
      <c r="C503" s="321">
        <v>1542.4</v>
      </c>
      <c r="D503" s="321">
        <v>1540.1333333333332</v>
      </c>
      <c r="E503" s="302">
        <v>1522.2666666666664</v>
      </c>
      <c r="F503" s="302">
        <v>1502.1333333333332</v>
      </c>
      <c r="G503" s="302">
        <v>1484.2666666666664</v>
      </c>
      <c r="H503" s="302">
        <v>1560.2666666666664</v>
      </c>
      <c r="I503" s="302">
        <v>1578.1333333333332</v>
      </c>
      <c r="J503" s="302">
        <v>1598.2666666666664</v>
      </c>
      <c r="K503" s="301">
        <v>1558</v>
      </c>
      <c r="L503" s="301">
        <v>1520</v>
      </c>
      <c r="M503" s="301">
        <v>0.78032999999999997</v>
      </c>
      <c r="N503" s="1"/>
      <c r="O503" s="1"/>
    </row>
    <row r="504" spans="1:15" ht="12.75" customHeight="1">
      <c r="A504" s="30">
        <v>494</v>
      </c>
      <c r="B504" s="270" t="s">
        <v>212</v>
      </c>
      <c r="C504" s="321">
        <v>424.9</v>
      </c>
      <c r="D504" s="321">
        <v>426.55</v>
      </c>
      <c r="E504" s="302">
        <v>422.35</v>
      </c>
      <c r="F504" s="302">
        <v>419.8</v>
      </c>
      <c r="G504" s="302">
        <v>415.6</v>
      </c>
      <c r="H504" s="302">
        <v>429.1</v>
      </c>
      <c r="I504" s="302">
        <v>433.29999999999995</v>
      </c>
      <c r="J504" s="302">
        <v>435.85</v>
      </c>
      <c r="K504" s="301">
        <v>430.75</v>
      </c>
      <c r="L504" s="301">
        <v>424</v>
      </c>
      <c r="M504" s="301">
        <v>62.239350000000002</v>
      </c>
      <c r="N504" s="1"/>
      <c r="O504" s="1"/>
    </row>
    <row r="505" spans="1:15" ht="12.75" customHeight="1">
      <c r="A505" s="30">
        <v>495</v>
      </c>
      <c r="B505" s="270" t="s">
        <v>557</v>
      </c>
      <c r="C505" s="321">
        <v>221.55</v>
      </c>
      <c r="D505" s="321">
        <v>222.65</v>
      </c>
      <c r="E505" s="302">
        <v>219.05</v>
      </c>
      <c r="F505" s="302">
        <v>216.55</v>
      </c>
      <c r="G505" s="302">
        <v>212.95000000000002</v>
      </c>
      <c r="H505" s="302">
        <v>225.15</v>
      </c>
      <c r="I505" s="302">
        <v>228.74999999999997</v>
      </c>
      <c r="J505" s="302">
        <v>231.25</v>
      </c>
      <c r="K505" s="301">
        <v>226.25</v>
      </c>
      <c r="L505" s="301">
        <v>220.15</v>
      </c>
      <c r="M505" s="301">
        <v>2.8252999999999999</v>
      </c>
      <c r="N505" s="1"/>
      <c r="O505" s="1"/>
    </row>
    <row r="506" spans="1:15" ht="12.75" customHeight="1">
      <c r="A506" s="30">
        <v>496</v>
      </c>
      <c r="B506" s="270" t="s">
        <v>281</v>
      </c>
      <c r="C506" s="321">
        <v>12.85</v>
      </c>
      <c r="D506" s="321">
        <v>12.833333333333334</v>
      </c>
      <c r="E506" s="302">
        <v>12.716666666666669</v>
      </c>
      <c r="F506" s="302">
        <v>12.583333333333334</v>
      </c>
      <c r="G506" s="302">
        <v>12.466666666666669</v>
      </c>
      <c r="H506" s="302">
        <v>12.966666666666669</v>
      </c>
      <c r="I506" s="302">
        <v>13.083333333333332</v>
      </c>
      <c r="J506" s="302">
        <v>13.216666666666669</v>
      </c>
      <c r="K506" s="301">
        <v>12.95</v>
      </c>
      <c r="L506" s="301">
        <v>12.7</v>
      </c>
      <c r="M506" s="301">
        <v>334.45377000000002</v>
      </c>
      <c r="N506" s="1"/>
      <c r="O506" s="1"/>
    </row>
    <row r="507" spans="1:15" ht="12.75" customHeight="1">
      <c r="A507" s="377">
        <v>497</v>
      </c>
      <c r="B507" s="270" t="s">
        <v>213</v>
      </c>
      <c r="C507" s="321">
        <v>222.1</v>
      </c>
      <c r="D507" s="321">
        <v>222.9</v>
      </c>
      <c r="E507" s="302">
        <v>220.20000000000002</v>
      </c>
      <c r="F507" s="302">
        <v>218.3</v>
      </c>
      <c r="G507" s="302">
        <v>215.60000000000002</v>
      </c>
      <c r="H507" s="302">
        <v>224.8</v>
      </c>
      <c r="I507" s="302">
        <v>227.5</v>
      </c>
      <c r="J507" s="302">
        <v>229.4</v>
      </c>
      <c r="K507" s="301">
        <v>225.6</v>
      </c>
      <c r="L507" s="301">
        <v>221</v>
      </c>
      <c r="M507" s="301">
        <v>61.911259999999999</v>
      </c>
      <c r="N507" s="1"/>
      <c r="O507" s="1"/>
    </row>
    <row r="508" spans="1:15" ht="12.75" customHeight="1">
      <c r="A508" s="320">
        <v>498</v>
      </c>
      <c r="B508" s="270" t="s">
        <v>558</v>
      </c>
      <c r="C508" s="321">
        <v>278.2</v>
      </c>
      <c r="D508" s="321">
        <v>280.28333333333336</v>
      </c>
      <c r="E508" s="302">
        <v>274.76666666666671</v>
      </c>
      <c r="F508" s="302">
        <v>271.33333333333337</v>
      </c>
      <c r="G508" s="302">
        <v>265.81666666666672</v>
      </c>
      <c r="H508" s="302">
        <v>283.7166666666667</v>
      </c>
      <c r="I508" s="302">
        <v>289.23333333333335</v>
      </c>
      <c r="J508" s="302">
        <v>292.66666666666669</v>
      </c>
      <c r="K508" s="301">
        <v>285.8</v>
      </c>
      <c r="L508" s="301">
        <v>276.85000000000002</v>
      </c>
      <c r="M508" s="301">
        <v>5.19116</v>
      </c>
      <c r="N508" s="1"/>
      <c r="O508" s="1"/>
    </row>
    <row r="509" spans="1:15" ht="12.75" customHeight="1">
      <c r="A509" s="320">
        <v>499</v>
      </c>
      <c r="B509" t="s">
        <v>559</v>
      </c>
      <c r="C509">
        <v>1565.1</v>
      </c>
      <c r="D509">
        <v>1560.2</v>
      </c>
      <c r="E509">
        <v>1550.4</v>
      </c>
      <c r="F509">
        <v>1535.7</v>
      </c>
      <c r="G509">
        <v>1525.9</v>
      </c>
      <c r="H509">
        <v>1574.9</v>
      </c>
      <c r="I509">
        <v>1584.6999999999998</v>
      </c>
      <c r="J509" s="1">
        <v>1599.4</v>
      </c>
      <c r="K509" s="1">
        <v>1570</v>
      </c>
      <c r="L509" s="1">
        <v>1545.5</v>
      </c>
      <c r="M509" s="1">
        <v>8.7160000000000001E-2</v>
      </c>
      <c r="N509" s="1"/>
      <c r="O509" s="1"/>
    </row>
    <row r="510" spans="1:15" ht="12.75" customHeight="1">
      <c r="A510" s="320"/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76" sqref="D7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4"/>
      <c r="B5" s="505"/>
      <c r="C5" s="504"/>
      <c r="D5" s="50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506" t="s">
        <v>562</v>
      </c>
      <c r="C7" s="505"/>
      <c r="D7" s="7">
        <f>Main!B10</f>
        <v>44740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44739</v>
      </c>
      <c r="B10" s="29">
        <v>512165</v>
      </c>
      <c r="C10" s="28" t="s">
        <v>1115</v>
      </c>
      <c r="D10" s="28" t="s">
        <v>1116</v>
      </c>
      <c r="E10" s="28" t="s">
        <v>572</v>
      </c>
      <c r="F10" s="87">
        <v>78778</v>
      </c>
      <c r="G10" s="29">
        <v>99.27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44739</v>
      </c>
      <c r="B11" s="29">
        <v>542579</v>
      </c>
      <c r="C11" s="28" t="s">
        <v>1117</v>
      </c>
      <c r="D11" s="28" t="s">
        <v>1118</v>
      </c>
      <c r="E11" s="28" t="s">
        <v>571</v>
      </c>
      <c r="F11" s="87">
        <v>149050</v>
      </c>
      <c r="G11" s="29">
        <v>42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44739</v>
      </c>
      <c r="B12" s="29">
        <v>513422</v>
      </c>
      <c r="C12" s="28" t="s">
        <v>1119</v>
      </c>
      <c r="D12" s="28" t="s">
        <v>1120</v>
      </c>
      <c r="E12" s="28" t="s">
        <v>572</v>
      </c>
      <c r="F12" s="87">
        <v>35000</v>
      </c>
      <c r="G12" s="29">
        <v>18.53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44739</v>
      </c>
      <c r="B13" s="29">
        <v>521244</v>
      </c>
      <c r="C13" s="28" t="s">
        <v>1121</v>
      </c>
      <c r="D13" s="28" t="s">
        <v>1122</v>
      </c>
      <c r="E13" s="28" t="s">
        <v>572</v>
      </c>
      <c r="F13" s="87">
        <v>5000</v>
      </c>
      <c r="G13" s="29">
        <v>21.1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44739</v>
      </c>
      <c r="B14" s="29">
        <v>521244</v>
      </c>
      <c r="C14" s="28" t="s">
        <v>1121</v>
      </c>
      <c r="D14" s="28" t="s">
        <v>1123</v>
      </c>
      <c r="E14" s="28" t="s">
        <v>571</v>
      </c>
      <c r="F14" s="87">
        <v>6300</v>
      </c>
      <c r="G14" s="29">
        <v>21.1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44739</v>
      </c>
      <c r="B15" s="29">
        <v>539559</v>
      </c>
      <c r="C15" s="28" t="s">
        <v>1124</v>
      </c>
      <c r="D15" s="28" t="s">
        <v>1125</v>
      </c>
      <c r="E15" s="28" t="s">
        <v>572</v>
      </c>
      <c r="F15" s="87">
        <v>1000</v>
      </c>
      <c r="G15" s="29">
        <v>18.59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44739</v>
      </c>
      <c r="B16" s="29">
        <v>539559</v>
      </c>
      <c r="C16" s="28" t="s">
        <v>1124</v>
      </c>
      <c r="D16" s="28" t="s">
        <v>1125</v>
      </c>
      <c r="E16" s="28" t="s">
        <v>571</v>
      </c>
      <c r="F16" s="87">
        <v>20334</v>
      </c>
      <c r="G16" s="29">
        <v>19.350000000000001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44739</v>
      </c>
      <c r="B17" s="29">
        <v>539559</v>
      </c>
      <c r="C17" s="28" t="s">
        <v>1124</v>
      </c>
      <c r="D17" s="28" t="s">
        <v>1126</v>
      </c>
      <c r="E17" s="28" t="s">
        <v>572</v>
      </c>
      <c r="F17" s="87">
        <v>20897</v>
      </c>
      <c r="G17" s="29">
        <v>19.350000000000001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44739</v>
      </c>
      <c r="B18" s="29">
        <v>535958</v>
      </c>
      <c r="C18" s="28" t="s">
        <v>1094</v>
      </c>
      <c r="D18" s="28" t="s">
        <v>1127</v>
      </c>
      <c r="E18" s="28" t="s">
        <v>571</v>
      </c>
      <c r="F18" s="87">
        <v>2000000</v>
      </c>
      <c r="G18" s="29">
        <v>2.39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44739</v>
      </c>
      <c r="B19" s="29">
        <v>535958</v>
      </c>
      <c r="C19" s="28" t="s">
        <v>1094</v>
      </c>
      <c r="D19" s="28" t="s">
        <v>1128</v>
      </c>
      <c r="E19" s="28" t="s">
        <v>571</v>
      </c>
      <c r="F19" s="87">
        <v>2000000</v>
      </c>
      <c r="G19" s="29">
        <v>2.39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44739</v>
      </c>
      <c r="B20" s="29">
        <v>537707</v>
      </c>
      <c r="C20" s="28" t="s">
        <v>1129</v>
      </c>
      <c r="D20" s="28" t="s">
        <v>1130</v>
      </c>
      <c r="E20" s="28" t="s">
        <v>572</v>
      </c>
      <c r="F20" s="87">
        <v>200000</v>
      </c>
      <c r="G20" s="29">
        <v>34.1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44739</v>
      </c>
      <c r="B21" s="29">
        <v>537707</v>
      </c>
      <c r="C21" s="28" t="s">
        <v>1129</v>
      </c>
      <c r="D21" s="28" t="s">
        <v>1131</v>
      </c>
      <c r="E21" s="28" t="s">
        <v>571</v>
      </c>
      <c r="F21" s="87">
        <v>75000</v>
      </c>
      <c r="G21" s="29">
        <v>34.1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44739</v>
      </c>
      <c r="B22" s="29">
        <v>537707</v>
      </c>
      <c r="C22" s="28" t="s">
        <v>1129</v>
      </c>
      <c r="D22" s="28" t="s">
        <v>1132</v>
      </c>
      <c r="E22" s="28" t="s">
        <v>571</v>
      </c>
      <c r="F22" s="87">
        <v>165000</v>
      </c>
      <c r="G22" s="29">
        <v>34.1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44739</v>
      </c>
      <c r="B23" s="29">
        <v>537707</v>
      </c>
      <c r="C23" s="28" t="s">
        <v>1129</v>
      </c>
      <c r="D23" s="28" t="s">
        <v>1133</v>
      </c>
      <c r="E23" s="28" t="s">
        <v>572</v>
      </c>
      <c r="F23" s="87">
        <v>75000</v>
      </c>
      <c r="G23" s="29">
        <v>34.1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44739</v>
      </c>
      <c r="B24" s="29">
        <v>537707</v>
      </c>
      <c r="C24" s="28" t="s">
        <v>1129</v>
      </c>
      <c r="D24" s="28" t="s">
        <v>1134</v>
      </c>
      <c r="E24" s="28" t="s">
        <v>571</v>
      </c>
      <c r="F24" s="87">
        <v>110000</v>
      </c>
      <c r="G24" s="29">
        <v>34.1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44739</v>
      </c>
      <c r="B25" s="29">
        <v>524590</v>
      </c>
      <c r="C25" s="28" t="s">
        <v>1135</v>
      </c>
      <c r="D25" s="28" t="s">
        <v>1136</v>
      </c>
      <c r="E25" s="28" t="s">
        <v>571</v>
      </c>
      <c r="F25" s="87">
        <v>22218</v>
      </c>
      <c r="G25" s="29">
        <v>44.7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44739</v>
      </c>
      <c r="B26" s="29">
        <v>539433</v>
      </c>
      <c r="C26" s="28" t="s">
        <v>1137</v>
      </c>
      <c r="D26" s="28" t="s">
        <v>1138</v>
      </c>
      <c r="E26" s="28" t="s">
        <v>572</v>
      </c>
      <c r="F26" s="87">
        <v>110000</v>
      </c>
      <c r="G26" s="29">
        <v>10.029999999999999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44739</v>
      </c>
      <c r="B27" s="29">
        <v>539433</v>
      </c>
      <c r="C27" s="28" t="s">
        <v>1137</v>
      </c>
      <c r="D27" s="28" t="s">
        <v>1139</v>
      </c>
      <c r="E27" s="28" t="s">
        <v>572</v>
      </c>
      <c r="F27" s="87">
        <v>118000</v>
      </c>
      <c r="G27" s="29">
        <v>10.029999999999999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44739</v>
      </c>
      <c r="B28" s="29">
        <v>539433</v>
      </c>
      <c r="C28" s="28" t="s">
        <v>1137</v>
      </c>
      <c r="D28" s="28" t="s">
        <v>1140</v>
      </c>
      <c r="E28" s="28" t="s">
        <v>571</v>
      </c>
      <c r="F28" s="87">
        <v>48000</v>
      </c>
      <c r="G28" s="29">
        <v>10.029999999999999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44739</v>
      </c>
      <c r="B29" s="29">
        <v>539433</v>
      </c>
      <c r="C29" s="28" t="s">
        <v>1137</v>
      </c>
      <c r="D29" s="28" t="s">
        <v>1141</v>
      </c>
      <c r="E29" s="28" t="s">
        <v>571</v>
      </c>
      <c r="F29" s="87">
        <v>51000</v>
      </c>
      <c r="G29" s="29">
        <v>10.029999999999999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44739</v>
      </c>
      <c r="B30" s="29">
        <v>543286</v>
      </c>
      <c r="C30" s="28" t="s">
        <v>1142</v>
      </c>
      <c r="D30" s="28" t="s">
        <v>1143</v>
      </c>
      <c r="E30" s="28" t="s">
        <v>572</v>
      </c>
      <c r="F30" s="87">
        <v>42000</v>
      </c>
      <c r="G30" s="29">
        <v>24.34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44739</v>
      </c>
      <c r="B31" s="29">
        <v>539686</v>
      </c>
      <c r="C31" s="28" t="s">
        <v>1096</v>
      </c>
      <c r="D31" s="28" t="s">
        <v>1144</v>
      </c>
      <c r="E31" s="28" t="s">
        <v>571</v>
      </c>
      <c r="F31" s="87">
        <v>200000</v>
      </c>
      <c r="G31" s="29">
        <v>155.29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44739</v>
      </c>
      <c r="B32" s="29">
        <v>539686</v>
      </c>
      <c r="C32" s="28" t="s">
        <v>1096</v>
      </c>
      <c r="D32" s="28" t="s">
        <v>1145</v>
      </c>
      <c r="E32" s="28" t="s">
        <v>572</v>
      </c>
      <c r="F32" s="87">
        <v>66968</v>
      </c>
      <c r="G32" s="29">
        <v>156.06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44739</v>
      </c>
      <c r="B33" s="29">
        <v>539686</v>
      </c>
      <c r="C33" s="28" t="s">
        <v>1096</v>
      </c>
      <c r="D33" s="28" t="s">
        <v>1097</v>
      </c>
      <c r="E33" s="28" t="s">
        <v>572</v>
      </c>
      <c r="F33" s="87">
        <v>158434</v>
      </c>
      <c r="G33" s="29">
        <v>155.25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44739</v>
      </c>
      <c r="B34" s="29">
        <v>540952</v>
      </c>
      <c r="C34" s="28" t="s">
        <v>1146</v>
      </c>
      <c r="D34" s="28" t="s">
        <v>1147</v>
      </c>
      <c r="E34" s="28" t="s">
        <v>572</v>
      </c>
      <c r="F34" s="87">
        <v>70000</v>
      </c>
      <c r="G34" s="29">
        <v>28.4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44739</v>
      </c>
      <c r="B35" s="29">
        <v>540952</v>
      </c>
      <c r="C35" s="28" t="s">
        <v>1146</v>
      </c>
      <c r="D35" s="28" t="s">
        <v>1148</v>
      </c>
      <c r="E35" s="28" t="s">
        <v>571</v>
      </c>
      <c r="F35" s="87">
        <v>70000</v>
      </c>
      <c r="G35" s="29">
        <v>28.34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44739</v>
      </c>
      <c r="B36" s="29">
        <v>540360</v>
      </c>
      <c r="C36" s="28" t="s">
        <v>1149</v>
      </c>
      <c r="D36" s="28" t="s">
        <v>1150</v>
      </c>
      <c r="E36" s="28" t="s">
        <v>571</v>
      </c>
      <c r="F36" s="87">
        <v>50000</v>
      </c>
      <c r="G36" s="29">
        <v>52.1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44739</v>
      </c>
      <c r="B37" s="29">
        <v>540360</v>
      </c>
      <c r="C37" s="28" t="s">
        <v>1149</v>
      </c>
      <c r="D37" s="28" t="s">
        <v>1151</v>
      </c>
      <c r="E37" s="28" t="s">
        <v>572</v>
      </c>
      <c r="F37" s="87">
        <v>33080</v>
      </c>
      <c r="G37" s="29">
        <v>52.14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44739</v>
      </c>
      <c r="B38" s="29">
        <v>531834</v>
      </c>
      <c r="C38" s="28" t="s">
        <v>1152</v>
      </c>
      <c r="D38" s="28" t="s">
        <v>1153</v>
      </c>
      <c r="E38" s="28" t="s">
        <v>572</v>
      </c>
      <c r="F38" s="87">
        <v>1000</v>
      </c>
      <c r="G38" s="29">
        <v>5.59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44739</v>
      </c>
      <c r="B39" s="29">
        <v>531834</v>
      </c>
      <c r="C39" s="28" t="s">
        <v>1152</v>
      </c>
      <c r="D39" s="28" t="s">
        <v>1153</v>
      </c>
      <c r="E39" s="28" t="s">
        <v>571</v>
      </c>
      <c r="F39" s="87">
        <v>22000</v>
      </c>
      <c r="G39" s="29">
        <v>5.08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44739</v>
      </c>
      <c r="B40" s="29">
        <v>543247</v>
      </c>
      <c r="C40" s="28" t="s">
        <v>1154</v>
      </c>
      <c r="D40" s="28" t="s">
        <v>1155</v>
      </c>
      <c r="E40" s="28" t="s">
        <v>572</v>
      </c>
      <c r="F40" s="87">
        <v>52000</v>
      </c>
      <c r="G40" s="29">
        <v>31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44739</v>
      </c>
      <c r="B41" s="29">
        <v>543247</v>
      </c>
      <c r="C41" s="28" t="s">
        <v>1154</v>
      </c>
      <c r="D41" s="28" t="s">
        <v>1156</v>
      </c>
      <c r="E41" s="28" t="s">
        <v>572</v>
      </c>
      <c r="F41" s="87">
        <v>88000</v>
      </c>
      <c r="G41" s="29">
        <v>31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44739</v>
      </c>
      <c r="B42" s="29">
        <v>543247</v>
      </c>
      <c r="C42" s="28" t="s">
        <v>1154</v>
      </c>
      <c r="D42" s="28" t="s">
        <v>1157</v>
      </c>
      <c r="E42" s="28" t="s">
        <v>571</v>
      </c>
      <c r="F42" s="87">
        <v>76000</v>
      </c>
      <c r="G42" s="29">
        <v>31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44739</v>
      </c>
      <c r="B43" s="29">
        <v>543247</v>
      </c>
      <c r="C43" s="28" t="s">
        <v>1154</v>
      </c>
      <c r="D43" s="28" t="s">
        <v>1158</v>
      </c>
      <c r="E43" s="28" t="s">
        <v>571</v>
      </c>
      <c r="F43" s="87">
        <v>76000</v>
      </c>
      <c r="G43" s="29">
        <v>31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44739</v>
      </c>
      <c r="B44" s="29">
        <v>539143</v>
      </c>
      <c r="C44" s="28" t="s">
        <v>952</v>
      </c>
      <c r="D44" s="28" t="s">
        <v>967</v>
      </c>
      <c r="E44" s="28" t="s">
        <v>571</v>
      </c>
      <c r="F44" s="87">
        <v>201289</v>
      </c>
      <c r="G44" s="29">
        <v>36.950000000000003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44739</v>
      </c>
      <c r="B45" s="29">
        <v>539143</v>
      </c>
      <c r="C45" s="28" t="s">
        <v>952</v>
      </c>
      <c r="D45" s="28" t="s">
        <v>967</v>
      </c>
      <c r="E45" s="28" t="s">
        <v>572</v>
      </c>
      <c r="F45" s="87">
        <v>317220</v>
      </c>
      <c r="G45" s="29">
        <v>37.049999999999997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44739</v>
      </c>
      <c r="B46" s="29">
        <v>511557</v>
      </c>
      <c r="C46" s="28" t="s">
        <v>1159</v>
      </c>
      <c r="D46" s="28" t="s">
        <v>1160</v>
      </c>
      <c r="E46" s="28" t="s">
        <v>571</v>
      </c>
      <c r="F46" s="87">
        <v>2070000</v>
      </c>
      <c r="G46" s="29">
        <v>2.0299999999999998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44739</v>
      </c>
      <c r="B47" s="29">
        <v>511557</v>
      </c>
      <c r="C47" s="28" t="s">
        <v>1159</v>
      </c>
      <c r="D47" s="28" t="s">
        <v>1161</v>
      </c>
      <c r="E47" s="28" t="s">
        <v>572</v>
      </c>
      <c r="F47" s="87">
        <v>1400000</v>
      </c>
      <c r="G47" s="29">
        <v>2.0299999999999998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44739</v>
      </c>
      <c r="B48" s="29">
        <v>511557</v>
      </c>
      <c r="C48" s="28" t="s">
        <v>1159</v>
      </c>
      <c r="D48" s="28" t="s">
        <v>1162</v>
      </c>
      <c r="E48" s="28" t="s">
        <v>572</v>
      </c>
      <c r="F48" s="87">
        <v>2500000</v>
      </c>
      <c r="G48" s="29">
        <v>2.0299999999999998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44739</v>
      </c>
      <c r="B49" s="29">
        <v>538452</v>
      </c>
      <c r="C49" s="28" t="s">
        <v>1163</v>
      </c>
      <c r="D49" s="28" t="s">
        <v>1164</v>
      </c>
      <c r="E49" s="28" t="s">
        <v>571</v>
      </c>
      <c r="F49" s="87">
        <v>55000</v>
      </c>
      <c r="G49" s="29">
        <v>6.9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44739</v>
      </c>
      <c r="B50" s="29">
        <v>538452</v>
      </c>
      <c r="C50" s="28" t="s">
        <v>1163</v>
      </c>
      <c r="D50" s="28" t="s">
        <v>1165</v>
      </c>
      <c r="E50" s="28" t="s">
        <v>571</v>
      </c>
      <c r="F50" s="87">
        <v>55001</v>
      </c>
      <c r="G50" s="29">
        <v>6.9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44739</v>
      </c>
      <c r="B51" s="29">
        <v>538452</v>
      </c>
      <c r="C51" s="28" t="s">
        <v>1163</v>
      </c>
      <c r="D51" s="28" t="s">
        <v>1166</v>
      </c>
      <c r="E51" s="28" t="s">
        <v>572</v>
      </c>
      <c r="F51" s="87">
        <v>60002</v>
      </c>
      <c r="G51" s="29">
        <v>6.9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44739</v>
      </c>
      <c r="B52" s="29">
        <v>538452</v>
      </c>
      <c r="C52" s="28" t="s">
        <v>1163</v>
      </c>
      <c r="D52" s="28" t="s">
        <v>1167</v>
      </c>
      <c r="E52" s="28" t="s">
        <v>572</v>
      </c>
      <c r="F52" s="87">
        <v>40000</v>
      </c>
      <c r="G52" s="29">
        <v>6.9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44739</v>
      </c>
      <c r="B53" s="29">
        <v>538452</v>
      </c>
      <c r="C53" s="28" t="s">
        <v>1163</v>
      </c>
      <c r="D53" s="28" t="s">
        <v>1168</v>
      </c>
      <c r="E53" s="28" t="s">
        <v>572</v>
      </c>
      <c r="F53" s="87">
        <v>50000</v>
      </c>
      <c r="G53" s="29">
        <v>6.9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44739</v>
      </c>
      <c r="B54" s="29">
        <v>541601</v>
      </c>
      <c r="C54" s="28" t="s">
        <v>1169</v>
      </c>
      <c r="D54" s="28" t="s">
        <v>1170</v>
      </c>
      <c r="E54" s="28" t="s">
        <v>572</v>
      </c>
      <c r="F54" s="87">
        <v>77861</v>
      </c>
      <c r="G54" s="29">
        <v>230.1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44739</v>
      </c>
      <c r="B55" s="29">
        <v>541601</v>
      </c>
      <c r="C55" s="28" t="s">
        <v>1169</v>
      </c>
      <c r="D55" s="28" t="s">
        <v>1170</v>
      </c>
      <c r="E55" s="28" t="s">
        <v>571</v>
      </c>
      <c r="F55" s="87">
        <v>1799</v>
      </c>
      <c r="G55" s="29">
        <v>212.68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44739</v>
      </c>
      <c r="B56" s="29">
        <v>532972</v>
      </c>
      <c r="C56" s="28" t="s">
        <v>1098</v>
      </c>
      <c r="D56" s="28" t="s">
        <v>1171</v>
      </c>
      <c r="E56" s="28" t="s">
        <v>571</v>
      </c>
      <c r="F56" s="87">
        <v>100000</v>
      </c>
      <c r="G56" s="29">
        <v>8.3000000000000007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44739</v>
      </c>
      <c r="B57" s="29">
        <v>532972</v>
      </c>
      <c r="C57" s="28" t="s">
        <v>1098</v>
      </c>
      <c r="D57" s="28" t="s">
        <v>1095</v>
      </c>
      <c r="E57" s="28" t="s">
        <v>572</v>
      </c>
      <c r="F57" s="87">
        <v>110825</v>
      </c>
      <c r="G57" s="29">
        <v>8.3000000000000007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44739</v>
      </c>
      <c r="B58" s="29">
        <v>516110</v>
      </c>
      <c r="C58" s="28" t="s">
        <v>995</v>
      </c>
      <c r="D58" s="28" t="s">
        <v>1099</v>
      </c>
      <c r="E58" s="28" t="s">
        <v>572</v>
      </c>
      <c r="F58" s="87">
        <v>231523</v>
      </c>
      <c r="G58" s="29">
        <v>45.7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44739</v>
      </c>
      <c r="B59" s="29">
        <v>516110</v>
      </c>
      <c r="C59" s="28" t="s">
        <v>995</v>
      </c>
      <c r="D59" s="28" t="s">
        <v>1099</v>
      </c>
      <c r="E59" s="28" t="s">
        <v>571</v>
      </c>
      <c r="F59" s="87">
        <v>173598</v>
      </c>
      <c r="G59" s="29">
        <v>45.58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44739</v>
      </c>
      <c r="B60" s="29">
        <v>516110</v>
      </c>
      <c r="C60" s="28" t="s">
        <v>995</v>
      </c>
      <c r="D60" s="28" t="s">
        <v>1172</v>
      </c>
      <c r="E60" s="28" t="s">
        <v>572</v>
      </c>
      <c r="F60" s="87">
        <v>199424</v>
      </c>
      <c r="G60" s="29">
        <v>45.7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44739</v>
      </c>
      <c r="B61" s="29">
        <v>543537</v>
      </c>
      <c r="C61" s="28" t="s">
        <v>1173</v>
      </c>
      <c r="D61" s="28" t="s">
        <v>1174</v>
      </c>
      <c r="E61" s="28" t="s">
        <v>571</v>
      </c>
      <c r="F61" s="87">
        <v>28000</v>
      </c>
      <c r="G61" s="29">
        <v>55.56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44739</v>
      </c>
      <c r="B62" s="29">
        <v>543537</v>
      </c>
      <c r="C62" s="28" t="s">
        <v>1173</v>
      </c>
      <c r="D62" s="28" t="s">
        <v>1175</v>
      </c>
      <c r="E62" s="28" t="s">
        <v>571</v>
      </c>
      <c r="F62" s="87">
        <v>28000</v>
      </c>
      <c r="G62" s="29">
        <v>55.96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44739</v>
      </c>
      <c r="B63" s="29">
        <v>543537</v>
      </c>
      <c r="C63" s="28" t="s">
        <v>1173</v>
      </c>
      <c r="D63" s="28" t="s">
        <v>1176</v>
      </c>
      <c r="E63" s="28" t="s">
        <v>571</v>
      </c>
      <c r="F63" s="87">
        <v>28000</v>
      </c>
      <c r="G63" s="29">
        <v>56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44739</v>
      </c>
      <c r="B64" s="29">
        <v>543537</v>
      </c>
      <c r="C64" s="28" t="s">
        <v>1173</v>
      </c>
      <c r="D64" s="28" t="s">
        <v>1177</v>
      </c>
      <c r="E64" s="28" t="s">
        <v>571</v>
      </c>
      <c r="F64" s="87">
        <v>16000</v>
      </c>
      <c r="G64" s="29">
        <v>55.75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44739</v>
      </c>
      <c r="B65" s="29">
        <v>543537</v>
      </c>
      <c r="C65" s="28" t="s">
        <v>1173</v>
      </c>
      <c r="D65" s="28" t="s">
        <v>1178</v>
      </c>
      <c r="E65" s="28" t="s">
        <v>571</v>
      </c>
      <c r="F65" s="87">
        <v>16000</v>
      </c>
      <c r="G65" s="29">
        <v>55.58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44739</v>
      </c>
      <c r="B66" s="29">
        <v>543537</v>
      </c>
      <c r="C66" s="28" t="s">
        <v>1173</v>
      </c>
      <c r="D66" s="28" t="s">
        <v>1179</v>
      </c>
      <c r="E66" s="28" t="s">
        <v>571</v>
      </c>
      <c r="F66" s="87">
        <v>20000</v>
      </c>
      <c r="G66" s="29">
        <v>55.6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44739</v>
      </c>
      <c r="B67" s="29">
        <v>538875</v>
      </c>
      <c r="C67" s="28" t="s">
        <v>1064</v>
      </c>
      <c r="D67" s="28" t="s">
        <v>1180</v>
      </c>
      <c r="E67" s="28" t="s">
        <v>571</v>
      </c>
      <c r="F67" s="87">
        <v>57750</v>
      </c>
      <c r="G67" s="29">
        <v>26.76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44739</v>
      </c>
      <c r="B68" s="29">
        <v>538875</v>
      </c>
      <c r="C68" s="28" t="s">
        <v>1064</v>
      </c>
      <c r="D68" s="28" t="s">
        <v>1181</v>
      </c>
      <c r="E68" s="28" t="s">
        <v>571</v>
      </c>
      <c r="F68" s="87">
        <v>48539</v>
      </c>
      <c r="G68" s="29">
        <v>26.79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44739</v>
      </c>
      <c r="B69" s="29">
        <v>538875</v>
      </c>
      <c r="C69" s="28" t="s">
        <v>1064</v>
      </c>
      <c r="D69" s="28" t="s">
        <v>1181</v>
      </c>
      <c r="E69" s="28" t="s">
        <v>572</v>
      </c>
      <c r="F69" s="87">
        <v>8539</v>
      </c>
      <c r="G69" s="29">
        <v>26.76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44739</v>
      </c>
      <c r="B70" s="29">
        <v>538875</v>
      </c>
      <c r="C70" s="28" t="s">
        <v>1064</v>
      </c>
      <c r="D70" s="28" t="s">
        <v>1182</v>
      </c>
      <c r="E70" s="28" t="s">
        <v>572</v>
      </c>
      <c r="F70" s="87">
        <v>134000</v>
      </c>
      <c r="G70" s="29">
        <v>26.75</v>
      </c>
      <c r="H70" s="29" t="s">
        <v>310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44739</v>
      </c>
      <c r="B71" s="29">
        <v>538875</v>
      </c>
      <c r="C71" s="28" t="s">
        <v>1064</v>
      </c>
      <c r="D71" s="28" t="s">
        <v>1100</v>
      </c>
      <c r="E71" s="28" t="s">
        <v>572</v>
      </c>
      <c r="F71" s="87">
        <v>54327</v>
      </c>
      <c r="G71" s="29">
        <v>26.78</v>
      </c>
      <c r="H71" s="29" t="s">
        <v>310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44739</v>
      </c>
      <c r="B72" s="29">
        <v>538875</v>
      </c>
      <c r="C72" s="28" t="s">
        <v>1064</v>
      </c>
      <c r="D72" s="28" t="s">
        <v>1183</v>
      </c>
      <c r="E72" s="28" t="s">
        <v>572</v>
      </c>
      <c r="F72" s="87">
        <v>57047</v>
      </c>
      <c r="G72" s="29">
        <v>26.77</v>
      </c>
      <c r="H72" s="29" t="s">
        <v>310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44739</v>
      </c>
      <c r="B73" s="29">
        <v>537392</v>
      </c>
      <c r="C73" s="28" t="s">
        <v>1184</v>
      </c>
      <c r="D73" s="28" t="s">
        <v>1185</v>
      </c>
      <c r="E73" s="28" t="s">
        <v>572</v>
      </c>
      <c r="F73" s="87">
        <v>95000</v>
      </c>
      <c r="G73" s="29">
        <v>25</v>
      </c>
      <c r="H73" s="29" t="s">
        <v>310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44739</v>
      </c>
      <c r="B74" s="29">
        <v>537392</v>
      </c>
      <c r="C74" s="28" t="s">
        <v>1184</v>
      </c>
      <c r="D74" s="28" t="s">
        <v>1186</v>
      </c>
      <c r="E74" s="28" t="s">
        <v>572</v>
      </c>
      <c r="F74" s="87">
        <v>54500</v>
      </c>
      <c r="G74" s="29">
        <v>25</v>
      </c>
      <c r="H74" s="29" t="s">
        <v>310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44739</v>
      </c>
      <c r="B75" s="29">
        <v>536672</v>
      </c>
      <c r="C75" s="28" t="s">
        <v>1187</v>
      </c>
      <c r="D75" s="28" t="s">
        <v>1188</v>
      </c>
      <c r="E75" s="28" t="s">
        <v>572</v>
      </c>
      <c r="F75" s="87">
        <v>100000</v>
      </c>
      <c r="G75" s="29">
        <v>26.1</v>
      </c>
      <c r="H75" s="29" t="s">
        <v>310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44739</v>
      </c>
      <c r="B76" s="29">
        <v>530697</v>
      </c>
      <c r="C76" s="28" t="s">
        <v>1084</v>
      </c>
      <c r="D76" s="28" t="s">
        <v>1189</v>
      </c>
      <c r="E76" s="28" t="s">
        <v>572</v>
      </c>
      <c r="F76" s="87">
        <v>55671</v>
      </c>
      <c r="G76" s="29">
        <v>45.4</v>
      </c>
      <c r="H76" s="29" t="s">
        <v>310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44739</v>
      </c>
      <c r="B77" s="29" t="s">
        <v>1190</v>
      </c>
      <c r="C77" s="28" t="s">
        <v>1191</v>
      </c>
      <c r="D77" s="28" t="s">
        <v>1192</v>
      </c>
      <c r="E77" s="28" t="s">
        <v>571</v>
      </c>
      <c r="F77" s="87">
        <v>99908</v>
      </c>
      <c r="G77" s="29">
        <v>34.81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44739</v>
      </c>
      <c r="B78" s="29" t="s">
        <v>1193</v>
      </c>
      <c r="C78" s="28" t="s">
        <v>1194</v>
      </c>
      <c r="D78" s="28" t="s">
        <v>1195</v>
      </c>
      <c r="E78" s="28" t="s">
        <v>571</v>
      </c>
      <c r="F78" s="87">
        <v>125000</v>
      </c>
      <c r="G78" s="29">
        <v>82.75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44739</v>
      </c>
      <c r="B79" s="29" t="s">
        <v>1196</v>
      </c>
      <c r="C79" s="28" t="s">
        <v>1197</v>
      </c>
      <c r="D79" s="28" t="s">
        <v>1198</v>
      </c>
      <c r="E79" s="28" t="s">
        <v>571</v>
      </c>
      <c r="F79" s="87">
        <v>165254</v>
      </c>
      <c r="G79" s="29">
        <v>121.54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44739</v>
      </c>
      <c r="B80" s="29" t="s">
        <v>1199</v>
      </c>
      <c r="C80" s="28" t="s">
        <v>1200</v>
      </c>
      <c r="D80" s="28" t="s">
        <v>1201</v>
      </c>
      <c r="E80" s="28" t="s">
        <v>571</v>
      </c>
      <c r="F80" s="87">
        <v>90000</v>
      </c>
      <c r="G80" s="29">
        <v>13.7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44739</v>
      </c>
      <c r="B81" s="29" t="s">
        <v>1202</v>
      </c>
      <c r="C81" s="28" t="s">
        <v>1203</v>
      </c>
      <c r="D81" s="28" t="s">
        <v>1204</v>
      </c>
      <c r="E81" s="28" t="s">
        <v>571</v>
      </c>
      <c r="F81" s="87">
        <v>574680</v>
      </c>
      <c r="G81" s="29">
        <v>23.61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44739</v>
      </c>
      <c r="B82" s="29" t="s">
        <v>1205</v>
      </c>
      <c r="C82" s="28" t="s">
        <v>1206</v>
      </c>
      <c r="D82" s="28" t="s">
        <v>1207</v>
      </c>
      <c r="E82" s="28" t="s">
        <v>571</v>
      </c>
      <c r="F82" s="87">
        <v>110000</v>
      </c>
      <c r="G82" s="29">
        <v>168.5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44739</v>
      </c>
      <c r="B83" s="29" t="s">
        <v>1208</v>
      </c>
      <c r="C83" s="28" t="s">
        <v>1209</v>
      </c>
      <c r="D83" s="28" t="s">
        <v>1210</v>
      </c>
      <c r="E83" s="28" t="s">
        <v>571</v>
      </c>
      <c r="F83" s="87">
        <v>200000</v>
      </c>
      <c r="G83" s="29">
        <v>49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44739</v>
      </c>
      <c r="B84" s="29" t="s">
        <v>1102</v>
      </c>
      <c r="C84" s="28" t="s">
        <v>1103</v>
      </c>
      <c r="D84" s="28" t="s">
        <v>1065</v>
      </c>
      <c r="E84" s="28" t="s">
        <v>571</v>
      </c>
      <c r="F84" s="87">
        <v>650000</v>
      </c>
      <c r="G84" s="29">
        <v>19.559999999999999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44739</v>
      </c>
      <c r="B85" s="29" t="s">
        <v>839</v>
      </c>
      <c r="C85" s="28" t="s">
        <v>1211</v>
      </c>
      <c r="D85" s="28" t="s">
        <v>1212</v>
      </c>
      <c r="E85" s="28" t="s">
        <v>571</v>
      </c>
      <c r="F85" s="87">
        <v>175307</v>
      </c>
      <c r="G85" s="29">
        <v>649.29999999999995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44739</v>
      </c>
      <c r="B86" s="29" t="s">
        <v>1213</v>
      </c>
      <c r="C86" s="28" t="s">
        <v>1214</v>
      </c>
      <c r="D86" s="28" t="s">
        <v>1215</v>
      </c>
      <c r="E86" s="28" t="s">
        <v>571</v>
      </c>
      <c r="F86" s="87">
        <v>118256</v>
      </c>
      <c r="G86" s="29">
        <v>125.58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44739</v>
      </c>
      <c r="B87" s="29" t="s">
        <v>1216</v>
      </c>
      <c r="C87" s="28" t="s">
        <v>1217</v>
      </c>
      <c r="D87" s="28" t="s">
        <v>1218</v>
      </c>
      <c r="E87" s="28" t="s">
        <v>571</v>
      </c>
      <c r="F87" s="87">
        <v>2915512</v>
      </c>
      <c r="G87" s="29">
        <v>22.66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44739</v>
      </c>
      <c r="B88" s="29" t="s">
        <v>1190</v>
      </c>
      <c r="C88" s="28" t="s">
        <v>1191</v>
      </c>
      <c r="D88" s="28" t="s">
        <v>1192</v>
      </c>
      <c r="E88" s="28" t="s">
        <v>572</v>
      </c>
      <c r="F88" s="87">
        <v>99908</v>
      </c>
      <c r="G88" s="29">
        <v>34.270000000000003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44739</v>
      </c>
      <c r="B89" s="29" t="s">
        <v>1196</v>
      </c>
      <c r="C89" s="28" t="s">
        <v>1197</v>
      </c>
      <c r="D89" s="28" t="s">
        <v>1219</v>
      </c>
      <c r="E89" s="28" t="s">
        <v>572</v>
      </c>
      <c r="F89" s="87">
        <v>165254</v>
      </c>
      <c r="G89" s="29">
        <v>121.45</v>
      </c>
      <c r="H89" s="29" t="s">
        <v>850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44739</v>
      </c>
      <c r="B90" s="29" t="s">
        <v>1199</v>
      </c>
      <c r="C90" s="28" t="s">
        <v>1200</v>
      </c>
      <c r="D90" s="28" t="s">
        <v>1220</v>
      </c>
      <c r="E90" s="28" t="s">
        <v>572</v>
      </c>
      <c r="F90" s="87">
        <v>138000</v>
      </c>
      <c r="G90" s="29">
        <v>13.7</v>
      </c>
      <c r="H90" s="29" t="s">
        <v>850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44739</v>
      </c>
      <c r="B91" s="29" t="s">
        <v>1202</v>
      </c>
      <c r="C91" s="28" t="s">
        <v>1203</v>
      </c>
      <c r="D91" s="28" t="s">
        <v>1221</v>
      </c>
      <c r="E91" s="28" t="s">
        <v>572</v>
      </c>
      <c r="F91" s="87">
        <v>625000</v>
      </c>
      <c r="G91" s="29">
        <v>23.24</v>
      </c>
      <c r="H91" s="29" t="s">
        <v>850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44739</v>
      </c>
      <c r="B92" s="29" t="s">
        <v>1202</v>
      </c>
      <c r="C92" s="28" t="s">
        <v>1203</v>
      </c>
      <c r="D92" s="28" t="s">
        <v>1204</v>
      </c>
      <c r="E92" s="28" t="s">
        <v>572</v>
      </c>
      <c r="F92" s="87">
        <v>570904</v>
      </c>
      <c r="G92" s="29">
        <v>23.36</v>
      </c>
      <c r="H92" s="29" t="s">
        <v>850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44739</v>
      </c>
      <c r="B93" s="29" t="s">
        <v>1205</v>
      </c>
      <c r="C93" s="28" t="s">
        <v>1206</v>
      </c>
      <c r="D93" s="28" t="s">
        <v>1222</v>
      </c>
      <c r="E93" s="28" t="s">
        <v>572</v>
      </c>
      <c r="F93" s="87">
        <v>110000</v>
      </c>
      <c r="G93" s="29">
        <v>168.5</v>
      </c>
      <c r="H93" s="29" t="s">
        <v>850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44739</v>
      </c>
      <c r="B94" s="29" t="s">
        <v>251</v>
      </c>
      <c r="C94" s="28" t="s">
        <v>1101</v>
      </c>
      <c r="D94" s="28" t="s">
        <v>1223</v>
      </c>
      <c r="E94" s="28" t="s">
        <v>572</v>
      </c>
      <c r="F94" s="87">
        <v>4687351</v>
      </c>
      <c r="G94" s="29">
        <v>29.55</v>
      </c>
      <c r="H94" s="29" t="s">
        <v>850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44739</v>
      </c>
      <c r="B95" s="29" t="s">
        <v>1208</v>
      </c>
      <c r="C95" s="28" t="s">
        <v>1209</v>
      </c>
      <c r="D95" s="28" t="s">
        <v>1224</v>
      </c>
      <c r="E95" s="28" t="s">
        <v>572</v>
      </c>
      <c r="F95" s="87">
        <v>200000</v>
      </c>
      <c r="G95" s="29">
        <v>49</v>
      </c>
      <c r="H95" s="29" t="s">
        <v>850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44739</v>
      </c>
      <c r="B96" s="29" t="s">
        <v>1102</v>
      </c>
      <c r="C96" s="28" t="s">
        <v>1103</v>
      </c>
      <c r="D96" s="28" t="s">
        <v>1160</v>
      </c>
      <c r="E96" s="28" t="s">
        <v>572</v>
      </c>
      <c r="F96" s="87">
        <v>467972</v>
      </c>
      <c r="G96" s="29">
        <v>19.07</v>
      </c>
      <c r="H96" s="29" t="s">
        <v>850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44739</v>
      </c>
      <c r="B97" s="29" t="s">
        <v>839</v>
      </c>
      <c r="C97" s="28" t="s">
        <v>1211</v>
      </c>
      <c r="D97" s="28" t="s">
        <v>1212</v>
      </c>
      <c r="E97" s="28" t="s">
        <v>572</v>
      </c>
      <c r="F97" s="87">
        <v>175307</v>
      </c>
      <c r="G97" s="29">
        <v>649.6</v>
      </c>
      <c r="H97" s="29" t="s">
        <v>850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44739</v>
      </c>
      <c r="B98" s="29" t="s">
        <v>1213</v>
      </c>
      <c r="C98" s="28" t="s">
        <v>1214</v>
      </c>
      <c r="D98" s="28" t="s">
        <v>1225</v>
      </c>
      <c r="E98" s="28" t="s">
        <v>572</v>
      </c>
      <c r="F98" s="87">
        <v>90000</v>
      </c>
      <c r="G98" s="29">
        <v>125</v>
      </c>
      <c r="H98" s="29" t="s">
        <v>850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44739</v>
      </c>
      <c r="B99" s="29" t="s">
        <v>1216</v>
      </c>
      <c r="C99" s="28" t="s">
        <v>1217</v>
      </c>
      <c r="D99" s="28" t="s">
        <v>1226</v>
      </c>
      <c r="E99" s="28" t="s">
        <v>572</v>
      </c>
      <c r="F99" s="87">
        <v>2915512</v>
      </c>
      <c r="G99" s="29">
        <v>22.66</v>
      </c>
      <c r="H99" s="29" t="s">
        <v>850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44739</v>
      </c>
      <c r="B100" s="29" t="s">
        <v>1227</v>
      </c>
      <c r="C100" s="28" t="s">
        <v>1228</v>
      </c>
      <c r="D100" s="28" t="s">
        <v>1229</v>
      </c>
      <c r="E100" s="28" t="s">
        <v>572</v>
      </c>
      <c r="F100" s="87">
        <v>1292632</v>
      </c>
      <c r="G100" s="29">
        <v>1.2</v>
      </c>
      <c r="H100" s="29" t="s">
        <v>850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44739</v>
      </c>
      <c r="B101" s="29" t="s">
        <v>1230</v>
      </c>
      <c r="C101" s="28" t="s">
        <v>1231</v>
      </c>
      <c r="D101" s="28" t="s">
        <v>1232</v>
      </c>
      <c r="E101" s="28" t="s">
        <v>572</v>
      </c>
      <c r="F101" s="87">
        <v>100000</v>
      </c>
      <c r="G101" s="29">
        <v>11.08</v>
      </c>
      <c r="H101" s="29" t="s">
        <v>850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8"/>
  <sheetViews>
    <sheetView zoomScale="85" zoomScaleNormal="85" workbookViewId="0">
      <selection activeCell="L20" sqref="L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Intra'!B37:C588,2,0)</f>
        <v>683.95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985</v>
      </c>
      <c r="K12" s="460">
        <f t="shared" ref="K12:K13" si="3">H12-F12</f>
        <v>-1.5</v>
      </c>
      <c r="L12" s="461">
        <f t="shared" ref="L12:L13" si="4">(F12*-0.7)/100</f>
        <v>-0.91699999999999993</v>
      </c>
      <c r="M12" s="462">
        <f t="shared" ref="M12:M13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484">
        <v>4</v>
      </c>
      <c r="B13" s="485">
        <v>44719</v>
      </c>
      <c r="C13" s="486"/>
      <c r="D13" s="487" t="s">
        <v>122</v>
      </c>
      <c r="E13" s="488" t="s">
        <v>588</v>
      </c>
      <c r="F13" s="484">
        <v>2201</v>
      </c>
      <c r="G13" s="484">
        <v>2069</v>
      </c>
      <c r="H13" s="484">
        <v>2290</v>
      </c>
      <c r="I13" s="489" t="s">
        <v>904</v>
      </c>
      <c r="J13" s="326" t="s">
        <v>1088</v>
      </c>
      <c r="K13" s="326">
        <f t="shared" si="3"/>
        <v>89</v>
      </c>
      <c r="L13" s="327">
        <f t="shared" si="4"/>
        <v>-15.406999999999998</v>
      </c>
      <c r="M13" s="328">
        <f t="shared" si="5"/>
        <v>3.3436165379373016E-2</v>
      </c>
      <c r="N13" s="326" t="s">
        <v>586</v>
      </c>
      <c r="O13" s="490">
        <v>44736</v>
      </c>
      <c r="P13" s="491"/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950</v>
      </c>
      <c r="J14" s="460" t="s">
        <v>986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Intra'!B1:C593,2,0)</f>
        <v>723.95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5">
        <v>7</v>
      </c>
      <c r="B16" s="414">
        <v>44725</v>
      </c>
      <c r="C16" s="373"/>
      <c r="D16" s="374" t="s">
        <v>414</v>
      </c>
      <c r="E16" s="375" t="s">
        <v>588</v>
      </c>
      <c r="F16" s="365">
        <v>397.5</v>
      </c>
      <c r="G16" s="365">
        <v>365</v>
      </c>
      <c r="H16" s="365">
        <v>422</v>
      </c>
      <c r="I16" s="376" t="s">
        <v>966</v>
      </c>
      <c r="J16" s="322" t="s">
        <v>880</v>
      </c>
      <c r="K16" s="322">
        <f t="shared" ref="K16:K17" si="9">H16-F16</f>
        <v>24.5</v>
      </c>
      <c r="L16" s="323">
        <f t="shared" ref="L16:L17" si="10">(F16*-0.7)/100</f>
        <v>-2.7825000000000002</v>
      </c>
      <c r="M16" s="324">
        <f t="shared" ref="M16:M17" si="11">(K16+L16)/F16</f>
        <v>5.4635220125786164E-2</v>
      </c>
      <c r="N16" s="322" t="s">
        <v>586</v>
      </c>
      <c r="O16" s="366">
        <v>44735</v>
      </c>
      <c r="P16" s="370"/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84">
        <v>8</v>
      </c>
      <c r="B17" s="485">
        <v>44733</v>
      </c>
      <c r="C17" s="486"/>
      <c r="D17" s="487" t="s">
        <v>201</v>
      </c>
      <c r="E17" s="488" t="s">
        <v>588</v>
      </c>
      <c r="F17" s="484">
        <v>980</v>
      </c>
      <c r="G17" s="484">
        <v>898</v>
      </c>
      <c r="H17" s="484">
        <v>1020</v>
      </c>
      <c r="I17" s="489" t="s">
        <v>1048</v>
      </c>
      <c r="J17" s="326" t="s">
        <v>1114</v>
      </c>
      <c r="K17" s="326">
        <f t="shared" si="9"/>
        <v>40</v>
      </c>
      <c r="L17" s="327">
        <f t="shared" si="10"/>
        <v>-6.86</v>
      </c>
      <c r="M17" s="492">
        <f t="shared" si="11"/>
        <v>3.3816326530612242E-2</v>
      </c>
      <c r="N17" s="491" t="s">
        <v>586</v>
      </c>
      <c r="O17" s="493">
        <v>44739</v>
      </c>
      <c r="P17" s="491"/>
      <c r="Q17" s="246"/>
      <c r="R17" s="246" t="s">
        <v>587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484">
        <v>9</v>
      </c>
      <c r="B18" s="485">
        <v>44735</v>
      </c>
      <c r="C18" s="486"/>
      <c r="D18" s="487" t="s">
        <v>66</v>
      </c>
      <c r="E18" s="488" t="s">
        <v>588</v>
      </c>
      <c r="F18" s="484">
        <v>2070</v>
      </c>
      <c r="G18" s="484">
        <v>1940</v>
      </c>
      <c r="H18" s="484">
        <v>2150</v>
      </c>
      <c r="I18" s="489" t="s">
        <v>1069</v>
      </c>
      <c r="J18" s="326" t="s">
        <v>1104</v>
      </c>
      <c r="K18" s="326">
        <f t="shared" ref="K18" si="12">H18-F18</f>
        <v>80</v>
      </c>
      <c r="L18" s="327">
        <f t="shared" ref="L18" si="13">(F18*-0.7)/100</f>
        <v>-14.49</v>
      </c>
      <c r="M18" s="492">
        <f t="shared" ref="M18" si="14">(K18+L18)/F18</f>
        <v>3.1647342995169088E-2</v>
      </c>
      <c r="N18" s="491" t="s">
        <v>586</v>
      </c>
      <c r="O18" s="493">
        <v>44739</v>
      </c>
      <c r="P18" s="491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385">
        <v>10</v>
      </c>
      <c r="B19" s="382">
        <v>44736</v>
      </c>
      <c r="C19" s="395"/>
      <c r="D19" s="396" t="s">
        <v>1089</v>
      </c>
      <c r="E19" s="397" t="s">
        <v>588</v>
      </c>
      <c r="F19" s="385" t="s">
        <v>1090</v>
      </c>
      <c r="G19" s="385">
        <v>975</v>
      </c>
      <c r="H19" s="385"/>
      <c r="I19" s="398" t="s">
        <v>1048</v>
      </c>
      <c r="J19" s="284" t="s">
        <v>589</v>
      </c>
      <c r="K19" s="386"/>
      <c r="L19" s="387"/>
      <c r="M19" s="388"/>
      <c r="N19" s="386"/>
      <c r="O19" s="389"/>
      <c r="P19" s="38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ht="13.9" customHeight="1">
      <c r="A20" s="385"/>
      <c r="B20" s="382"/>
      <c r="C20" s="395"/>
      <c r="D20" s="396"/>
      <c r="E20" s="397"/>
      <c r="F20" s="385"/>
      <c r="G20" s="385"/>
      <c r="H20" s="385"/>
      <c r="I20" s="398"/>
      <c r="J20" s="399"/>
      <c r="K20" s="386"/>
      <c r="L20" s="387"/>
      <c r="M20" s="388"/>
      <c r="N20" s="386"/>
      <c r="O20" s="389"/>
      <c r="P20" s="387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07"/>
      <c r="B21" s="108"/>
      <c r="C21" s="109"/>
      <c r="D21" s="110"/>
      <c r="E21" s="111"/>
      <c r="F21" s="111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07"/>
      <c r="B22" s="108"/>
      <c r="C22" s="109"/>
      <c r="D22" s="110"/>
      <c r="E22" s="111"/>
      <c r="F22" s="111"/>
      <c r="G22" s="107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590</v>
      </c>
      <c r="B23" s="120"/>
      <c r="C23" s="121"/>
      <c r="D23" s="122"/>
      <c r="E23" s="123"/>
      <c r="F23" s="123"/>
      <c r="G23" s="123"/>
      <c r="H23" s="123"/>
      <c r="I23" s="123"/>
      <c r="J23" s="124"/>
      <c r="K23" s="123"/>
      <c r="L23" s="125"/>
      <c r="M23" s="56"/>
      <c r="N23" s="124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6" t="s">
        <v>591</v>
      </c>
      <c r="B24" s="119"/>
      <c r="C24" s="119"/>
      <c r="D24" s="119"/>
      <c r="E24" s="41"/>
      <c r="F24" s="127" t="s">
        <v>592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593</v>
      </c>
      <c r="B25" s="119"/>
      <c r="C25" s="119"/>
      <c r="D25" s="119" t="s">
        <v>849</v>
      </c>
      <c r="E25" s="6"/>
      <c r="F25" s="127" t="s">
        <v>594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/>
      <c r="B26" s="119"/>
      <c r="C26" s="119"/>
      <c r="D26" s="119"/>
      <c r="E26" s="6"/>
      <c r="F26" s="6"/>
      <c r="G26" s="6"/>
      <c r="H26" s="6"/>
      <c r="I26" s="6"/>
      <c r="J26" s="132"/>
      <c r="K26" s="129"/>
      <c r="L26" s="129"/>
      <c r="M26" s="6"/>
      <c r="N26" s="133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4" t="s">
        <v>595</v>
      </c>
      <c r="C27" s="134"/>
      <c r="D27" s="134"/>
      <c r="E27" s="134"/>
      <c r="F27" s="135"/>
      <c r="G27" s="6"/>
      <c r="H27" s="6"/>
      <c r="I27" s="136"/>
      <c r="J27" s="137"/>
      <c r="K27" s="138"/>
      <c r="L27" s="137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563</v>
      </c>
      <c r="C28" s="98"/>
      <c r="D28" s="97" t="s">
        <v>574</v>
      </c>
      <c r="E28" s="96" t="s">
        <v>575</v>
      </c>
      <c r="F28" s="96" t="s">
        <v>576</v>
      </c>
      <c r="G28" s="96" t="s">
        <v>596</v>
      </c>
      <c r="H28" s="96" t="s">
        <v>578</v>
      </c>
      <c r="I28" s="96" t="s">
        <v>579</v>
      </c>
      <c r="J28" s="96" t="s">
        <v>580</v>
      </c>
      <c r="K28" s="96" t="s">
        <v>597</v>
      </c>
      <c r="L28" s="140" t="s">
        <v>582</v>
      </c>
      <c r="M28" s="98" t="s">
        <v>583</v>
      </c>
      <c r="N28" s="95" t="s">
        <v>584</v>
      </c>
      <c r="O28" s="291" t="s">
        <v>585</v>
      </c>
      <c r="P28" s="271"/>
      <c r="Q28" s="1"/>
      <c r="R28" s="288"/>
      <c r="S28" s="288"/>
      <c r="T28" s="288"/>
      <c r="U28" s="281"/>
      <c r="V28" s="281"/>
      <c r="W28" s="281"/>
      <c r="X28" s="281"/>
      <c r="Y28" s="28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57" customFormat="1" ht="15" customHeight="1">
      <c r="A29" s="419">
        <v>1</v>
      </c>
      <c r="B29" s="334">
        <v>44709</v>
      </c>
      <c r="C29" s="420"/>
      <c r="D29" s="421" t="s">
        <v>188</v>
      </c>
      <c r="E29" s="336" t="s">
        <v>588</v>
      </c>
      <c r="F29" s="336">
        <v>469.5</v>
      </c>
      <c r="G29" s="336">
        <v>457</v>
      </c>
      <c r="H29" s="336">
        <v>457</v>
      </c>
      <c r="I29" s="336" t="s">
        <v>871</v>
      </c>
      <c r="J29" s="330" t="s">
        <v>956</v>
      </c>
      <c r="K29" s="330">
        <f t="shared" ref="K29" si="15">H29-F29</f>
        <v>-12.5</v>
      </c>
      <c r="L29" s="422">
        <f t="shared" ref="L29" si="16">(F29*-0.7)/100</f>
        <v>-3.2864999999999998</v>
      </c>
      <c r="M29" s="423">
        <f t="shared" ref="M29" si="17">(K29+L29)/F29</f>
        <v>-3.3624068157614484E-2</v>
      </c>
      <c r="N29" s="330" t="s">
        <v>598</v>
      </c>
      <c r="O29" s="424">
        <v>44725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2</v>
      </c>
      <c r="B30" s="362">
        <v>44711</v>
      </c>
      <c r="C30" s="363"/>
      <c r="D30" s="364" t="s">
        <v>205</v>
      </c>
      <c r="E30" s="365" t="s">
        <v>588</v>
      </c>
      <c r="F30" s="365">
        <v>1115</v>
      </c>
      <c r="G30" s="365">
        <v>1079</v>
      </c>
      <c r="H30" s="365">
        <v>1145</v>
      </c>
      <c r="I30" s="365" t="s">
        <v>873</v>
      </c>
      <c r="J30" s="322" t="s">
        <v>601</v>
      </c>
      <c r="K30" s="322">
        <f t="shared" ref="K30" si="18">H30-F30</f>
        <v>30</v>
      </c>
      <c r="L30" s="323">
        <f t="shared" ref="L30" si="19">(F30*-0.7)/100</f>
        <v>-7.8049999999999997</v>
      </c>
      <c r="M30" s="324">
        <f t="shared" ref="M30" si="20">(K30+L30)/F30</f>
        <v>1.9905829596412555E-2</v>
      </c>
      <c r="N30" s="322" t="s">
        <v>586</v>
      </c>
      <c r="O30" s="366">
        <v>44715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61">
        <v>3</v>
      </c>
      <c r="B31" s="362">
        <v>44713</v>
      </c>
      <c r="C31" s="363"/>
      <c r="D31" s="364" t="s">
        <v>82</v>
      </c>
      <c r="E31" s="365" t="s">
        <v>588</v>
      </c>
      <c r="F31" s="365">
        <v>207</v>
      </c>
      <c r="G31" s="365">
        <v>199</v>
      </c>
      <c r="H31" s="365">
        <v>212.75</v>
      </c>
      <c r="I31" s="365" t="s">
        <v>877</v>
      </c>
      <c r="J31" s="322" t="s">
        <v>886</v>
      </c>
      <c r="K31" s="322">
        <f t="shared" ref="K31:K32" si="21">H31-F31</f>
        <v>5.75</v>
      </c>
      <c r="L31" s="323">
        <f t="shared" ref="L31:L32" si="22">(F31*-0.7)/100</f>
        <v>-1.4489999999999998</v>
      </c>
      <c r="M31" s="324">
        <f t="shared" ref="M31:M32" si="23">(K31+L31)/F31</f>
        <v>2.0777777777777777E-2</v>
      </c>
      <c r="N31" s="322" t="s">
        <v>586</v>
      </c>
      <c r="O31" s="366">
        <v>44714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419">
        <v>4</v>
      </c>
      <c r="B32" s="334">
        <v>44713</v>
      </c>
      <c r="C32" s="420"/>
      <c r="D32" s="421" t="s">
        <v>117</v>
      </c>
      <c r="E32" s="336" t="s">
        <v>588</v>
      </c>
      <c r="F32" s="336">
        <v>602</v>
      </c>
      <c r="G32" s="336">
        <v>584</v>
      </c>
      <c r="H32" s="336">
        <v>584</v>
      </c>
      <c r="I32" s="336" t="s">
        <v>854</v>
      </c>
      <c r="J32" s="330" t="s">
        <v>968</v>
      </c>
      <c r="K32" s="330">
        <f t="shared" si="21"/>
        <v>-18</v>
      </c>
      <c r="L32" s="422">
        <f t="shared" si="22"/>
        <v>-4.2139999999999995</v>
      </c>
      <c r="M32" s="423">
        <f t="shared" si="23"/>
        <v>-3.6900332225913622E-2</v>
      </c>
      <c r="N32" s="330" t="s">
        <v>598</v>
      </c>
      <c r="O32" s="424">
        <v>44726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361">
        <v>5</v>
      </c>
      <c r="B33" s="362">
        <v>44714</v>
      </c>
      <c r="C33" s="363"/>
      <c r="D33" s="364" t="s">
        <v>530</v>
      </c>
      <c r="E33" s="365" t="s">
        <v>588</v>
      </c>
      <c r="F33" s="365">
        <v>962.5</v>
      </c>
      <c r="G33" s="365">
        <v>934</v>
      </c>
      <c r="H33" s="365">
        <v>994.5</v>
      </c>
      <c r="I33" s="365" t="s">
        <v>884</v>
      </c>
      <c r="J33" s="322" t="s">
        <v>889</v>
      </c>
      <c r="K33" s="322">
        <f t="shared" ref="K33:K34" si="24">H33-F33</f>
        <v>32</v>
      </c>
      <c r="L33" s="323">
        <f t="shared" ref="L33:L34" si="25">(F33*-0.7)/100</f>
        <v>-6.7374999999999998</v>
      </c>
      <c r="M33" s="324">
        <f t="shared" ref="M33:M34" si="26">(K33+L33)/F33</f>
        <v>2.6246753246753247E-2</v>
      </c>
      <c r="N33" s="322" t="s">
        <v>586</v>
      </c>
      <c r="O33" s="366">
        <v>44715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257" customFormat="1" ht="15" customHeight="1">
      <c r="A34" s="419">
        <v>6</v>
      </c>
      <c r="B34" s="334">
        <v>44714</v>
      </c>
      <c r="C34" s="420"/>
      <c r="D34" s="421" t="s">
        <v>68</v>
      </c>
      <c r="E34" s="336" t="s">
        <v>588</v>
      </c>
      <c r="F34" s="336">
        <v>103.4</v>
      </c>
      <c r="G34" s="336">
        <v>100</v>
      </c>
      <c r="H34" s="336">
        <v>100</v>
      </c>
      <c r="I34" s="336" t="s">
        <v>885</v>
      </c>
      <c r="J34" s="330" t="s">
        <v>997</v>
      </c>
      <c r="K34" s="330">
        <f t="shared" si="24"/>
        <v>-3.4000000000000057</v>
      </c>
      <c r="L34" s="422">
        <f t="shared" si="25"/>
        <v>-0.7238</v>
      </c>
      <c r="M34" s="423">
        <f t="shared" si="26"/>
        <v>-3.9882011605415914E-2</v>
      </c>
      <c r="N34" s="330" t="s">
        <v>598</v>
      </c>
      <c r="O34" s="424">
        <v>44728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87"/>
      <c r="AJ34" s="280"/>
      <c r="AK34" s="280"/>
      <c r="AL34" s="280"/>
    </row>
    <row r="35" spans="1:38" s="380" customFormat="1" ht="15" customHeight="1">
      <c r="A35" s="419">
        <v>7</v>
      </c>
      <c r="B35" s="334">
        <v>44714</v>
      </c>
      <c r="C35" s="420"/>
      <c r="D35" s="421" t="s">
        <v>55</v>
      </c>
      <c r="E35" s="336" t="s">
        <v>588</v>
      </c>
      <c r="F35" s="336">
        <v>143.5</v>
      </c>
      <c r="G35" s="336">
        <v>139.69999999999999</v>
      </c>
      <c r="H35" s="336">
        <v>139.69999999999999</v>
      </c>
      <c r="I35" s="336">
        <v>150</v>
      </c>
      <c r="J35" s="330" t="s">
        <v>895</v>
      </c>
      <c r="K35" s="330">
        <f t="shared" ref="K35:K37" si="27">H35-F35</f>
        <v>-3.8000000000000114</v>
      </c>
      <c r="L35" s="422">
        <f t="shared" ref="L35:L37" si="28">(F35*-0.7)/100</f>
        <v>-1.0044999999999999</v>
      </c>
      <c r="M35" s="423">
        <f t="shared" ref="M35:M37" si="29">(K35+L35)/F35</f>
        <v>-3.3480836236933875E-2</v>
      </c>
      <c r="N35" s="330" t="s">
        <v>598</v>
      </c>
      <c r="O35" s="424">
        <v>44718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78"/>
      <c r="AJ35" s="379"/>
      <c r="AK35" s="379"/>
      <c r="AL35" s="379"/>
    </row>
    <row r="36" spans="1:38" s="393" customFormat="1" ht="15" customHeight="1">
      <c r="A36" s="425">
        <v>8</v>
      </c>
      <c r="B36" s="426">
        <v>44719</v>
      </c>
      <c r="C36" s="427"/>
      <c r="D36" s="428" t="s">
        <v>404</v>
      </c>
      <c r="E36" s="429" t="s">
        <v>588</v>
      </c>
      <c r="F36" s="429">
        <v>179.5</v>
      </c>
      <c r="G36" s="429">
        <v>174</v>
      </c>
      <c r="H36" s="429">
        <v>185.5</v>
      </c>
      <c r="I36" s="429" t="s">
        <v>905</v>
      </c>
      <c r="J36" s="322" t="s">
        <v>929</v>
      </c>
      <c r="K36" s="322">
        <f t="shared" si="27"/>
        <v>6</v>
      </c>
      <c r="L36" s="323">
        <f t="shared" si="28"/>
        <v>-1.2565</v>
      </c>
      <c r="M36" s="324">
        <f t="shared" si="29"/>
        <v>2.6426183844011141E-2</v>
      </c>
      <c r="N36" s="430" t="s">
        <v>586</v>
      </c>
      <c r="O36" s="431">
        <v>44721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9</v>
      </c>
      <c r="B37" s="471">
        <v>44719</v>
      </c>
      <c r="C37" s="472"/>
      <c r="D37" s="473" t="s">
        <v>145</v>
      </c>
      <c r="E37" s="474" t="s">
        <v>588</v>
      </c>
      <c r="F37" s="474">
        <v>1588</v>
      </c>
      <c r="G37" s="474">
        <v>1535</v>
      </c>
      <c r="H37" s="474">
        <v>1535</v>
      </c>
      <c r="I37" s="474" t="s">
        <v>906</v>
      </c>
      <c r="J37" s="330" t="s">
        <v>1000</v>
      </c>
      <c r="K37" s="330">
        <f t="shared" si="27"/>
        <v>-53</v>
      </c>
      <c r="L37" s="422">
        <f t="shared" si="28"/>
        <v>-11.116</v>
      </c>
      <c r="M37" s="423">
        <f t="shared" si="29"/>
        <v>-4.0375314861460954E-2</v>
      </c>
      <c r="N37" s="330" t="s">
        <v>598</v>
      </c>
      <c r="O37" s="424">
        <v>44728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10</v>
      </c>
      <c r="B38" s="471">
        <v>44720</v>
      </c>
      <c r="C38" s="472"/>
      <c r="D38" s="473" t="s">
        <v>520</v>
      </c>
      <c r="E38" s="474" t="s">
        <v>588</v>
      </c>
      <c r="F38" s="474">
        <v>484</v>
      </c>
      <c r="G38" s="474">
        <v>470</v>
      </c>
      <c r="H38" s="474">
        <v>470</v>
      </c>
      <c r="I38" s="474" t="s">
        <v>925</v>
      </c>
      <c r="J38" s="330" t="s">
        <v>1020</v>
      </c>
      <c r="K38" s="330">
        <f t="shared" ref="K38" si="30">H38-F38</f>
        <v>-14</v>
      </c>
      <c r="L38" s="422">
        <f t="shared" ref="L38" si="31">(F38*-0.7)/100</f>
        <v>-3.3879999999999995</v>
      </c>
      <c r="M38" s="423">
        <f t="shared" ref="M38" si="32">(K38+L38)/F38</f>
        <v>-3.5925619834710737E-2</v>
      </c>
      <c r="N38" s="330" t="s">
        <v>598</v>
      </c>
      <c r="O38" s="424">
        <v>44729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393" customFormat="1" ht="15" customHeight="1">
      <c r="A39" s="470">
        <v>11</v>
      </c>
      <c r="B39" s="475">
        <v>44722</v>
      </c>
      <c r="C39" s="472"/>
      <c r="D39" s="473" t="s">
        <v>404</v>
      </c>
      <c r="E39" s="474" t="s">
        <v>588</v>
      </c>
      <c r="F39" s="474">
        <v>180.5</v>
      </c>
      <c r="G39" s="474">
        <v>174.5</v>
      </c>
      <c r="H39" s="474">
        <v>174.5</v>
      </c>
      <c r="I39" s="474" t="s">
        <v>949</v>
      </c>
      <c r="J39" s="330" t="s">
        <v>998</v>
      </c>
      <c r="K39" s="330">
        <f t="shared" ref="K39" si="33">H39-F39</f>
        <v>-6</v>
      </c>
      <c r="L39" s="422">
        <f t="shared" ref="L39" si="34">(F39*-0.7)/100</f>
        <v>-1.2634999999999998</v>
      </c>
      <c r="M39" s="423">
        <f t="shared" ref="M39" si="35">(K39+L39)/F39</f>
        <v>-4.0240997229916899E-2</v>
      </c>
      <c r="N39" s="330" t="s">
        <v>598</v>
      </c>
      <c r="O39" s="424">
        <v>44728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394"/>
      <c r="AI39" s="394"/>
      <c r="AJ39" s="394"/>
      <c r="AK39" s="394"/>
      <c r="AL39" s="394"/>
    </row>
    <row r="40" spans="1:38" s="436" customFormat="1" ht="15" customHeight="1">
      <c r="A40" s="437">
        <v>12</v>
      </c>
      <c r="B40" s="438">
        <v>44725</v>
      </c>
      <c r="C40" s="439"/>
      <c r="D40" s="440" t="s">
        <v>136</v>
      </c>
      <c r="E40" s="441" t="s">
        <v>588</v>
      </c>
      <c r="F40" s="441">
        <v>624.5</v>
      </c>
      <c r="G40" s="441">
        <v>605</v>
      </c>
      <c r="H40" s="441">
        <v>627.5</v>
      </c>
      <c r="I40" s="441" t="s">
        <v>957</v>
      </c>
      <c r="J40" s="442" t="s">
        <v>958</v>
      </c>
      <c r="K40" s="442">
        <f t="shared" ref="K40:K42" si="36">H40-F40</f>
        <v>3</v>
      </c>
      <c r="L40" s="443">
        <f>(F40*-0.07)/100</f>
        <v>-0.43715000000000004</v>
      </c>
      <c r="M40" s="444">
        <f t="shared" ref="M40:M42" si="37">(K40+L40)/F40</f>
        <v>4.1038430744595681E-3</v>
      </c>
      <c r="N40" s="445" t="s">
        <v>708</v>
      </c>
      <c r="O40" s="446">
        <v>44725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470">
        <v>13</v>
      </c>
      <c r="B41" s="475">
        <v>44725</v>
      </c>
      <c r="C41" s="472"/>
      <c r="D41" s="473" t="s">
        <v>113</v>
      </c>
      <c r="E41" s="474" t="s">
        <v>588</v>
      </c>
      <c r="F41" s="474">
        <v>995</v>
      </c>
      <c r="G41" s="474">
        <v>968</v>
      </c>
      <c r="H41" s="474">
        <v>968</v>
      </c>
      <c r="I41" s="474" t="s">
        <v>959</v>
      </c>
      <c r="J41" s="330" t="s">
        <v>1014</v>
      </c>
      <c r="K41" s="330">
        <f t="shared" si="36"/>
        <v>-27</v>
      </c>
      <c r="L41" s="422">
        <f t="shared" ref="L41" si="38">(F41*-0.7)/100</f>
        <v>-6.9649999999999999</v>
      </c>
      <c r="M41" s="423">
        <f t="shared" si="37"/>
        <v>-3.4135678391959801E-2</v>
      </c>
      <c r="N41" s="330" t="s">
        <v>598</v>
      </c>
      <c r="O41" s="424">
        <v>44729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14</v>
      </c>
      <c r="B42" s="475">
        <v>44725</v>
      </c>
      <c r="C42" s="472"/>
      <c r="D42" s="473" t="s">
        <v>71</v>
      </c>
      <c r="E42" s="474" t="s">
        <v>588</v>
      </c>
      <c r="F42" s="474">
        <v>240</v>
      </c>
      <c r="G42" s="474">
        <v>233</v>
      </c>
      <c r="H42" s="474">
        <v>233</v>
      </c>
      <c r="I42" s="474" t="s">
        <v>960</v>
      </c>
      <c r="J42" s="330" t="s">
        <v>999</v>
      </c>
      <c r="K42" s="330">
        <f t="shared" si="36"/>
        <v>-7</v>
      </c>
      <c r="L42" s="422">
        <f>(F42*-0.7)/100</f>
        <v>-1.68</v>
      </c>
      <c r="M42" s="423">
        <f t="shared" si="37"/>
        <v>-3.6166666666666666E-2</v>
      </c>
      <c r="N42" s="330" t="s">
        <v>598</v>
      </c>
      <c r="O42" s="424">
        <v>44732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70">
        <v>15</v>
      </c>
      <c r="B43" s="475">
        <v>44726</v>
      </c>
      <c r="C43" s="472"/>
      <c r="D43" s="473" t="s">
        <v>136</v>
      </c>
      <c r="E43" s="474" t="s">
        <v>588</v>
      </c>
      <c r="F43" s="474">
        <v>626</v>
      </c>
      <c r="G43" s="474">
        <v>605</v>
      </c>
      <c r="H43" s="474">
        <v>605</v>
      </c>
      <c r="I43" s="474" t="s">
        <v>957</v>
      </c>
      <c r="J43" s="330" t="s">
        <v>999</v>
      </c>
      <c r="K43" s="330">
        <f t="shared" ref="K43" si="39">H43-F43</f>
        <v>-21</v>
      </c>
      <c r="L43" s="422">
        <f t="shared" ref="L43" si="40">(F43*-0.7)/100</f>
        <v>-4.3819999999999997</v>
      </c>
      <c r="M43" s="423">
        <f t="shared" ref="M43" si="41">(K43+L43)/F43</f>
        <v>-4.0546325878594247E-2</v>
      </c>
      <c r="N43" s="330" t="s">
        <v>598</v>
      </c>
      <c r="O43" s="424">
        <v>44728</v>
      </c>
      <c r="P43" s="289"/>
      <c r="Q43" s="289"/>
      <c r="R43" s="290" t="s">
        <v>587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16</v>
      </c>
      <c r="B44" s="469">
        <v>44727</v>
      </c>
      <c r="C44" s="427"/>
      <c r="D44" s="428" t="s">
        <v>295</v>
      </c>
      <c r="E44" s="429" t="s">
        <v>588</v>
      </c>
      <c r="F44" s="429">
        <v>224</v>
      </c>
      <c r="G44" s="429">
        <v>217</v>
      </c>
      <c r="H44" s="429">
        <v>229.5</v>
      </c>
      <c r="I44" s="429" t="s">
        <v>988</v>
      </c>
      <c r="J44" s="322" t="s">
        <v>989</v>
      </c>
      <c r="K44" s="322">
        <f t="shared" ref="K44" si="42">H44-F44</f>
        <v>5.5</v>
      </c>
      <c r="L44" s="323">
        <f>(F44*-0.07)/100</f>
        <v>-0.15680000000000002</v>
      </c>
      <c r="M44" s="324">
        <f t="shared" ref="M44" si="43">(K44+L44)/F44</f>
        <v>2.3853571428571429E-2</v>
      </c>
      <c r="N44" s="430" t="s">
        <v>586</v>
      </c>
      <c r="O44" s="431">
        <v>44727</v>
      </c>
      <c r="P44" s="289"/>
      <c r="Q44" s="28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25">
        <v>17</v>
      </c>
      <c r="B45" s="469">
        <v>44727</v>
      </c>
      <c r="C45" s="427"/>
      <c r="D45" s="428" t="s">
        <v>436</v>
      </c>
      <c r="E45" s="429" t="s">
        <v>588</v>
      </c>
      <c r="F45" s="429">
        <v>364</v>
      </c>
      <c r="G45" s="429">
        <v>353</v>
      </c>
      <c r="H45" s="429">
        <v>372.5</v>
      </c>
      <c r="I45" s="429" t="s">
        <v>990</v>
      </c>
      <c r="J45" s="322" t="s">
        <v>991</v>
      </c>
      <c r="K45" s="322">
        <f t="shared" ref="K45:K46" si="44">H45-F45</f>
        <v>8.5</v>
      </c>
      <c r="L45" s="323">
        <f>(F45*-0.07)/100</f>
        <v>-0.25480000000000003</v>
      </c>
      <c r="M45" s="324">
        <f t="shared" ref="M45:M46" si="45">(K45+L45)/F45</f>
        <v>2.2651648351648353E-2</v>
      </c>
      <c r="N45" s="430" t="s">
        <v>586</v>
      </c>
      <c r="O45" s="431">
        <v>44727</v>
      </c>
      <c r="P45" s="289"/>
      <c r="Q45" s="28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470">
        <v>18</v>
      </c>
      <c r="B46" s="475">
        <v>44728</v>
      </c>
      <c r="C46" s="472"/>
      <c r="D46" s="473" t="s">
        <v>347</v>
      </c>
      <c r="E46" s="474" t="s">
        <v>588</v>
      </c>
      <c r="F46" s="474">
        <v>706</v>
      </c>
      <c r="G46" s="474">
        <v>685</v>
      </c>
      <c r="H46" s="474">
        <v>685</v>
      </c>
      <c r="I46" s="474" t="s">
        <v>1012</v>
      </c>
      <c r="J46" s="330" t="s">
        <v>999</v>
      </c>
      <c r="K46" s="330">
        <f t="shared" si="44"/>
        <v>-21</v>
      </c>
      <c r="L46" s="422">
        <f>(F46*-0.07)/100</f>
        <v>-0.49420000000000003</v>
      </c>
      <c r="M46" s="423">
        <f t="shared" si="45"/>
        <v>-3.0445042492917847E-2</v>
      </c>
      <c r="N46" s="330" t="s">
        <v>598</v>
      </c>
      <c r="O46" s="424">
        <v>44732</v>
      </c>
      <c r="P46" s="289"/>
      <c r="Q46" s="28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381">
        <v>19</v>
      </c>
      <c r="B47" s="432">
        <v>44732</v>
      </c>
      <c r="C47" s="383"/>
      <c r="D47" s="384" t="s">
        <v>61</v>
      </c>
      <c r="E47" s="385" t="s">
        <v>588</v>
      </c>
      <c r="F47" s="385" t="s">
        <v>1021</v>
      </c>
      <c r="G47" s="385">
        <v>615</v>
      </c>
      <c r="H47" s="385"/>
      <c r="I47" s="385" t="s">
        <v>1022</v>
      </c>
      <c r="J47" s="386" t="s">
        <v>589</v>
      </c>
      <c r="K47" s="386"/>
      <c r="L47" s="387"/>
      <c r="M47" s="388"/>
      <c r="N47" s="386"/>
      <c r="O47" s="389"/>
      <c r="P47" s="289"/>
      <c r="Q47" s="28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470">
        <v>20</v>
      </c>
      <c r="B48" s="475">
        <v>44732</v>
      </c>
      <c r="C48" s="472"/>
      <c r="D48" s="473" t="s">
        <v>404</v>
      </c>
      <c r="E48" s="474" t="s">
        <v>588</v>
      </c>
      <c r="F48" s="474">
        <v>172.5</v>
      </c>
      <c r="G48" s="474">
        <v>168</v>
      </c>
      <c r="H48" s="474">
        <v>168</v>
      </c>
      <c r="I48" s="474" t="s">
        <v>1023</v>
      </c>
      <c r="J48" s="330" t="s">
        <v>1025</v>
      </c>
      <c r="K48" s="330">
        <f t="shared" ref="K48" si="46">H48-F48</f>
        <v>-4.5</v>
      </c>
      <c r="L48" s="422">
        <f>(F48*-0.07)/100</f>
        <v>-0.12075000000000001</v>
      </c>
      <c r="M48" s="423">
        <f t="shared" ref="M48" si="47">(K48+L48)/F48</f>
        <v>-2.6786956521739132E-2</v>
      </c>
      <c r="N48" s="330" t="s">
        <v>598</v>
      </c>
      <c r="O48" s="424">
        <v>44732</v>
      </c>
      <c r="P48" s="289"/>
      <c r="Q48" s="28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25">
        <v>21</v>
      </c>
      <c r="B49" s="469">
        <v>44732</v>
      </c>
      <c r="C49" s="427"/>
      <c r="D49" s="428" t="s">
        <v>124</v>
      </c>
      <c r="E49" s="429" t="s">
        <v>588</v>
      </c>
      <c r="F49" s="429">
        <v>680</v>
      </c>
      <c r="G49" s="429">
        <v>662</v>
      </c>
      <c r="H49" s="429">
        <v>687.5</v>
      </c>
      <c r="I49" s="429" t="s">
        <v>1024</v>
      </c>
      <c r="J49" s="322" t="s">
        <v>923</v>
      </c>
      <c r="K49" s="322">
        <f t="shared" ref="K49" si="48">H49-F49</f>
        <v>7.5</v>
      </c>
      <c r="L49" s="323">
        <f>(F49*-0.07)/100</f>
        <v>-0.47600000000000003</v>
      </c>
      <c r="M49" s="324">
        <f t="shared" ref="M49" si="49">(K49+L49)/F49</f>
        <v>1.0329411764705882E-2</v>
      </c>
      <c r="N49" s="430" t="s">
        <v>586</v>
      </c>
      <c r="O49" s="431">
        <v>44732</v>
      </c>
      <c r="P49" s="289"/>
      <c r="Q49" s="289"/>
      <c r="R49" s="290" t="s">
        <v>587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25">
        <v>22</v>
      </c>
      <c r="B50" s="469">
        <v>44733</v>
      </c>
      <c r="C50" s="427"/>
      <c r="D50" s="428" t="s">
        <v>295</v>
      </c>
      <c r="E50" s="429" t="s">
        <v>588</v>
      </c>
      <c r="F50" s="429">
        <v>199.5</v>
      </c>
      <c r="G50" s="429">
        <v>193</v>
      </c>
      <c r="H50" s="429">
        <v>204.5</v>
      </c>
      <c r="I50" s="429" t="s">
        <v>1036</v>
      </c>
      <c r="J50" s="453" t="s">
        <v>994</v>
      </c>
      <c r="K50" s="453">
        <f t="shared" ref="K50:K52" si="50">H50-F50</f>
        <v>5</v>
      </c>
      <c r="L50" s="476">
        <f>(F50*-0.07)/100</f>
        <v>-0.13965000000000002</v>
      </c>
      <c r="M50" s="477">
        <f t="shared" ref="M50:M52" si="51">(K50+L50)/F50</f>
        <v>2.4362656641604013E-2</v>
      </c>
      <c r="N50" s="478" t="s">
        <v>586</v>
      </c>
      <c r="O50" s="479">
        <v>44733</v>
      </c>
      <c r="P50" s="289"/>
      <c r="Q50" s="289"/>
      <c r="R50" s="290" t="s">
        <v>863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437">
        <v>23</v>
      </c>
      <c r="B51" s="438">
        <v>44733</v>
      </c>
      <c r="C51" s="439"/>
      <c r="D51" s="440" t="s">
        <v>149</v>
      </c>
      <c r="E51" s="441" t="s">
        <v>588</v>
      </c>
      <c r="F51" s="441">
        <v>997</v>
      </c>
      <c r="G51" s="441">
        <v>968</v>
      </c>
      <c r="H51" s="441">
        <v>999</v>
      </c>
      <c r="I51" s="441" t="s">
        <v>959</v>
      </c>
      <c r="J51" s="417" t="s">
        <v>1038</v>
      </c>
      <c r="K51" s="417">
        <f t="shared" si="50"/>
        <v>2</v>
      </c>
      <c r="L51" s="480">
        <f>(F51*-0.07)/100</f>
        <v>-0.69790000000000008</v>
      </c>
      <c r="M51" s="481">
        <f t="shared" si="51"/>
        <v>1.3060180541624874E-3</v>
      </c>
      <c r="N51" s="417" t="s">
        <v>708</v>
      </c>
      <c r="O51" s="446">
        <v>44733</v>
      </c>
      <c r="P51" s="289"/>
      <c r="Q51" s="289"/>
      <c r="R51" s="290" t="s">
        <v>587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425">
        <v>24</v>
      </c>
      <c r="B52" s="469">
        <v>44733</v>
      </c>
      <c r="C52" s="427"/>
      <c r="D52" s="428" t="s">
        <v>330</v>
      </c>
      <c r="E52" s="429" t="s">
        <v>588</v>
      </c>
      <c r="F52" s="429">
        <v>658</v>
      </c>
      <c r="G52" s="429">
        <v>640</v>
      </c>
      <c r="H52" s="429">
        <v>677.5</v>
      </c>
      <c r="I52" s="429" t="s">
        <v>1037</v>
      </c>
      <c r="J52" s="322" t="s">
        <v>1066</v>
      </c>
      <c r="K52" s="322">
        <f t="shared" si="50"/>
        <v>19.5</v>
      </c>
      <c r="L52" s="323">
        <f t="shared" ref="L52" si="52">(F52*-0.7)/100</f>
        <v>-4.6059999999999999</v>
      </c>
      <c r="M52" s="324">
        <f t="shared" si="51"/>
        <v>2.2635258358662615E-2</v>
      </c>
      <c r="N52" s="322" t="s">
        <v>586</v>
      </c>
      <c r="O52" s="479">
        <v>44735</v>
      </c>
      <c r="P52" s="289"/>
      <c r="Q52" s="289"/>
      <c r="R52" s="290" t="s">
        <v>863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425">
        <v>25</v>
      </c>
      <c r="B53" s="469">
        <v>44734</v>
      </c>
      <c r="C53" s="427"/>
      <c r="D53" s="428" t="s">
        <v>378</v>
      </c>
      <c r="E53" s="429" t="s">
        <v>588</v>
      </c>
      <c r="F53" s="429">
        <v>577</v>
      </c>
      <c r="G53" s="429">
        <v>560</v>
      </c>
      <c r="H53" s="429">
        <v>606</v>
      </c>
      <c r="I53" s="429">
        <v>600</v>
      </c>
      <c r="J53" s="322" t="s">
        <v>1105</v>
      </c>
      <c r="K53" s="322">
        <f t="shared" ref="K53" si="53">H53-F53</f>
        <v>29</v>
      </c>
      <c r="L53" s="323">
        <f t="shared" ref="L53" si="54">(F53*-0.7)/100</f>
        <v>-4.0389999999999997</v>
      </c>
      <c r="M53" s="324">
        <f t="shared" ref="M53" si="55">(K53+L53)/F53</f>
        <v>4.3259965337954939E-2</v>
      </c>
      <c r="N53" s="322" t="s">
        <v>586</v>
      </c>
      <c r="O53" s="479">
        <v>44739</v>
      </c>
      <c r="P53" s="289"/>
      <c r="Q53" s="289"/>
      <c r="R53" s="29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425">
        <v>26</v>
      </c>
      <c r="B54" s="469">
        <v>44734</v>
      </c>
      <c r="C54" s="427"/>
      <c r="D54" s="428" t="s">
        <v>209</v>
      </c>
      <c r="E54" s="429" t="s">
        <v>588</v>
      </c>
      <c r="F54" s="429">
        <v>620</v>
      </c>
      <c r="G54" s="429">
        <v>600</v>
      </c>
      <c r="H54" s="429">
        <v>640</v>
      </c>
      <c r="I54" s="429" t="s">
        <v>1051</v>
      </c>
      <c r="J54" s="322" t="s">
        <v>922</v>
      </c>
      <c r="K54" s="322">
        <f t="shared" ref="K54:K55" si="56">H54-F54</f>
        <v>20</v>
      </c>
      <c r="L54" s="323">
        <f t="shared" ref="L54:L55" si="57">(F54*-0.7)/100</f>
        <v>-4.34</v>
      </c>
      <c r="M54" s="324">
        <f t="shared" ref="M54:M55" si="58">(K54+L54)/F54</f>
        <v>2.5258064516129032E-2</v>
      </c>
      <c r="N54" s="322" t="s">
        <v>586</v>
      </c>
      <c r="O54" s="479">
        <v>44736</v>
      </c>
      <c r="P54" s="289"/>
      <c r="Q54" s="289"/>
      <c r="R54" s="29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425">
        <v>27</v>
      </c>
      <c r="B55" s="469">
        <v>44734</v>
      </c>
      <c r="C55" s="427"/>
      <c r="D55" s="428" t="s">
        <v>487</v>
      </c>
      <c r="E55" s="429" t="s">
        <v>588</v>
      </c>
      <c r="F55" s="429">
        <v>117</v>
      </c>
      <c r="G55" s="429">
        <v>113.5</v>
      </c>
      <c r="H55" s="429">
        <v>121.5</v>
      </c>
      <c r="I55" s="429" t="s">
        <v>1052</v>
      </c>
      <c r="J55" s="322" t="s">
        <v>972</v>
      </c>
      <c r="K55" s="322">
        <f t="shared" si="56"/>
        <v>4.5</v>
      </c>
      <c r="L55" s="323">
        <f t="shared" si="57"/>
        <v>-0.81899999999999995</v>
      </c>
      <c r="M55" s="324">
        <f t="shared" si="58"/>
        <v>3.1461538461538464E-2</v>
      </c>
      <c r="N55" s="322" t="s">
        <v>586</v>
      </c>
      <c r="O55" s="479">
        <v>44736</v>
      </c>
      <c r="P55" s="289"/>
      <c r="Q55" s="289"/>
      <c r="R55" s="29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381">
        <v>28</v>
      </c>
      <c r="B56" s="432">
        <v>44739</v>
      </c>
      <c r="C56" s="383"/>
      <c r="D56" s="384" t="s">
        <v>169</v>
      </c>
      <c r="E56" s="385" t="s">
        <v>890</v>
      </c>
      <c r="F56" s="385" t="s">
        <v>1106</v>
      </c>
      <c r="G56" s="385">
        <v>142</v>
      </c>
      <c r="H56" s="385"/>
      <c r="I56" s="385" t="s">
        <v>1107</v>
      </c>
      <c r="J56" s="284" t="s">
        <v>589</v>
      </c>
      <c r="K56" s="284"/>
      <c r="L56" s="285"/>
      <c r="M56" s="286"/>
      <c r="N56" s="284"/>
      <c r="O56" s="308"/>
      <c r="P56" s="289"/>
      <c r="Q56" s="289"/>
      <c r="R56" s="29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436" customFormat="1" ht="15" customHeight="1">
      <c r="A57" s="381"/>
      <c r="B57" s="432"/>
      <c r="C57" s="383"/>
      <c r="D57" s="384"/>
      <c r="E57" s="385"/>
      <c r="F57" s="385"/>
      <c r="G57" s="385"/>
      <c r="H57" s="385"/>
      <c r="I57" s="385"/>
      <c r="J57" s="284"/>
      <c r="K57" s="284"/>
      <c r="L57" s="285"/>
      <c r="M57" s="286"/>
      <c r="N57" s="284"/>
      <c r="O57" s="308"/>
      <c r="P57" s="289"/>
      <c r="Q57" s="289"/>
      <c r="R57" s="29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433"/>
      <c r="AI57" s="434"/>
      <c r="AJ57" s="435"/>
      <c r="AK57" s="435"/>
      <c r="AL57" s="435"/>
    </row>
    <row r="58" spans="1:38" s="436" customFormat="1" ht="15" customHeight="1">
      <c r="A58" s="381"/>
      <c r="B58" s="432"/>
      <c r="C58" s="383"/>
      <c r="D58" s="384"/>
      <c r="E58" s="385"/>
      <c r="F58" s="385"/>
      <c r="G58" s="385"/>
      <c r="H58" s="385"/>
      <c r="I58" s="385"/>
      <c r="J58" s="284"/>
      <c r="K58" s="284"/>
      <c r="L58" s="285"/>
      <c r="M58" s="286"/>
      <c r="N58" s="284"/>
      <c r="O58" s="308"/>
      <c r="P58" s="289"/>
      <c r="Q58" s="289"/>
      <c r="R58" s="29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433"/>
      <c r="AI58" s="434"/>
      <c r="AJ58" s="435"/>
      <c r="AK58" s="435"/>
      <c r="AL58" s="435"/>
    </row>
    <row r="59" spans="1:38" s="392" customFormat="1" ht="15" customHeight="1">
      <c r="A59" s="381"/>
      <c r="B59" s="382"/>
      <c r="C59" s="383"/>
      <c r="D59" s="384"/>
      <c r="E59" s="385"/>
      <c r="F59" s="385"/>
      <c r="G59" s="385"/>
      <c r="H59" s="385"/>
      <c r="I59" s="385"/>
      <c r="J59" s="284"/>
      <c r="K59" s="284"/>
      <c r="L59" s="285"/>
      <c r="M59" s="286"/>
      <c r="N59" s="284"/>
      <c r="O59" s="308"/>
      <c r="P59" s="289"/>
      <c r="Q59" s="289"/>
      <c r="R59" s="290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90"/>
      <c r="AJ59" s="391"/>
      <c r="AK59" s="391"/>
      <c r="AL59" s="391"/>
    </row>
    <row r="60" spans="1:38" ht="15" customHeight="1">
      <c r="A60" s="292"/>
      <c r="B60" s="293"/>
      <c r="C60" s="294"/>
      <c r="D60" s="295"/>
      <c r="E60" s="296"/>
      <c r="F60" s="296"/>
      <c r="G60" s="296"/>
      <c r="H60" s="296"/>
      <c r="I60" s="296"/>
      <c r="J60" s="297"/>
      <c r="K60" s="297"/>
      <c r="L60" s="298"/>
      <c r="M60" s="299"/>
      <c r="N60" s="297"/>
      <c r="O60" s="300"/>
      <c r="P60" s="289"/>
      <c r="Q60" s="289"/>
      <c r="R60" s="29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1"/>
      <c r="AI60" s="1"/>
      <c r="AJ60" s="1"/>
      <c r="AK60" s="1"/>
      <c r="AL60" s="1"/>
    </row>
    <row r="61" spans="1:38" ht="44.25" customHeight="1">
      <c r="A61" s="119" t="s">
        <v>590</v>
      </c>
      <c r="B61" s="142"/>
      <c r="C61" s="142"/>
      <c r="D61" s="1"/>
      <c r="E61" s="6"/>
      <c r="F61" s="6"/>
      <c r="G61" s="6"/>
      <c r="H61" s="6" t="s">
        <v>602</v>
      </c>
      <c r="I61" s="6"/>
      <c r="J61" s="6"/>
      <c r="K61" s="115"/>
      <c r="L61" s="144"/>
      <c r="M61" s="115"/>
      <c r="N61" s="116"/>
      <c r="O61" s="115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283"/>
      <c r="AD61" s="283"/>
      <c r="AE61" s="283"/>
      <c r="AF61" s="283"/>
      <c r="AG61" s="283"/>
      <c r="AH61" s="283"/>
    </row>
    <row r="62" spans="1:38" ht="12.75" customHeight="1">
      <c r="A62" s="126" t="s">
        <v>591</v>
      </c>
      <c r="B62" s="119"/>
      <c r="C62" s="119"/>
      <c r="D62" s="119"/>
      <c r="E62" s="41"/>
      <c r="F62" s="127" t="s">
        <v>592</v>
      </c>
      <c r="G62" s="56"/>
      <c r="H62" s="41"/>
      <c r="I62" s="56"/>
      <c r="J62" s="6"/>
      <c r="K62" s="145"/>
      <c r="L62" s="146"/>
      <c r="M62" s="6"/>
      <c r="N62" s="109"/>
      <c r="O62" s="147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26"/>
      <c r="B63" s="119"/>
      <c r="C63" s="119"/>
      <c r="D63" s="119"/>
      <c r="E63" s="6"/>
      <c r="F63" s="127" t="s">
        <v>594</v>
      </c>
      <c r="G63" s="56"/>
      <c r="H63" s="41"/>
      <c r="I63" s="56"/>
      <c r="J63" s="6"/>
      <c r="K63" s="145"/>
      <c r="L63" s="146"/>
      <c r="M63" s="6"/>
      <c r="N63" s="109"/>
      <c r="O63" s="147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19"/>
      <c r="B64" s="119"/>
      <c r="C64" s="119"/>
      <c r="D64" s="119"/>
      <c r="E64" s="6"/>
      <c r="F64" s="6"/>
      <c r="G64" s="6"/>
      <c r="H64" s="6"/>
      <c r="I64" s="6"/>
      <c r="J64" s="132"/>
      <c r="K64" s="129"/>
      <c r="L64" s="130"/>
      <c r="M64" s="6"/>
      <c r="N64" s="133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48" t="s">
        <v>603</v>
      </c>
      <c r="B65" s="148"/>
      <c r="C65" s="148"/>
      <c r="D65" s="148"/>
      <c r="E65" s="6"/>
      <c r="F65" s="6"/>
      <c r="G65" s="6"/>
      <c r="H65" s="6"/>
      <c r="I65" s="6"/>
      <c r="J65" s="6"/>
      <c r="K65" s="6"/>
      <c r="L65" s="6"/>
      <c r="M65" s="6"/>
      <c r="N65" s="6"/>
      <c r="O65" s="2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6" t="s">
        <v>16</v>
      </c>
      <c r="B66" s="96" t="s">
        <v>563</v>
      </c>
      <c r="C66" s="96"/>
      <c r="D66" s="97" t="s">
        <v>574</v>
      </c>
      <c r="E66" s="96" t="s">
        <v>575</v>
      </c>
      <c r="F66" s="96" t="s">
        <v>576</v>
      </c>
      <c r="G66" s="96" t="s">
        <v>596</v>
      </c>
      <c r="H66" s="96" t="s">
        <v>578</v>
      </c>
      <c r="I66" s="96" t="s">
        <v>579</v>
      </c>
      <c r="J66" s="95" t="s">
        <v>580</v>
      </c>
      <c r="K66" s="149" t="s">
        <v>604</v>
      </c>
      <c r="L66" s="98" t="s">
        <v>582</v>
      </c>
      <c r="M66" s="149" t="s">
        <v>605</v>
      </c>
      <c r="N66" s="96" t="s">
        <v>606</v>
      </c>
      <c r="O66" s="95" t="s">
        <v>584</v>
      </c>
      <c r="P66" s="97" t="s">
        <v>585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s="247" customFormat="1" ht="12.75" customHeight="1">
      <c r="A67" s="336">
        <v>1</v>
      </c>
      <c r="B67" s="334">
        <v>44713</v>
      </c>
      <c r="C67" s="352"/>
      <c r="D67" s="335" t="s">
        <v>874</v>
      </c>
      <c r="E67" s="336" t="s">
        <v>588</v>
      </c>
      <c r="F67" s="336">
        <v>2750</v>
      </c>
      <c r="G67" s="336">
        <v>2700</v>
      </c>
      <c r="H67" s="331">
        <v>2700</v>
      </c>
      <c r="I67" s="331" t="s">
        <v>875</v>
      </c>
      <c r="J67" s="330" t="s">
        <v>881</v>
      </c>
      <c r="K67" s="331">
        <f t="shared" ref="K67" si="59">H67-F67</f>
        <v>-50</v>
      </c>
      <c r="L67" s="332">
        <f t="shared" ref="L67" si="60">(H67*N67)*0.07%</f>
        <v>472.50000000000006</v>
      </c>
      <c r="M67" s="333">
        <f t="shared" ref="M67" si="61">(K67*N67)-L67</f>
        <v>-12972.5</v>
      </c>
      <c r="N67" s="331">
        <v>250</v>
      </c>
      <c r="O67" s="340" t="s">
        <v>598</v>
      </c>
      <c r="P67" s="334">
        <v>44714</v>
      </c>
      <c r="Q67" s="249"/>
      <c r="R67" s="290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65">
        <v>2</v>
      </c>
      <c r="B68" s="362">
        <v>44713</v>
      </c>
      <c r="C68" s="367"/>
      <c r="D68" s="368" t="s">
        <v>876</v>
      </c>
      <c r="E68" s="365" t="s">
        <v>588</v>
      </c>
      <c r="F68" s="365">
        <v>16505</v>
      </c>
      <c r="G68" s="365">
        <v>16350</v>
      </c>
      <c r="H68" s="369">
        <v>16560</v>
      </c>
      <c r="I68" s="369">
        <v>16800</v>
      </c>
      <c r="J68" s="370" t="s">
        <v>725</v>
      </c>
      <c r="K68" s="369">
        <f t="shared" ref="K68" si="62">H68-F68</f>
        <v>55</v>
      </c>
      <c r="L68" s="371">
        <f t="shared" ref="L68" si="63">(H68*N68)*0.07%</f>
        <v>579.60000000000014</v>
      </c>
      <c r="M68" s="372">
        <f t="shared" ref="M68" si="64">(K68*N68)-L68</f>
        <v>2170.3999999999996</v>
      </c>
      <c r="N68" s="369">
        <v>50</v>
      </c>
      <c r="O68" s="322" t="s">
        <v>586</v>
      </c>
      <c r="P68" s="362">
        <v>44714</v>
      </c>
      <c r="Q68" s="249"/>
      <c r="R68" s="290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5">
        <v>3</v>
      </c>
      <c r="B69" s="362">
        <v>44714</v>
      </c>
      <c r="C69" s="367"/>
      <c r="D69" s="368" t="s">
        <v>882</v>
      </c>
      <c r="E69" s="365" t="s">
        <v>588</v>
      </c>
      <c r="F69" s="365">
        <v>16510</v>
      </c>
      <c r="G69" s="365">
        <v>16370</v>
      </c>
      <c r="H69" s="369">
        <v>16590</v>
      </c>
      <c r="I69" s="369" t="s">
        <v>883</v>
      </c>
      <c r="J69" s="370" t="s">
        <v>887</v>
      </c>
      <c r="K69" s="369">
        <f t="shared" ref="K69" si="65">H69-F69</f>
        <v>80</v>
      </c>
      <c r="L69" s="371">
        <f t="shared" ref="L69" si="66">(H69*N69)*0.07%</f>
        <v>580.65000000000009</v>
      </c>
      <c r="M69" s="372">
        <f t="shared" ref="M69" si="67">(K69*N69)-L69</f>
        <v>3419.35</v>
      </c>
      <c r="N69" s="369">
        <v>50</v>
      </c>
      <c r="O69" s="322" t="s">
        <v>586</v>
      </c>
      <c r="P69" s="362">
        <v>44714</v>
      </c>
      <c r="Q69" s="249"/>
      <c r="R69" s="290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4</v>
      </c>
      <c r="B70" s="362">
        <v>44715</v>
      </c>
      <c r="C70" s="367"/>
      <c r="D70" s="368" t="s">
        <v>882</v>
      </c>
      <c r="E70" s="365" t="s">
        <v>890</v>
      </c>
      <c r="F70" s="365">
        <v>16765</v>
      </c>
      <c r="G70" s="365">
        <v>16910</v>
      </c>
      <c r="H70" s="369">
        <v>16700</v>
      </c>
      <c r="I70" s="369" t="s">
        <v>891</v>
      </c>
      <c r="J70" s="370" t="s">
        <v>892</v>
      </c>
      <c r="K70" s="369">
        <f>F70-H70</f>
        <v>65</v>
      </c>
      <c r="L70" s="371">
        <f t="shared" ref="L70:L71" si="68">(H70*N70)*0.07%</f>
        <v>584.50000000000011</v>
      </c>
      <c r="M70" s="372">
        <f t="shared" ref="M70:M71" si="69">(K70*N70)-L70</f>
        <v>2665.5</v>
      </c>
      <c r="N70" s="369">
        <v>50</v>
      </c>
      <c r="O70" s="322" t="s">
        <v>586</v>
      </c>
      <c r="P70" s="362">
        <v>44715</v>
      </c>
      <c r="Q70" s="249"/>
      <c r="R70" s="290" t="s">
        <v>587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36">
        <v>5</v>
      </c>
      <c r="B71" s="334">
        <v>44715</v>
      </c>
      <c r="C71" s="352"/>
      <c r="D71" s="335" t="s">
        <v>893</v>
      </c>
      <c r="E71" s="336" t="s">
        <v>588</v>
      </c>
      <c r="F71" s="336">
        <v>1574</v>
      </c>
      <c r="G71" s="336">
        <v>1545</v>
      </c>
      <c r="H71" s="331">
        <v>1545</v>
      </c>
      <c r="I71" s="331" t="s">
        <v>894</v>
      </c>
      <c r="J71" s="330" t="s">
        <v>911</v>
      </c>
      <c r="K71" s="331">
        <f t="shared" ref="K71" si="70">H71-F71</f>
        <v>-29</v>
      </c>
      <c r="L71" s="332">
        <f t="shared" si="68"/>
        <v>378.52500000000003</v>
      </c>
      <c r="M71" s="333">
        <f t="shared" si="69"/>
        <v>-10528.525</v>
      </c>
      <c r="N71" s="331">
        <v>350</v>
      </c>
      <c r="O71" s="340" t="s">
        <v>598</v>
      </c>
      <c r="P71" s="334">
        <v>44718</v>
      </c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65">
        <v>6</v>
      </c>
      <c r="B72" s="362">
        <v>44718</v>
      </c>
      <c r="C72" s="367"/>
      <c r="D72" s="368" t="s">
        <v>896</v>
      </c>
      <c r="E72" s="365" t="s">
        <v>890</v>
      </c>
      <c r="F72" s="365">
        <v>683</v>
      </c>
      <c r="G72" s="365">
        <v>693</v>
      </c>
      <c r="H72" s="369">
        <v>676</v>
      </c>
      <c r="I72" s="369" t="s">
        <v>897</v>
      </c>
      <c r="J72" s="370" t="s">
        <v>898</v>
      </c>
      <c r="K72" s="369">
        <f>F72-H72</f>
        <v>7</v>
      </c>
      <c r="L72" s="371">
        <f t="shared" ref="L72:L75" si="71">(H72*N72)*0.07%</f>
        <v>567.84</v>
      </c>
      <c r="M72" s="372">
        <f t="shared" ref="M72:M75" si="72">(K72*N72)-L72</f>
        <v>7832.16</v>
      </c>
      <c r="N72" s="369">
        <v>1200</v>
      </c>
      <c r="O72" s="322" t="s">
        <v>586</v>
      </c>
      <c r="P72" s="362">
        <v>44718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7</v>
      </c>
      <c r="B73" s="362">
        <v>44718</v>
      </c>
      <c r="C73" s="367"/>
      <c r="D73" s="368" t="s">
        <v>899</v>
      </c>
      <c r="E73" s="365" t="s">
        <v>588</v>
      </c>
      <c r="F73" s="365">
        <v>239.5</v>
      </c>
      <c r="G73" s="365">
        <v>236.5</v>
      </c>
      <c r="H73" s="369">
        <v>242.25</v>
      </c>
      <c r="I73" s="369" t="s">
        <v>900</v>
      </c>
      <c r="J73" s="370" t="s">
        <v>901</v>
      </c>
      <c r="K73" s="369">
        <f t="shared" ref="K73" si="73">H73-F73</f>
        <v>2.75</v>
      </c>
      <c r="L73" s="371">
        <f t="shared" si="71"/>
        <v>644.3850000000001</v>
      </c>
      <c r="M73" s="372">
        <f t="shared" si="72"/>
        <v>9805.6149999999998</v>
      </c>
      <c r="N73" s="369">
        <v>3800</v>
      </c>
      <c r="O73" s="322" t="s">
        <v>586</v>
      </c>
      <c r="P73" s="362">
        <v>44718</v>
      </c>
      <c r="Q73" s="249"/>
      <c r="R73" s="253" t="s">
        <v>587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36">
        <v>8</v>
      </c>
      <c r="B74" s="334">
        <v>44718</v>
      </c>
      <c r="C74" s="352"/>
      <c r="D74" s="335" t="s">
        <v>902</v>
      </c>
      <c r="E74" s="336" t="s">
        <v>890</v>
      </c>
      <c r="F74" s="336">
        <v>107.25</v>
      </c>
      <c r="G74" s="336">
        <v>111</v>
      </c>
      <c r="H74" s="336">
        <v>110</v>
      </c>
      <c r="I74" s="331" t="s">
        <v>903</v>
      </c>
      <c r="J74" s="330" t="s">
        <v>912</v>
      </c>
      <c r="K74" s="331">
        <f>F74-H74</f>
        <v>-2.75</v>
      </c>
      <c r="L74" s="332">
        <f t="shared" si="71"/>
        <v>223.30000000000004</v>
      </c>
      <c r="M74" s="333">
        <f t="shared" si="72"/>
        <v>-8198.2999999999993</v>
      </c>
      <c r="N74" s="331">
        <v>2900</v>
      </c>
      <c r="O74" s="340" t="s">
        <v>598</v>
      </c>
      <c r="P74" s="334">
        <v>44719</v>
      </c>
      <c r="Q74" s="249"/>
      <c r="R74" s="253" t="s">
        <v>587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36">
        <v>9</v>
      </c>
      <c r="B75" s="334">
        <v>44719</v>
      </c>
      <c r="C75" s="352"/>
      <c r="D75" s="335" t="s">
        <v>913</v>
      </c>
      <c r="E75" s="336" t="s">
        <v>588</v>
      </c>
      <c r="F75" s="336">
        <v>3390</v>
      </c>
      <c r="G75" s="336">
        <v>3300</v>
      </c>
      <c r="H75" s="352">
        <v>3300</v>
      </c>
      <c r="I75" s="331" t="s">
        <v>914</v>
      </c>
      <c r="J75" s="330" t="s">
        <v>955</v>
      </c>
      <c r="K75" s="331">
        <f t="shared" ref="K75" si="74">H75-F75</f>
        <v>-90</v>
      </c>
      <c r="L75" s="332">
        <f t="shared" si="71"/>
        <v>346.50000000000006</v>
      </c>
      <c r="M75" s="333">
        <f t="shared" si="72"/>
        <v>-13846.5</v>
      </c>
      <c r="N75" s="331">
        <v>150</v>
      </c>
      <c r="O75" s="340" t="s">
        <v>598</v>
      </c>
      <c r="P75" s="334">
        <v>44725</v>
      </c>
      <c r="Q75" s="249"/>
      <c r="R75" s="253" t="s">
        <v>587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408">
        <v>10</v>
      </c>
      <c r="B76" s="409">
        <v>44719</v>
      </c>
      <c r="C76" s="416"/>
      <c r="D76" s="410" t="s">
        <v>882</v>
      </c>
      <c r="E76" s="408" t="s">
        <v>588</v>
      </c>
      <c r="F76" s="408">
        <v>16440</v>
      </c>
      <c r="G76" s="408">
        <v>16340</v>
      </c>
      <c r="H76" s="411">
        <v>16455</v>
      </c>
      <c r="I76" s="411" t="s">
        <v>915</v>
      </c>
      <c r="J76" s="417" t="s">
        <v>928</v>
      </c>
      <c r="K76" s="411">
        <f t="shared" ref="K76:K77" si="75">H76-F76</f>
        <v>15</v>
      </c>
      <c r="L76" s="418">
        <f t="shared" ref="L76:L77" si="76">(H76*N76)*0.07%</f>
        <v>575.92500000000007</v>
      </c>
      <c r="M76" s="412">
        <f t="shared" ref="M76:M77" si="77">(K76*N76)-L76</f>
        <v>174.07499999999993</v>
      </c>
      <c r="N76" s="411">
        <v>50</v>
      </c>
      <c r="O76" s="406" t="s">
        <v>708</v>
      </c>
      <c r="P76" s="409">
        <v>44720</v>
      </c>
      <c r="Q76" s="249"/>
      <c r="R76" s="253" t="s">
        <v>587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65">
        <v>11</v>
      </c>
      <c r="B77" s="362">
        <v>44720</v>
      </c>
      <c r="C77" s="367"/>
      <c r="D77" s="368" t="s">
        <v>926</v>
      </c>
      <c r="E77" s="365" t="s">
        <v>588</v>
      </c>
      <c r="F77" s="365">
        <v>2352.5</v>
      </c>
      <c r="G77" s="365">
        <v>2305</v>
      </c>
      <c r="H77" s="369">
        <v>2395</v>
      </c>
      <c r="I77" s="369" t="s">
        <v>927</v>
      </c>
      <c r="J77" s="370" t="s">
        <v>942</v>
      </c>
      <c r="K77" s="369">
        <f t="shared" si="75"/>
        <v>42.5</v>
      </c>
      <c r="L77" s="371">
        <f t="shared" si="76"/>
        <v>461.03750000000008</v>
      </c>
      <c r="M77" s="372">
        <f t="shared" si="77"/>
        <v>11226.4625</v>
      </c>
      <c r="N77" s="369">
        <v>275</v>
      </c>
      <c r="O77" s="322" t="s">
        <v>586</v>
      </c>
      <c r="P77" s="362">
        <v>44722</v>
      </c>
      <c r="Q77" s="249"/>
      <c r="R77" s="253" t="s">
        <v>863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12</v>
      </c>
      <c r="B78" s="334">
        <v>44720</v>
      </c>
      <c r="C78" s="352"/>
      <c r="D78" s="335" t="s">
        <v>882</v>
      </c>
      <c r="E78" s="336" t="s">
        <v>588</v>
      </c>
      <c r="F78" s="336">
        <v>16400</v>
      </c>
      <c r="G78" s="336">
        <v>16330</v>
      </c>
      <c r="H78" s="331">
        <v>16295</v>
      </c>
      <c r="I78" s="331" t="s">
        <v>915</v>
      </c>
      <c r="J78" s="330" t="s">
        <v>930</v>
      </c>
      <c r="K78" s="331">
        <f t="shared" ref="K78:K79" si="78">H78-F78</f>
        <v>-105</v>
      </c>
      <c r="L78" s="332">
        <f t="shared" ref="L78:L79" si="79">(H78*N78)*0.07%</f>
        <v>570.32500000000005</v>
      </c>
      <c r="M78" s="333">
        <f t="shared" ref="M78:M79" si="80">(K78*N78)-L78</f>
        <v>-5820.3249999999998</v>
      </c>
      <c r="N78" s="331">
        <v>50</v>
      </c>
      <c r="O78" s="340" t="s">
        <v>598</v>
      </c>
      <c r="P78" s="334">
        <v>44721</v>
      </c>
      <c r="Q78" s="249"/>
      <c r="R78" s="253" t="s">
        <v>587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365">
        <v>13</v>
      </c>
      <c r="B79" s="362">
        <v>44721</v>
      </c>
      <c r="C79" s="367"/>
      <c r="D79" s="368" t="s">
        <v>937</v>
      </c>
      <c r="E79" s="365" t="s">
        <v>588</v>
      </c>
      <c r="F79" s="365">
        <v>3640</v>
      </c>
      <c r="G79" s="365">
        <v>3540</v>
      </c>
      <c r="H79" s="369">
        <v>3710</v>
      </c>
      <c r="I79" s="369" t="s">
        <v>938</v>
      </c>
      <c r="J79" s="370" t="s">
        <v>769</v>
      </c>
      <c r="K79" s="369">
        <f t="shared" si="78"/>
        <v>70</v>
      </c>
      <c r="L79" s="371">
        <f t="shared" si="79"/>
        <v>324.62500000000006</v>
      </c>
      <c r="M79" s="372">
        <f t="shared" si="80"/>
        <v>8425.375</v>
      </c>
      <c r="N79" s="369">
        <v>125</v>
      </c>
      <c r="O79" s="453" t="s">
        <v>586</v>
      </c>
      <c r="P79" s="362">
        <v>44722</v>
      </c>
      <c r="Q79" s="249"/>
      <c r="R79" s="253" t="s">
        <v>863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36">
        <v>14</v>
      </c>
      <c r="B80" s="334">
        <v>44721</v>
      </c>
      <c r="C80" s="352"/>
      <c r="D80" s="335" t="s">
        <v>939</v>
      </c>
      <c r="E80" s="336" t="s">
        <v>588</v>
      </c>
      <c r="F80" s="336">
        <v>1877.5</v>
      </c>
      <c r="G80" s="336">
        <v>1815</v>
      </c>
      <c r="H80" s="331">
        <v>1815</v>
      </c>
      <c r="I80" s="331" t="s">
        <v>940</v>
      </c>
      <c r="J80" s="330" t="s">
        <v>954</v>
      </c>
      <c r="K80" s="331">
        <f t="shared" ref="K80:K82" si="81">H80-F80</f>
        <v>-62.5</v>
      </c>
      <c r="L80" s="332">
        <f t="shared" ref="L80:L82" si="82">(H80*N80)*0.07%</f>
        <v>254.10000000000002</v>
      </c>
      <c r="M80" s="333">
        <f t="shared" ref="M80:M82" si="83">(K80*N80)-L80</f>
        <v>-12754.1</v>
      </c>
      <c r="N80" s="331">
        <v>200</v>
      </c>
      <c r="O80" s="340" t="s">
        <v>598</v>
      </c>
      <c r="P80" s="334">
        <v>44725</v>
      </c>
      <c r="Q80" s="249"/>
      <c r="R80" s="253" t="s">
        <v>863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36">
        <v>15</v>
      </c>
      <c r="B81" s="334">
        <v>44722</v>
      </c>
      <c r="C81" s="352"/>
      <c r="D81" s="335" t="s">
        <v>943</v>
      </c>
      <c r="E81" s="336" t="s">
        <v>588</v>
      </c>
      <c r="F81" s="336">
        <v>726</v>
      </c>
      <c r="G81" s="336">
        <v>717</v>
      </c>
      <c r="H81" s="331">
        <v>717</v>
      </c>
      <c r="I81" s="331" t="s">
        <v>944</v>
      </c>
      <c r="J81" s="330" t="s">
        <v>953</v>
      </c>
      <c r="K81" s="331">
        <f t="shared" si="81"/>
        <v>-9</v>
      </c>
      <c r="L81" s="332">
        <f t="shared" si="82"/>
        <v>690.11250000000007</v>
      </c>
      <c r="M81" s="333">
        <f t="shared" si="83"/>
        <v>-13065.112499999999</v>
      </c>
      <c r="N81" s="331">
        <v>1375</v>
      </c>
      <c r="O81" s="340" t="s">
        <v>598</v>
      </c>
      <c r="P81" s="334">
        <v>44725</v>
      </c>
      <c r="Q81" s="249"/>
      <c r="R81" s="253" t="s">
        <v>587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65">
        <v>16</v>
      </c>
      <c r="B82" s="362">
        <v>166</v>
      </c>
      <c r="C82" s="367"/>
      <c r="D82" s="368" t="s">
        <v>982</v>
      </c>
      <c r="E82" s="365" t="s">
        <v>588</v>
      </c>
      <c r="F82" s="365">
        <v>2550</v>
      </c>
      <c r="G82" s="365">
        <v>2498</v>
      </c>
      <c r="H82" s="369">
        <v>2593</v>
      </c>
      <c r="I82" s="369" t="s">
        <v>983</v>
      </c>
      <c r="J82" s="370" t="s">
        <v>984</v>
      </c>
      <c r="K82" s="369">
        <f t="shared" si="81"/>
        <v>43</v>
      </c>
      <c r="L82" s="371">
        <f t="shared" si="82"/>
        <v>453.77500000000009</v>
      </c>
      <c r="M82" s="372">
        <f t="shared" si="83"/>
        <v>10296.225</v>
      </c>
      <c r="N82" s="369">
        <v>250</v>
      </c>
      <c r="O82" s="453" t="s">
        <v>586</v>
      </c>
      <c r="P82" s="362">
        <v>44726</v>
      </c>
      <c r="Q82" s="249"/>
      <c r="R82" s="253" t="s">
        <v>863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65">
        <v>17</v>
      </c>
      <c r="B83" s="362">
        <v>166</v>
      </c>
      <c r="C83" s="367"/>
      <c r="D83" s="368" t="s">
        <v>926</v>
      </c>
      <c r="E83" s="365" t="s">
        <v>588</v>
      </c>
      <c r="F83" s="365">
        <v>2327.5</v>
      </c>
      <c r="G83" s="365">
        <v>2280</v>
      </c>
      <c r="H83" s="369">
        <v>2360</v>
      </c>
      <c r="I83" s="369" t="s">
        <v>969</v>
      </c>
      <c r="J83" s="370" t="s">
        <v>752</v>
      </c>
      <c r="K83" s="369">
        <f t="shared" ref="K83" si="84">H83-F83</f>
        <v>32.5</v>
      </c>
      <c r="L83" s="371">
        <f t="shared" ref="L83:L85" si="85">(H83*N83)*0.07%</f>
        <v>454.30000000000007</v>
      </c>
      <c r="M83" s="372">
        <f t="shared" ref="M83:M85" si="86">(K83*N83)-L83</f>
        <v>8483.2000000000007</v>
      </c>
      <c r="N83" s="369">
        <v>275</v>
      </c>
      <c r="O83" s="453" t="s">
        <v>586</v>
      </c>
      <c r="P83" s="362">
        <v>44726</v>
      </c>
      <c r="Q83" s="249"/>
      <c r="R83" s="253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65">
        <v>18</v>
      </c>
      <c r="B84" s="362">
        <v>166</v>
      </c>
      <c r="C84" s="367"/>
      <c r="D84" s="368" t="s">
        <v>973</v>
      </c>
      <c r="E84" s="365" t="s">
        <v>890</v>
      </c>
      <c r="F84" s="365">
        <v>577</v>
      </c>
      <c r="G84" s="365">
        <v>588</v>
      </c>
      <c r="H84" s="369">
        <v>569</v>
      </c>
      <c r="I84" s="369" t="s">
        <v>974</v>
      </c>
      <c r="J84" s="370" t="s">
        <v>975</v>
      </c>
      <c r="K84" s="369">
        <f>F84-H84</f>
        <v>8</v>
      </c>
      <c r="L84" s="371">
        <f t="shared" si="85"/>
        <v>438.13000000000005</v>
      </c>
      <c r="M84" s="372">
        <f t="shared" si="86"/>
        <v>8361.8700000000008</v>
      </c>
      <c r="N84" s="369">
        <v>1100</v>
      </c>
      <c r="O84" s="453" t="s">
        <v>586</v>
      </c>
      <c r="P84" s="362">
        <v>44726</v>
      </c>
      <c r="Q84" s="249"/>
      <c r="R84" s="253" t="s">
        <v>863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36">
        <v>19</v>
      </c>
      <c r="B85" s="334">
        <v>166</v>
      </c>
      <c r="C85" s="352"/>
      <c r="D85" s="335" t="s">
        <v>980</v>
      </c>
      <c r="E85" s="336" t="s">
        <v>588</v>
      </c>
      <c r="F85" s="336">
        <v>362.5</v>
      </c>
      <c r="G85" s="336">
        <v>352</v>
      </c>
      <c r="H85" s="331">
        <v>352</v>
      </c>
      <c r="I85" s="331" t="s">
        <v>981</v>
      </c>
      <c r="J85" s="330" t="s">
        <v>1001</v>
      </c>
      <c r="K85" s="331">
        <f t="shared" ref="K85" si="87">H85-F85</f>
        <v>-10.5</v>
      </c>
      <c r="L85" s="332">
        <f t="shared" si="85"/>
        <v>264.88000000000005</v>
      </c>
      <c r="M85" s="333">
        <f t="shared" si="86"/>
        <v>-11552.38</v>
      </c>
      <c r="N85" s="331">
        <v>1075</v>
      </c>
      <c r="O85" s="340" t="s">
        <v>598</v>
      </c>
      <c r="P85" s="334">
        <v>44728</v>
      </c>
      <c r="Q85" s="249"/>
      <c r="R85" s="253" t="s">
        <v>587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65">
        <v>20</v>
      </c>
      <c r="B86" s="362">
        <v>166</v>
      </c>
      <c r="C86" s="367"/>
      <c r="D86" s="368" t="s">
        <v>982</v>
      </c>
      <c r="E86" s="365" t="s">
        <v>588</v>
      </c>
      <c r="F86" s="365">
        <v>2450</v>
      </c>
      <c r="G86" s="365">
        <v>2498</v>
      </c>
      <c r="H86" s="369">
        <v>2487.5</v>
      </c>
      <c r="I86" s="369" t="s">
        <v>983</v>
      </c>
      <c r="J86" s="370" t="s">
        <v>996</v>
      </c>
      <c r="K86" s="369">
        <f t="shared" ref="K86" si="88">H86-F86</f>
        <v>37.5</v>
      </c>
      <c r="L86" s="371">
        <f t="shared" ref="L86:L88" si="89">(H86*N86)*0.07%</f>
        <v>435.31250000000006</v>
      </c>
      <c r="M86" s="372">
        <f t="shared" ref="M86:M88" si="90">(K86*N86)-L86</f>
        <v>8939.6875</v>
      </c>
      <c r="N86" s="369">
        <v>250</v>
      </c>
      <c r="O86" s="453" t="s">
        <v>586</v>
      </c>
      <c r="P86" s="362">
        <v>44727</v>
      </c>
      <c r="Q86" s="249"/>
      <c r="R86" s="253" t="s">
        <v>863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2.75" customHeight="1">
      <c r="A87" s="365">
        <v>21</v>
      </c>
      <c r="B87" s="469">
        <v>44728</v>
      </c>
      <c r="C87" s="367"/>
      <c r="D87" s="368" t="s">
        <v>973</v>
      </c>
      <c r="E87" s="365" t="s">
        <v>890</v>
      </c>
      <c r="F87" s="365">
        <v>582</v>
      </c>
      <c r="G87" s="365">
        <v>593</v>
      </c>
      <c r="H87" s="369">
        <v>573</v>
      </c>
      <c r="I87" s="369" t="s">
        <v>1002</v>
      </c>
      <c r="J87" s="370" t="s">
        <v>794</v>
      </c>
      <c r="K87" s="369">
        <f>F87-H87</f>
        <v>9</v>
      </c>
      <c r="L87" s="371">
        <f t="shared" si="89"/>
        <v>441.21000000000004</v>
      </c>
      <c r="M87" s="372">
        <f t="shared" si="90"/>
        <v>9458.7900000000009</v>
      </c>
      <c r="N87" s="369">
        <v>1100</v>
      </c>
      <c r="O87" s="453" t="s">
        <v>586</v>
      </c>
      <c r="P87" s="362">
        <v>44728</v>
      </c>
      <c r="Q87" s="249"/>
      <c r="R87" s="253" t="s">
        <v>863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2.75" customHeight="1">
      <c r="A88" s="336">
        <v>22</v>
      </c>
      <c r="B88" s="475">
        <v>44728</v>
      </c>
      <c r="C88" s="352"/>
      <c r="D88" s="335" t="s">
        <v>1003</v>
      </c>
      <c r="E88" s="336" t="s">
        <v>588</v>
      </c>
      <c r="F88" s="336">
        <v>2115</v>
      </c>
      <c r="G88" s="336">
        <v>2065</v>
      </c>
      <c r="H88" s="331">
        <v>2065</v>
      </c>
      <c r="I88" s="331" t="s">
        <v>1004</v>
      </c>
      <c r="J88" s="330" t="s">
        <v>881</v>
      </c>
      <c r="K88" s="331">
        <f t="shared" ref="K88" si="91">H88-F88</f>
        <v>-50</v>
      </c>
      <c r="L88" s="332">
        <f t="shared" si="89"/>
        <v>361.37500000000006</v>
      </c>
      <c r="M88" s="333">
        <f t="shared" si="90"/>
        <v>-12861.375</v>
      </c>
      <c r="N88" s="331">
        <v>250</v>
      </c>
      <c r="O88" s="340" t="s">
        <v>598</v>
      </c>
      <c r="P88" s="334">
        <v>44729</v>
      </c>
      <c r="Q88" s="249"/>
      <c r="R88" s="253" t="s">
        <v>587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3.15" customHeight="1">
      <c r="A89" s="336">
        <v>23</v>
      </c>
      <c r="B89" s="475">
        <v>44728</v>
      </c>
      <c r="C89" s="352"/>
      <c r="D89" s="335" t="s">
        <v>882</v>
      </c>
      <c r="E89" s="336" t="s">
        <v>588</v>
      </c>
      <c r="F89" s="336">
        <v>16610</v>
      </c>
      <c r="G89" s="336">
        <v>16450</v>
      </c>
      <c r="H89" s="331">
        <v>16450</v>
      </c>
      <c r="I89" s="331" t="s">
        <v>1005</v>
      </c>
      <c r="J89" s="330" t="s">
        <v>1006</v>
      </c>
      <c r="K89" s="331">
        <f t="shared" ref="K89:K90" si="92">H89-F89</f>
        <v>-160</v>
      </c>
      <c r="L89" s="332">
        <f t="shared" ref="L89:L90" si="93">(H89*N89)*0.07%</f>
        <v>575.75000000000011</v>
      </c>
      <c r="M89" s="333">
        <f t="shared" ref="M89:M90" si="94">(K89*N89)-L89</f>
        <v>-8575.75</v>
      </c>
      <c r="N89" s="331">
        <v>50</v>
      </c>
      <c r="O89" s="340" t="s">
        <v>598</v>
      </c>
      <c r="P89" s="334">
        <v>44728</v>
      </c>
      <c r="Q89" s="249"/>
      <c r="R89" s="253" t="s">
        <v>587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365">
        <v>24</v>
      </c>
      <c r="B90" s="469">
        <v>44729</v>
      </c>
      <c r="C90" s="367"/>
      <c r="D90" s="368" t="s">
        <v>937</v>
      </c>
      <c r="E90" s="365" t="s">
        <v>588</v>
      </c>
      <c r="F90" s="365">
        <v>3605</v>
      </c>
      <c r="G90" s="365">
        <v>3500</v>
      </c>
      <c r="H90" s="369">
        <v>3664</v>
      </c>
      <c r="I90" s="369" t="s">
        <v>1015</v>
      </c>
      <c r="J90" s="370" t="s">
        <v>1018</v>
      </c>
      <c r="K90" s="369">
        <f t="shared" si="92"/>
        <v>59</v>
      </c>
      <c r="L90" s="371">
        <f t="shared" si="93"/>
        <v>320.60000000000002</v>
      </c>
      <c r="M90" s="372">
        <f t="shared" si="94"/>
        <v>7054.4</v>
      </c>
      <c r="N90" s="369">
        <v>125</v>
      </c>
      <c r="O90" s="453" t="s">
        <v>586</v>
      </c>
      <c r="P90" s="362">
        <v>44729</v>
      </c>
      <c r="Q90" s="249"/>
      <c r="R90" s="253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3.15" customHeight="1">
      <c r="A91" s="365">
        <v>25</v>
      </c>
      <c r="B91" s="469">
        <v>44729</v>
      </c>
      <c r="C91" s="367"/>
      <c r="D91" s="368" t="s">
        <v>874</v>
      </c>
      <c r="E91" s="365" t="s">
        <v>588</v>
      </c>
      <c r="F91" s="365">
        <v>2495</v>
      </c>
      <c r="G91" s="365">
        <v>2440</v>
      </c>
      <c r="H91" s="369">
        <v>2540</v>
      </c>
      <c r="I91" s="369" t="s">
        <v>1016</v>
      </c>
      <c r="J91" s="370" t="s">
        <v>1019</v>
      </c>
      <c r="K91" s="369">
        <f t="shared" ref="K91" si="95">H91-F91</f>
        <v>45</v>
      </c>
      <c r="L91" s="371">
        <f t="shared" ref="L91:L93" si="96">(H91*N91)*0.07%</f>
        <v>444.50000000000006</v>
      </c>
      <c r="M91" s="372">
        <f t="shared" ref="M91:M93" si="97">(K91*N91)-L91</f>
        <v>10805.5</v>
      </c>
      <c r="N91" s="369">
        <v>250</v>
      </c>
      <c r="O91" s="453" t="s">
        <v>586</v>
      </c>
      <c r="P91" s="362">
        <v>44729</v>
      </c>
      <c r="Q91" s="249"/>
      <c r="R91" s="253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65">
        <v>26</v>
      </c>
      <c r="B92" s="469">
        <v>44729</v>
      </c>
      <c r="C92" s="367"/>
      <c r="D92" s="368" t="s">
        <v>973</v>
      </c>
      <c r="E92" s="365" t="s">
        <v>890</v>
      </c>
      <c r="F92" s="365">
        <v>566</v>
      </c>
      <c r="G92" s="365">
        <v>577</v>
      </c>
      <c r="H92" s="369">
        <v>557</v>
      </c>
      <c r="I92" s="369" t="s">
        <v>1017</v>
      </c>
      <c r="J92" s="370" t="s">
        <v>794</v>
      </c>
      <c r="K92" s="369">
        <f>F92-H92</f>
        <v>9</v>
      </c>
      <c r="L92" s="371">
        <f t="shared" si="96"/>
        <v>428.89000000000004</v>
      </c>
      <c r="M92" s="372">
        <f t="shared" si="97"/>
        <v>9471.11</v>
      </c>
      <c r="N92" s="369">
        <v>1100</v>
      </c>
      <c r="O92" s="453" t="s">
        <v>586</v>
      </c>
      <c r="P92" s="362">
        <v>44729</v>
      </c>
      <c r="Q92" s="249"/>
      <c r="R92" s="253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36">
        <v>27</v>
      </c>
      <c r="B93" s="334">
        <v>44729</v>
      </c>
      <c r="C93" s="335"/>
      <c r="D93" s="335" t="s">
        <v>926</v>
      </c>
      <c r="E93" s="336" t="s">
        <v>588</v>
      </c>
      <c r="F93" s="336">
        <v>2337.5</v>
      </c>
      <c r="G93" s="336">
        <v>2295</v>
      </c>
      <c r="H93" s="331">
        <v>2295</v>
      </c>
      <c r="I93" s="331" t="s">
        <v>969</v>
      </c>
      <c r="J93" s="330" t="s">
        <v>1027</v>
      </c>
      <c r="K93" s="331">
        <f t="shared" ref="K93:K94" si="98">H93-F93</f>
        <v>-42.5</v>
      </c>
      <c r="L93" s="332">
        <f t="shared" si="96"/>
        <v>441.78750000000008</v>
      </c>
      <c r="M93" s="333">
        <f t="shared" si="97"/>
        <v>-12129.2875</v>
      </c>
      <c r="N93" s="331">
        <v>275</v>
      </c>
      <c r="O93" s="340" t="s">
        <v>598</v>
      </c>
      <c r="P93" s="334">
        <v>44732</v>
      </c>
      <c r="Q93" s="249"/>
      <c r="R93" s="253" t="s">
        <v>863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65">
        <v>28</v>
      </c>
      <c r="B94" s="426">
        <v>44732</v>
      </c>
      <c r="C94" s="368"/>
      <c r="D94" s="368" t="s">
        <v>874</v>
      </c>
      <c r="E94" s="365" t="s">
        <v>588</v>
      </c>
      <c r="F94" s="365">
        <v>2460</v>
      </c>
      <c r="G94" s="365">
        <v>2410</v>
      </c>
      <c r="H94" s="369">
        <v>2490</v>
      </c>
      <c r="I94" s="369" t="s">
        <v>1026</v>
      </c>
      <c r="J94" s="370" t="s">
        <v>601</v>
      </c>
      <c r="K94" s="369">
        <f t="shared" si="98"/>
        <v>30</v>
      </c>
      <c r="L94" s="371">
        <f t="shared" ref="L94" si="99">(H94*N94)*0.07%</f>
        <v>435.75000000000006</v>
      </c>
      <c r="M94" s="372">
        <f t="shared" ref="M94" si="100">(K94*N94)-L94</f>
        <v>7064.25</v>
      </c>
      <c r="N94" s="369">
        <v>250</v>
      </c>
      <c r="O94" s="453" t="s">
        <v>586</v>
      </c>
      <c r="P94" s="362">
        <v>44732</v>
      </c>
      <c r="Q94" s="249"/>
      <c r="R94" s="253" t="s">
        <v>863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65">
        <v>29</v>
      </c>
      <c r="B95" s="426">
        <v>44732</v>
      </c>
      <c r="C95" s="367"/>
      <c r="D95" s="368" t="s">
        <v>893</v>
      </c>
      <c r="E95" s="365" t="s">
        <v>588</v>
      </c>
      <c r="F95" s="365">
        <v>1492.5</v>
      </c>
      <c r="G95" s="365">
        <v>1455</v>
      </c>
      <c r="H95" s="369">
        <v>1518</v>
      </c>
      <c r="I95" s="369" t="s">
        <v>1028</v>
      </c>
      <c r="J95" s="370" t="s">
        <v>1049</v>
      </c>
      <c r="K95" s="369">
        <f t="shared" ref="K95" si="101">H95-F95</f>
        <v>25.5</v>
      </c>
      <c r="L95" s="371">
        <f t="shared" ref="L95:L96" si="102">(H95*N95)*0.07%</f>
        <v>371.91000000000008</v>
      </c>
      <c r="M95" s="372">
        <f t="shared" ref="M95:M96" si="103">(K95*N95)-L95</f>
        <v>8553.09</v>
      </c>
      <c r="N95" s="369">
        <v>350</v>
      </c>
      <c r="O95" s="453" t="s">
        <v>586</v>
      </c>
      <c r="P95" s="362">
        <v>44734</v>
      </c>
      <c r="Q95" s="249"/>
      <c r="R95" s="253" t="s">
        <v>587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36">
        <v>30</v>
      </c>
      <c r="B96" s="471">
        <v>44732</v>
      </c>
      <c r="C96" s="352"/>
      <c r="D96" s="335" t="s">
        <v>973</v>
      </c>
      <c r="E96" s="336" t="s">
        <v>890</v>
      </c>
      <c r="F96" s="336">
        <v>577</v>
      </c>
      <c r="G96" s="336">
        <v>588</v>
      </c>
      <c r="H96" s="331">
        <v>588</v>
      </c>
      <c r="I96" s="331" t="s">
        <v>1029</v>
      </c>
      <c r="J96" s="330" t="s">
        <v>1050</v>
      </c>
      <c r="K96" s="331">
        <f>F96-H96</f>
        <v>-11</v>
      </c>
      <c r="L96" s="332">
        <f t="shared" si="102"/>
        <v>452.76000000000005</v>
      </c>
      <c r="M96" s="333">
        <f t="shared" si="103"/>
        <v>-12552.76</v>
      </c>
      <c r="N96" s="331">
        <v>1100</v>
      </c>
      <c r="O96" s="340" t="s">
        <v>598</v>
      </c>
      <c r="P96" s="334">
        <v>44734</v>
      </c>
      <c r="Q96" s="249"/>
      <c r="R96" s="253" t="s">
        <v>863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65">
        <v>31</v>
      </c>
      <c r="B97" s="426">
        <v>44732</v>
      </c>
      <c r="C97" s="367"/>
      <c r="D97" s="368" t="s">
        <v>874</v>
      </c>
      <c r="E97" s="365" t="s">
        <v>588</v>
      </c>
      <c r="F97" s="365">
        <v>2455</v>
      </c>
      <c r="G97" s="365">
        <v>2405</v>
      </c>
      <c r="H97" s="369">
        <v>2495</v>
      </c>
      <c r="I97" s="369" t="s">
        <v>1026</v>
      </c>
      <c r="J97" s="370" t="s">
        <v>630</v>
      </c>
      <c r="K97" s="369">
        <f t="shared" ref="K97" si="104">H97-F97</f>
        <v>40</v>
      </c>
      <c r="L97" s="371">
        <f t="shared" ref="L97" si="105">(H97*N97)*0.07%</f>
        <v>436.62500000000006</v>
      </c>
      <c r="M97" s="372">
        <f t="shared" ref="M97" si="106">(K97*N97)-L97</f>
        <v>9563.375</v>
      </c>
      <c r="N97" s="369">
        <v>250</v>
      </c>
      <c r="O97" s="453" t="s">
        <v>586</v>
      </c>
      <c r="P97" s="362">
        <v>44733</v>
      </c>
      <c r="Q97" s="249"/>
      <c r="R97" s="253" t="s">
        <v>863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65">
        <v>32</v>
      </c>
      <c r="B98" s="426">
        <v>44732</v>
      </c>
      <c r="C98" s="367"/>
      <c r="D98" s="368" t="s">
        <v>1030</v>
      </c>
      <c r="E98" s="365" t="s">
        <v>588</v>
      </c>
      <c r="F98" s="365">
        <v>901.5</v>
      </c>
      <c r="G98" s="365">
        <v>880</v>
      </c>
      <c r="H98" s="369">
        <v>918</v>
      </c>
      <c r="I98" s="369" t="s">
        <v>1031</v>
      </c>
      <c r="J98" s="370" t="s">
        <v>1035</v>
      </c>
      <c r="K98" s="369">
        <f t="shared" ref="K98" si="107">H98-F98</f>
        <v>16.5</v>
      </c>
      <c r="L98" s="371">
        <f t="shared" ref="L98" si="108">(H98*N98)*0.07%</f>
        <v>401.62500000000006</v>
      </c>
      <c r="M98" s="372">
        <f t="shared" ref="M98" si="109">(K98*N98)-L98</f>
        <v>9910.875</v>
      </c>
      <c r="N98" s="369">
        <v>625</v>
      </c>
      <c r="O98" s="453" t="s">
        <v>586</v>
      </c>
      <c r="P98" s="362">
        <v>44733</v>
      </c>
      <c r="Q98" s="249"/>
      <c r="R98" s="253" t="s">
        <v>863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36">
        <v>33</v>
      </c>
      <c r="B99" s="471">
        <v>44732</v>
      </c>
      <c r="C99" s="352"/>
      <c r="D99" s="335" t="s">
        <v>1032</v>
      </c>
      <c r="E99" s="336" t="s">
        <v>890</v>
      </c>
      <c r="F99" s="336">
        <v>1967.5</v>
      </c>
      <c r="G99" s="336">
        <v>2005</v>
      </c>
      <c r="H99" s="331">
        <v>2005</v>
      </c>
      <c r="I99" s="331" t="s">
        <v>1033</v>
      </c>
      <c r="J99" s="330" t="s">
        <v>1034</v>
      </c>
      <c r="K99" s="331">
        <f>F99-H99</f>
        <v>-37.5</v>
      </c>
      <c r="L99" s="332">
        <f t="shared" ref="L99:L101" si="110">(H99*N99)*0.07%</f>
        <v>526.31250000000011</v>
      </c>
      <c r="M99" s="333">
        <f t="shared" ref="M99:M101" si="111">(K99*N99)-L99</f>
        <v>-14588.8125</v>
      </c>
      <c r="N99" s="331">
        <v>375</v>
      </c>
      <c r="O99" s="340" t="s">
        <v>598</v>
      </c>
      <c r="P99" s="334">
        <v>44733</v>
      </c>
      <c r="Q99" s="249"/>
      <c r="R99" s="253" t="s">
        <v>863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365">
        <v>34</v>
      </c>
      <c r="B100" s="426">
        <v>44733</v>
      </c>
      <c r="C100" s="367"/>
      <c r="D100" s="368" t="s">
        <v>1041</v>
      </c>
      <c r="E100" s="365" t="s">
        <v>588</v>
      </c>
      <c r="F100" s="365">
        <v>642.5</v>
      </c>
      <c r="G100" s="365">
        <v>627</v>
      </c>
      <c r="H100" s="369">
        <v>651.5</v>
      </c>
      <c r="I100" s="369" t="s">
        <v>1042</v>
      </c>
      <c r="J100" s="370" t="s">
        <v>794</v>
      </c>
      <c r="K100" s="369">
        <f t="shared" ref="K100" si="112">H100-F100</f>
        <v>9</v>
      </c>
      <c r="L100" s="371">
        <f t="shared" si="110"/>
        <v>433.24750000000006</v>
      </c>
      <c r="M100" s="372">
        <f t="shared" si="111"/>
        <v>8116.7524999999996</v>
      </c>
      <c r="N100" s="369">
        <v>950</v>
      </c>
      <c r="O100" s="453" t="s">
        <v>586</v>
      </c>
      <c r="P100" s="362">
        <v>44733</v>
      </c>
      <c r="Q100" s="249"/>
      <c r="R100" s="253" t="s">
        <v>587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365">
        <v>35</v>
      </c>
      <c r="B101" s="426">
        <v>44733</v>
      </c>
      <c r="C101" s="367"/>
      <c r="D101" s="368" t="s">
        <v>882</v>
      </c>
      <c r="E101" s="365" t="s">
        <v>890</v>
      </c>
      <c r="F101" s="365">
        <v>15595</v>
      </c>
      <c r="G101" s="365">
        <v>15750</v>
      </c>
      <c r="H101" s="369">
        <v>15515</v>
      </c>
      <c r="I101" s="369" t="s">
        <v>1043</v>
      </c>
      <c r="J101" s="370" t="s">
        <v>887</v>
      </c>
      <c r="K101" s="369">
        <f>F101-H101</f>
        <v>80</v>
      </c>
      <c r="L101" s="371">
        <f t="shared" si="110"/>
        <v>543.02500000000009</v>
      </c>
      <c r="M101" s="372">
        <f t="shared" si="111"/>
        <v>3456.9749999999999</v>
      </c>
      <c r="N101" s="369">
        <v>50</v>
      </c>
      <c r="O101" s="322" t="s">
        <v>586</v>
      </c>
      <c r="P101" s="362">
        <v>44734</v>
      </c>
      <c r="Q101" s="249"/>
      <c r="R101" s="253" t="s">
        <v>587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365">
        <v>36</v>
      </c>
      <c r="B102" s="426">
        <v>44733</v>
      </c>
      <c r="C102" s="367"/>
      <c r="D102" s="368" t="s">
        <v>1003</v>
      </c>
      <c r="E102" s="365" t="s">
        <v>588</v>
      </c>
      <c r="F102" s="365">
        <v>2104</v>
      </c>
      <c r="G102" s="365">
        <v>2050</v>
      </c>
      <c r="H102" s="369">
        <v>2145</v>
      </c>
      <c r="I102" s="369" t="s">
        <v>1044</v>
      </c>
      <c r="J102" s="370" t="s">
        <v>1067</v>
      </c>
      <c r="K102" s="369">
        <f t="shared" ref="K102" si="113">H102-F102</f>
        <v>41</v>
      </c>
      <c r="L102" s="371">
        <f t="shared" ref="L102" si="114">(H102*N102)*0.07%</f>
        <v>375.37500000000006</v>
      </c>
      <c r="M102" s="372">
        <f t="shared" ref="M102" si="115">(K102*N102)-L102</f>
        <v>9874.625</v>
      </c>
      <c r="N102" s="369">
        <v>250</v>
      </c>
      <c r="O102" s="453" t="s">
        <v>586</v>
      </c>
      <c r="P102" s="362">
        <v>44735</v>
      </c>
      <c r="Q102" s="249"/>
      <c r="R102" s="253" t="s">
        <v>863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365">
        <v>37</v>
      </c>
      <c r="B103" s="426">
        <v>44734</v>
      </c>
      <c r="C103" s="367"/>
      <c r="D103" s="368" t="s">
        <v>1053</v>
      </c>
      <c r="E103" s="365" t="s">
        <v>588</v>
      </c>
      <c r="F103" s="365">
        <v>975</v>
      </c>
      <c r="G103" s="365">
        <v>955</v>
      </c>
      <c r="H103" s="369">
        <v>990</v>
      </c>
      <c r="I103" s="369" t="s">
        <v>884</v>
      </c>
      <c r="J103" s="370" t="s">
        <v>928</v>
      </c>
      <c r="K103" s="369">
        <f t="shared" ref="K103" si="116">H103-F103</f>
        <v>15</v>
      </c>
      <c r="L103" s="371">
        <f t="shared" ref="L103" si="117">(H103*N103)*0.07%</f>
        <v>485.10000000000008</v>
      </c>
      <c r="M103" s="372">
        <f t="shared" ref="M103" si="118">(K103*N103)-L103</f>
        <v>10014.9</v>
      </c>
      <c r="N103" s="369">
        <v>700</v>
      </c>
      <c r="O103" s="453" t="s">
        <v>586</v>
      </c>
      <c r="P103" s="362">
        <v>44739</v>
      </c>
      <c r="Q103" s="249"/>
      <c r="R103" s="253" t="s">
        <v>587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336">
        <v>38</v>
      </c>
      <c r="B104" s="471">
        <v>44734</v>
      </c>
      <c r="C104" s="352"/>
      <c r="D104" s="335" t="s">
        <v>1054</v>
      </c>
      <c r="E104" s="336" t="s">
        <v>588</v>
      </c>
      <c r="F104" s="336">
        <v>228</v>
      </c>
      <c r="G104" s="336">
        <v>220</v>
      </c>
      <c r="H104" s="331">
        <v>220</v>
      </c>
      <c r="I104" s="331" t="s">
        <v>1055</v>
      </c>
      <c r="J104" s="330" t="s">
        <v>1068</v>
      </c>
      <c r="K104" s="331">
        <f t="shared" ref="K104" si="119">H104-F104</f>
        <v>-8</v>
      </c>
      <c r="L104" s="332">
        <f t="shared" ref="L104" si="120">(H104*N104)*0.07%</f>
        <v>238.70000000000005</v>
      </c>
      <c r="M104" s="333">
        <f t="shared" ref="M104" si="121">(K104*N104)-L104</f>
        <v>-12638.7</v>
      </c>
      <c r="N104" s="331">
        <v>1550</v>
      </c>
      <c r="O104" s="340" t="s">
        <v>598</v>
      </c>
      <c r="P104" s="334">
        <v>44735</v>
      </c>
      <c r="Q104" s="249"/>
      <c r="R104" s="253" t="s">
        <v>587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365">
        <v>39</v>
      </c>
      <c r="B105" s="426">
        <v>44734</v>
      </c>
      <c r="C105" s="367"/>
      <c r="D105" s="368" t="s">
        <v>882</v>
      </c>
      <c r="E105" s="365" t="s">
        <v>588</v>
      </c>
      <c r="F105" s="365">
        <v>15460</v>
      </c>
      <c r="G105" s="365">
        <v>15340</v>
      </c>
      <c r="H105" s="369">
        <v>15510</v>
      </c>
      <c r="I105" s="369" t="s">
        <v>1056</v>
      </c>
      <c r="J105" s="370" t="s">
        <v>933</v>
      </c>
      <c r="K105" s="369">
        <f t="shared" ref="K105" si="122">H105-F105</f>
        <v>50</v>
      </c>
      <c r="L105" s="371">
        <f t="shared" ref="L105" si="123">(H105*N105)*0.07%</f>
        <v>542.85</v>
      </c>
      <c r="M105" s="372">
        <f t="shared" ref="M105" si="124">(K105*N105)-L105</f>
        <v>1957.15</v>
      </c>
      <c r="N105" s="369">
        <v>50</v>
      </c>
      <c r="O105" s="453" t="s">
        <v>586</v>
      </c>
      <c r="P105" s="362">
        <v>44735</v>
      </c>
      <c r="Q105" s="249"/>
      <c r="R105" s="253" t="s">
        <v>587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365">
        <v>40</v>
      </c>
      <c r="B106" s="426">
        <v>44734</v>
      </c>
      <c r="C106" s="367"/>
      <c r="D106" s="368" t="s">
        <v>1057</v>
      </c>
      <c r="E106" s="365" t="s">
        <v>588</v>
      </c>
      <c r="F106" s="365">
        <v>1484</v>
      </c>
      <c r="G106" s="365">
        <v>1448</v>
      </c>
      <c r="H106" s="369">
        <v>1509</v>
      </c>
      <c r="I106" s="369" t="s">
        <v>1058</v>
      </c>
      <c r="J106" s="370" t="s">
        <v>607</v>
      </c>
      <c r="K106" s="369">
        <f t="shared" ref="K106" si="125">H106-F106</f>
        <v>25</v>
      </c>
      <c r="L106" s="371">
        <f t="shared" ref="L106" si="126">(H106*N106)*0.07%</f>
        <v>369.70500000000004</v>
      </c>
      <c r="M106" s="372">
        <f t="shared" ref="M106" si="127">(K106*N106)-L106</f>
        <v>8380.2950000000001</v>
      </c>
      <c r="N106" s="369">
        <v>350</v>
      </c>
      <c r="O106" s="453" t="s">
        <v>586</v>
      </c>
      <c r="P106" s="362">
        <v>44736</v>
      </c>
      <c r="Q106" s="249"/>
      <c r="R106" s="253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s="247" customFormat="1" ht="13.15" customHeight="1">
      <c r="A107" s="336">
        <v>41</v>
      </c>
      <c r="B107" s="471">
        <v>44735</v>
      </c>
      <c r="C107" s="352"/>
      <c r="D107" s="335" t="s">
        <v>1081</v>
      </c>
      <c r="E107" s="336" t="s">
        <v>588</v>
      </c>
      <c r="F107" s="336">
        <v>2515</v>
      </c>
      <c r="G107" s="336">
        <v>2470</v>
      </c>
      <c r="H107" s="331">
        <v>2470</v>
      </c>
      <c r="I107" s="331" t="s">
        <v>1082</v>
      </c>
      <c r="J107" s="330" t="s">
        <v>1083</v>
      </c>
      <c r="K107" s="331">
        <f t="shared" ref="K107" si="128">H107-F107</f>
        <v>-45</v>
      </c>
      <c r="L107" s="332">
        <f t="shared" ref="L107" si="129">(H107*N107)*0.07%</f>
        <v>432.25000000000006</v>
      </c>
      <c r="M107" s="333">
        <f t="shared" ref="M107" si="130">(K107*N107)-L107</f>
        <v>-11682.25</v>
      </c>
      <c r="N107" s="331">
        <v>250</v>
      </c>
      <c r="O107" s="340" t="s">
        <v>598</v>
      </c>
      <c r="P107" s="334">
        <v>44735</v>
      </c>
      <c r="Q107" s="249"/>
      <c r="R107" s="253" t="s">
        <v>587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96"/>
      <c r="AG107" s="293"/>
      <c r="AH107" s="249"/>
      <c r="AI107" s="249"/>
      <c r="AJ107" s="296"/>
      <c r="AK107" s="296"/>
      <c r="AL107" s="296"/>
    </row>
    <row r="108" spans="1:38" s="247" customFormat="1" ht="13.15" customHeight="1">
      <c r="A108" s="251">
        <v>42</v>
      </c>
      <c r="B108" s="382">
        <v>44736</v>
      </c>
      <c r="C108" s="257"/>
      <c r="D108" s="309" t="s">
        <v>1091</v>
      </c>
      <c r="E108" s="251" t="s">
        <v>588</v>
      </c>
      <c r="F108" s="251" t="s">
        <v>1092</v>
      </c>
      <c r="G108" s="251">
        <v>1080</v>
      </c>
      <c r="H108" s="252"/>
      <c r="I108" s="252" t="s">
        <v>1093</v>
      </c>
      <c r="J108" s="284" t="s">
        <v>589</v>
      </c>
      <c r="K108" s="252"/>
      <c r="L108" s="272"/>
      <c r="M108" s="273"/>
      <c r="N108" s="252"/>
      <c r="O108" s="252"/>
      <c r="P108" s="248"/>
      <c r="Q108" s="249"/>
      <c r="R108" s="253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96"/>
      <c r="AG108" s="293"/>
      <c r="AH108" s="249"/>
      <c r="AI108" s="249"/>
      <c r="AJ108" s="296"/>
      <c r="AK108" s="296"/>
      <c r="AL108" s="296"/>
    </row>
    <row r="109" spans="1:38" s="247" customFormat="1" ht="13.15" customHeight="1">
      <c r="A109" s="251">
        <v>43</v>
      </c>
      <c r="B109" s="382">
        <v>44739</v>
      </c>
      <c r="C109" s="257"/>
      <c r="D109" s="309" t="s">
        <v>1108</v>
      </c>
      <c r="E109" s="251" t="s">
        <v>588</v>
      </c>
      <c r="F109" s="251" t="s">
        <v>1109</v>
      </c>
      <c r="G109" s="251">
        <v>2090</v>
      </c>
      <c r="H109" s="252"/>
      <c r="I109" s="252" t="s">
        <v>1110</v>
      </c>
      <c r="J109" s="284" t="s">
        <v>589</v>
      </c>
      <c r="K109" s="252"/>
      <c r="L109" s="272"/>
      <c r="M109" s="273"/>
      <c r="N109" s="252"/>
      <c r="O109" s="252"/>
      <c r="P109" s="248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96"/>
      <c r="AG109" s="293"/>
      <c r="AH109" s="249"/>
      <c r="AI109" s="249"/>
      <c r="AJ109" s="296"/>
      <c r="AK109" s="296"/>
      <c r="AL109" s="296"/>
    </row>
    <row r="110" spans="1:38" s="247" customFormat="1" ht="13.15" customHeight="1">
      <c r="A110" s="251">
        <v>44</v>
      </c>
      <c r="B110" s="382">
        <v>44739</v>
      </c>
      <c r="C110" s="257"/>
      <c r="D110" s="309" t="s">
        <v>1111</v>
      </c>
      <c r="E110" s="251" t="s">
        <v>890</v>
      </c>
      <c r="F110" s="251" t="s">
        <v>1112</v>
      </c>
      <c r="G110" s="251">
        <v>338</v>
      </c>
      <c r="H110" s="252"/>
      <c r="I110" s="252" t="s">
        <v>1113</v>
      </c>
      <c r="J110" s="284" t="s">
        <v>589</v>
      </c>
      <c r="K110" s="252"/>
      <c r="L110" s="272"/>
      <c r="M110" s="273"/>
      <c r="N110" s="252"/>
      <c r="O110" s="252"/>
      <c r="P110" s="248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96"/>
      <c r="AG110" s="293"/>
      <c r="AH110" s="249"/>
      <c r="AI110" s="249"/>
      <c r="AJ110" s="296"/>
      <c r="AK110" s="296"/>
      <c r="AL110" s="296"/>
    </row>
    <row r="111" spans="1:38" s="247" customFormat="1" ht="13.15" customHeight="1">
      <c r="A111" s="251"/>
      <c r="B111" s="382"/>
      <c r="C111" s="257"/>
      <c r="D111" s="309"/>
      <c r="E111" s="251"/>
      <c r="F111" s="251"/>
      <c r="G111" s="251"/>
      <c r="H111" s="252"/>
      <c r="I111" s="252"/>
      <c r="J111" s="284"/>
      <c r="K111" s="252"/>
      <c r="L111" s="272"/>
      <c r="M111" s="273"/>
      <c r="N111" s="252"/>
      <c r="O111" s="252"/>
      <c r="P111" s="248"/>
      <c r="Q111" s="249"/>
      <c r="R111" s="253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96"/>
      <c r="AG111" s="293"/>
      <c r="AH111" s="249"/>
      <c r="AI111" s="249"/>
      <c r="AJ111" s="296"/>
      <c r="AK111" s="296"/>
      <c r="AL111" s="296"/>
    </row>
    <row r="112" spans="1:38" s="247" customFormat="1" ht="13.15" customHeight="1">
      <c r="A112" s="251"/>
      <c r="B112" s="248"/>
      <c r="C112" s="309"/>
      <c r="D112" s="309"/>
      <c r="E112" s="251"/>
      <c r="F112" s="251"/>
      <c r="G112" s="251"/>
      <c r="H112" s="252"/>
      <c r="I112" s="252"/>
      <c r="J112" s="284"/>
      <c r="K112" s="309"/>
      <c r="L112" s="251"/>
      <c r="M112" s="251"/>
      <c r="N112" s="251"/>
      <c r="O112" s="252"/>
      <c r="P112" s="252"/>
      <c r="Q112" s="249"/>
      <c r="R112" s="253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96"/>
      <c r="AG112" s="293"/>
      <c r="AH112" s="249"/>
      <c r="AI112" s="249"/>
      <c r="AJ112" s="296"/>
      <c r="AK112" s="296"/>
      <c r="AL112" s="296"/>
    </row>
    <row r="113" spans="1:38" ht="13.5" customHeight="1">
      <c r="A113" s="296"/>
      <c r="B113" s="293"/>
      <c r="C113" s="249"/>
      <c r="D113" s="249"/>
      <c r="E113" s="296"/>
      <c r="F113" s="296"/>
      <c r="G113" s="296"/>
      <c r="H113" s="297"/>
      <c r="I113" s="297"/>
      <c r="J113" s="348"/>
      <c r="K113" s="297"/>
      <c r="L113" s="298"/>
      <c r="M113" s="349"/>
      <c r="N113" s="297"/>
      <c r="O113" s="350"/>
      <c r="P113" s="300"/>
      <c r="Q113" s="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07"/>
      <c r="B114" s="108"/>
      <c r="C114" s="142"/>
      <c r="D114" s="150"/>
      <c r="E114" s="151"/>
      <c r="F114" s="107"/>
      <c r="G114" s="107"/>
      <c r="H114" s="107"/>
      <c r="I114" s="143"/>
      <c r="J114" s="143"/>
      <c r="K114" s="143"/>
      <c r="L114" s="143"/>
      <c r="M114" s="143"/>
      <c r="N114" s="143"/>
      <c r="O114" s="143"/>
      <c r="P114" s="143"/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ht="12.75" customHeight="1">
      <c r="A115" s="152"/>
      <c r="B115" s="108"/>
      <c r="C115" s="109"/>
      <c r="D115" s="153"/>
      <c r="E115" s="112"/>
      <c r="F115" s="112"/>
      <c r="G115" s="112"/>
      <c r="H115" s="112"/>
      <c r="I115" s="112"/>
      <c r="J115" s="6"/>
      <c r="K115" s="112"/>
      <c r="L115" s="112"/>
      <c r="M115" s="6"/>
      <c r="N115" s="1"/>
      <c r="O115" s="109"/>
      <c r="P115" s="41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38.25" customHeight="1">
      <c r="A116" s="154" t="s">
        <v>608</v>
      </c>
      <c r="B116" s="154"/>
      <c r="C116" s="154"/>
      <c r="D116" s="154"/>
      <c r="E116" s="155"/>
      <c r="F116" s="112"/>
      <c r="G116" s="112"/>
      <c r="H116" s="112"/>
      <c r="I116" s="112"/>
      <c r="J116" s="1"/>
      <c r="K116" s="6"/>
      <c r="L116" s="6"/>
      <c r="M116" s="6"/>
      <c r="N116" s="1"/>
      <c r="O116" s="1"/>
      <c r="P116" s="41"/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ht="14.45" customHeight="1">
      <c r="A117" s="96" t="s">
        <v>16</v>
      </c>
      <c r="B117" s="96" t="s">
        <v>563</v>
      </c>
      <c r="C117" s="96"/>
      <c r="D117" s="97" t="s">
        <v>574</v>
      </c>
      <c r="E117" s="96" t="s">
        <v>575</v>
      </c>
      <c r="F117" s="96" t="s">
        <v>576</v>
      </c>
      <c r="G117" s="96" t="s">
        <v>596</v>
      </c>
      <c r="H117" s="96" t="s">
        <v>578</v>
      </c>
      <c r="I117" s="96" t="s">
        <v>579</v>
      </c>
      <c r="J117" s="95" t="s">
        <v>580</v>
      </c>
      <c r="K117" s="95" t="s">
        <v>609</v>
      </c>
      <c r="L117" s="98" t="s">
        <v>582</v>
      </c>
      <c r="M117" s="149" t="s">
        <v>605</v>
      </c>
      <c r="N117" s="96" t="s">
        <v>606</v>
      </c>
      <c r="O117" s="96" t="s">
        <v>584</v>
      </c>
      <c r="P117" s="97" t="s">
        <v>585</v>
      </c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s="247" customFormat="1" ht="12.75" customHeight="1">
      <c r="A118" s="408">
        <v>1</v>
      </c>
      <c r="B118" s="409">
        <v>44719</v>
      </c>
      <c r="C118" s="410"/>
      <c r="D118" s="410" t="s">
        <v>907</v>
      </c>
      <c r="E118" s="408" t="s">
        <v>588</v>
      </c>
      <c r="F118" s="408">
        <v>220</v>
      </c>
      <c r="G118" s="408">
        <v>110</v>
      </c>
      <c r="H118" s="411">
        <v>225</v>
      </c>
      <c r="I118" s="411" t="s">
        <v>908</v>
      </c>
      <c r="J118" s="403" t="s">
        <v>916</v>
      </c>
      <c r="K118" s="400">
        <f>H118-F118</f>
        <v>5</v>
      </c>
      <c r="L118" s="404">
        <v>100</v>
      </c>
      <c r="M118" s="412">
        <f t="shared" ref="M118" si="131">(K118*N118)-L118</f>
        <v>25</v>
      </c>
      <c r="N118" s="400">
        <v>25</v>
      </c>
      <c r="O118" s="406" t="s">
        <v>708</v>
      </c>
      <c r="P118" s="401">
        <v>44720</v>
      </c>
      <c r="Q118" s="249"/>
      <c r="R118" s="6" t="s">
        <v>863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400">
        <v>2</v>
      </c>
      <c r="B119" s="401">
        <v>44719</v>
      </c>
      <c r="C119" s="402"/>
      <c r="D119" s="402" t="s">
        <v>909</v>
      </c>
      <c r="E119" s="400" t="s">
        <v>588</v>
      </c>
      <c r="F119" s="400">
        <v>72</v>
      </c>
      <c r="G119" s="400">
        <v>48</v>
      </c>
      <c r="H119" s="400">
        <v>72</v>
      </c>
      <c r="I119" s="400" t="s">
        <v>910</v>
      </c>
      <c r="J119" s="403" t="s">
        <v>916</v>
      </c>
      <c r="K119" s="400">
        <v>0</v>
      </c>
      <c r="L119" s="404">
        <v>100</v>
      </c>
      <c r="M119" s="405">
        <v>-100</v>
      </c>
      <c r="N119" s="400">
        <v>50</v>
      </c>
      <c r="O119" s="406" t="s">
        <v>708</v>
      </c>
      <c r="P119" s="401">
        <v>44719</v>
      </c>
      <c r="Q119" s="249"/>
      <c r="R119" s="250" t="s">
        <v>587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13">
        <v>3</v>
      </c>
      <c r="B120" s="414">
        <v>44720</v>
      </c>
      <c r="C120" s="415"/>
      <c r="D120" s="368" t="s">
        <v>917</v>
      </c>
      <c r="E120" s="365" t="s">
        <v>588</v>
      </c>
      <c r="F120" s="365">
        <v>85</v>
      </c>
      <c r="G120" s="365">
        <v>48</v>
      </c>
      <c r="H120" s="413">
        <v>105</v>
      </c>
      <c r="I120" s="413" t="s">
        <v>918</v>
      </c>
      <c r="J120" s="370" t="s">
        <v>922</v>
      </c>
      <c r="K120" s="369">
        <f t="shared" ref="K120" si="132">H120-F120</f>
        <v>20</v>
      </c>
      <c r="L120" s="371">
        <v>100</v>
      </c>
      <c r="M120" s="372">
        <f t="shared" ref="M120" si="133">(K120*N120)-L120</f>
        <v>900</v>
      </c>
      <c r="N120" s="369">
        <v>50</v>
      </c>
      <c r="O120" s="322" t="s">
        <v>586</v>
      </c>
      <c r="P120" s="362">
        <v>44720</v>
      </c>
      <c r="Q120" s="249"/>
      <c r="R120" s="250" t="s">
        <v>587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413">
        <v>4</v>
      </c>
      <c r="B121" s="414">
        <v>44720</v>
      </c>
      <c r="C121" s="415"/>
      <c r="D121" s="415" t="s">
        <v>919</v>
      </c>
      <c r="E121" s="413" t="s">
        <v>588</v>
      </c>
      <c r="F121" s="413">
        <v>26</v>
      </c>
      <c r="G121" s="413">
        <v>17</v>
      </c>
      <c r="H121" s="413">
        <v>33.5</v>
      </c>
      <c r="I121" s="413" t="s">
        <v>920</v>
      </c>
      <c r="J121" s="370" t="s">
        <v>923</v>
      </c>
      <c r="K121" s="369">
        <f t="shared" ref="K121:K122" si="134">H121-F121</f>
        <v>7.5</v>
      </c>
      <c r="L121" s="371">
        <v>100</v>
      </c>
      <c r="M121" s="372">
        <f t="shared" ref="M121:M122" si="135">(K121*N121)-L121</f>
        <v>4025</v>
      </c>
      <c r="N121" s="369">
        <v>550</v>
      </c>
      <c r="O121" s="322" t="s">
        <v>586</v>
      </c>
      <c r="P121" s="362">
        <v>44720</v>
      </c>
      <c r="Q121" s="249"/>
      <c r="R121" s="250" t="s">
        <v>587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13">
        <v>5</v>
      </c>
      <c r="B122" s="414">
        <v>44720</v>
      </c>
      <c r="C122" s="415"/>
      <c r="D122" s="415" t="s">
        <v>909</v>
      </c>
      <c r="E122" s="413" t="s">
        <v>588</v>
      </c>
      <c r="F122" s="413">
        <v>52</v>
      </c>
      <c r="G122" s="413">
        <v>18</v>
      </c>
      <c r="H122" s="413">
        <v>71.5</v>
      </c>
      <c r="I122" s="413" t="s">
        <v>921</v>
      </c>
      <c r="J122" s="370" t="s">
        <v>924</v>
      </c>
      <c r="K122" s="369">
        <f t="shared" si="134"/>
        <v>19.5</v>
      </c>
      <c r="L122" s="371">
        <v>100</v>
      </c>
      <c r="M122" s="372">
        <f t="shared" si="135"/>
        <v>875</v>
      </c>
      <c r="N122" s="369">
        <v>50</v>
      </c>
      <c r="O122" s="322" t="s">
        <v>586</v>
      </c>
      <c r="P122" s="362">
        <v>44720</v>
      </c>
      <c r="Q122" s="249"/>
      <c r="R122" s="250" t="s">
        <v>587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13">
        <v>6</v>
      </c>
      <c r="B123" s="414">
        <v>44721</v>
      </c>
      <c r="C123" s="415"/>
      <c r="D123" s="415" t="s">
        <v>931</v>
      </c>
      <c r="E123" s="413" t="s">
        <v>588</v>
      </c>
      <c r="F123" s="413">
        <v>85</v>
      </c>
      <c r="G123" s="413">
        <v>10</v>
      </c>
      <c r="H123" s="413">
        <v>135</v>
      </c>
      <c r="I123" s="413" t="s">
        <v>932</v>
      </c>
      <c r="J123" s="370" t="s">
        <v>933</v>
      </c>
      <c r="K123" s="369">
        <f t="shared" ref="K123" si="136">H123-F123</f>
        <v>50</v>
      </c>
      <c r="L123" s="371">
        <v>100</v>
      </c>
      <c r="M123" s="372">
        <f t="shared" ref="M123" si="137">(K123*N123)-L123</f>
        <v>1150</v>
      </c>
      <c r="N123" s="369">
        <v>25</v>
      </c>
      <c r="O123" s="322" t="s">
        <v>586</v>
      </c>
      <c r="P123" s="362">
        <v>44721</v>
      </c>
      <c r="Q123" s="249"/>
      <c r="R123" s="250" t="s">
        <v>863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13">
        <v>7</v>
      </c>
      <c r="B124" s="414">
        <v>44721</v>
      </c>
      <c r="C124" s="415"/>
      <c r="D124" s="415" t="s">
        <v>934</v>
      </c>
      <c r="E124" s="413" t="s">
        <v>588</v>
      </c>
      <c r="F124" s="413">
        <v>21</v>
      </c>
      <c r="G124" s="413"/>
      <c r="H124" s="413">
        <v>35</v>
      </c>
      <c r="I124" s="413" t="s">
        <v>935</v>
      </c>
      <c r="J124" s="370" t="s">
        <v>936</v>
      </c>
      <c r="K124" s="369">
        <f t="shared" ref="K124" si="138">H124-F124</f>
        <v>14</v>
      </c>
      <c r="L124" s="371">
        <v>100</v>
      </c>
      <c r="M124" s="372">
        <f t="shared" ref="M124" si="139">(K124*N124)-L124</f>
        <v>600</v>
      </c>
      <c r="N124" s="369">
        <v>50</v>
      </c>
      <c r="O124" s="322" t="s">
        <v>586</v>
      </c>
      <c r="P124" s="362">
        <v>44721</v>
      </c>
      <c r="Q124" s="249"/>
      <c r="R124" s="250" t="s">
        <v>863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50">
        <v>8</v>
      </c>
      <c r="B125" s="451">
        <v>44722</v>
      </c>
      <c r="C125" s="452"/>
      <c r="D125" s="452" t="s">
        <v>946</v>
      </c>
      <c r="E125" s="450" t="s">
        <v>588</v>
      </c>
      <c r="F125" s="450">
        <v>24.5</v>
      </c>
      <c r="G125" s="450">
        <v>10</v>
      </c>
      <c r="H125" s="450">
        <v>10</v>
      </c>
      <c r="I125" s="450" t="s">
        <v>945</v>
      </c>
      <c r="J125" s="330" t="s">
        <v>964</v>
      </c>
      <c r="K125" s="331">
        <f t="shared" ref="K125:K126" si="140">H125-F125</f>
        <v>-14.5</v>
      </c>
      <c r="L125" s="332">
        <v>100</v>
      </c>
      <c r="M125" s="333">
        <f t="shared" ref="M125:M126" si="141">(K125*N125)-L125</f>
        <v>-4450</v>
      </c>
      <c r="N125" s="331">
        <v>300</v>
      </c>
      <c r="O125" s="340" t="s">
        <v>598</v>
      </c>
      <c r="P125" s="334">
        <v>44725</v>
      </c>
      <c r="Q125" s="249"/>
      <c r="R125" s="250" t="s">
        <v>863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50">
        <v>9</v>
      </c>
      <c r="B126" s="451">
        <v>44722</v>
      </c>
      <c r="C126" s="452"/>
      <c r="D126" s="452" t="s">
        <v>947</v>
      </c>
      <c r="E126" s="450" t="s">
        <v>588</v>
      </c>
      <c r="F126" s="450">
        <v>27.5</v>
      </c>
      <c r="G126" s="450">
        <v>19</v>
      </c>
      <c r="H126" s="450">
        <v>19</v>
      </c>
      <c r="I126" s="450" t="s">
        <v>948</v>
      </c>
      <c r="J126" s="330" t="s">
        <v>965</v>
      </c>
      <c r="K126" s="331">
        <f t="shared" si="140"/>
        <v>-8.5</v>
      </c>
      <c r="L126" s="332">
        <v>100</v>
      </c>
      <c r="M126" s="333">
        <f t="shared" si="141"/>
        <v>-4775</v>
      </c>
      <c r="N126" s="331">
        <v>550</v>
      </c>
      <c r="O126" s="340" t="s">
        <v>598</v>
      </c>
      <c r="P126" s="334">
        <v>44725</v>
      </c>
      <c r="Q126" s="249"/>
      <c r="R126" s="250" t="s">
        <v>863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47">
        <v>10</v>
      </c>
      <c r="B127" s="448">
        <v>44725</v>
      </c>
      <c r="C127" s="449"/>
      <c r="D127" s="449" t="s">
        <v>963</v>
      </c>
      <c r="E127" s="447" t="s">
        <v>588</v>
      </c>
      <c r="F127" s="447">
        <v>80</v>
      </c>
      <c r="G127" s="447">
        <v>48</v>
      </c>
      <c r="H127" s="447">
        <v>84</v>
      </c>
      <c r="I127" s="447" t="s">
        <v>961</v>
      </c>
      <c r="J127" s="417" t="s">
        <v>962</v>
      </c>
      <c r="K127" s="411">
        <f t="shared" ref="K127:K128" si="142">H127-F127</f>
        <v>4</v>
      </c>
      <c r="L127" s="418">
        <v>100</v>
      </c>
      <c r="M127" s="412">
        <f t="shared" ref="M127:M128" si="143">(K127*N127)-L127</f>
        <v>100</v>
      </c>
      <c r="N127" s="411">
        <v>50</v>
      </c>
      <c r="O127" s="406" t="s">
        <v>708</v>
      </c>
      <c r="P127" s="409">
        <v>44725</v>
      </c>
      <c r="Q127" s="249"/>
      <c r="R127" s="250" t="s">
        <v>587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13">
        <v>11</v>
      </c>
      <c r="B128" s="414">
        <v>44726</v>
      </c>
      <c r="C128" s="415"/>
      <c r="D128" s="415" t="s">
        <v>970</v>
      </c>
      <c r="E128" s="413" t="s">
        <v>588</v>
      </c>
      <c r="F128" s="413">
        <v>21</v>
      </c>
      <c r="G128" s="413">
        <v>12</v>
      </c>
      <c r="H128" s="413">
        <v>25.5</v>
      </c>
      <c r="I128" s="413" t="s">
        <v>971</v>
      </c>
      <c r="J128" s="370" t="s">
        <v>972</v>
      </c>
      <c r="K128" s="369">
        <f t="shared" si="142"/>
        <v>4.5</v>
      </c>
      <c r="L128" s="371">
        <v>100</v>
      </c>
      <c r="M128" s="372">
        <f t="shared" si="143"/>
        <v>2375</v>
      </c>
      <c r="N128" s="369">
        <v>550</v>
      </c>
      <c r="O128" s="322" t="s">
        <v>586</v>
      </c>
      <c r="P128" s="362">
        <v>44726</v>
      </c>
      <c r="Q128" s="249"/>
      <c r="R128" s="250" t="s">
        <v>587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13">
        <v>12</v>
      </c>
      <c r="B129" s="414">
        <v>44726</v>
      </c>
      <c r="C129" s="415"/>
      <c r="D129" s="415" t="s">
        <v>976</v>
      </c>
      <c r="E129" s="413" t="s">
        <v>588</v>
      </c>
      <c r="F129" s="413">
        <v>80</v>
      </c>
      <c r="G129" s="413">
        <v>47</v>
      </c>
      <c r="H129" s="413">
        <v>102</v>
      </c>
      <c r="I129" s="413" t="s">
        <v>961</v>
      </c>
      <c r="J129" s="370" t="s">
        <v>978</v>
      </c>
      <c r="K129" s="369">
        <f t="shared" ref="K129:K130" si="144">H129-F129</f>
        <v>22</v>
      </c>
      <c r="L129" s="371">
        <v>100</v>
      </c>
      <c r="M129" s="372">
        <f t="shared" ref="M129:M130" si="145">(K129*N129)-L129</f>
        <v>1000</v>
      </c>
      <c r="N129" s="369">
        <v>50</v>
      </c>
      <c r="O129" s="322" t="s">
        <v>586</v>
      </c>
      <c r="P129" s="362">
        <v>44726</v>
      </c>
      <c r="Q129" s="249"/>
      <c r="R129" s="250" t="s">
        <v>587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13">
        <v>13</v>
      </c>
      <c r="B130" s="414">
        <v>44726</v>
      </c>
      <c r="C130" s="415"/>
      <c r="D130" s="415" t="s">
        <v>977</v>
      </c>
      <c r="E130" s="413" t="s">
        <v>588</v>
      </c>
      <c r="F130" s="413">
        <v>82.5</v>
      </c>
      <c r="G130" s="413">
        <v>48</v>
      </c>
      <c r="H130" s="413">
        <v>92</v>
      </c>
      <c r="I130" s="413" t="s">
        <v>961</v>
      </c>
      <c r="J130" s="370" t="s">
        <v>979</v>
      </c>
      <c r="K130" s="369">
        <f t="shared" si="144"/>
        <v>9.5</v>
      </c>
      <c r="L130" s="371">
        <v>100</v>
      </c>
      <c r="M130" s="372">
        <f t="shared" si="145"/>
        <v>375</v>
      </c>
      <c r="N130" s="369">
        <v>50</v>
      </c>
      <c r="O130" s="322" t="s">
        <v>586</v>
      </c>
      <c r="P130" s="362">
        <v>44726</v>
      </c>
      <c r="Q130" s="249"/>
      <c r="R130" s="250" t="s">
        <v>587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13">
        <v>14</v>
      </c>
      <c r="B131" s="469">
        <v>44727</v>
      </c>
      <c r="C131" s="415"/>
      <c r="D131" s="415" t="s">
        <v>987</v>
      </c>
      <c r="E131" s="413" t="s">
        <v>588</v>
      </c>
      <c r="F131" s="413">
        <v>78</v>
      </c>
      <c r="G131" s="413">
        <v>40</v>
      </c>
      <c r="H131" s="413">
        <v>98</v>
      </c>
      <c r="I131" s="413" t="s">
        <v>961</v>
      </c>
      <c r="J131" s="370" t="s">
        <v>922</v>
      </c>
      <c r="K131" s="369">
        <f t="shared" ref="K131" si="146">H131-F131</f>
        <v>20</v>
      </c>
      <c r="L131" s="371">
        <v>100</v>
      </c>
      <c r="M131" s="372">
        <f t="shared" ref="M131" si="147">(K131*N131)-L131</f>
        <v>900</v>
      </c>
      <c r="N131" s="369">
        <v>50</v>
      </c>
      <c r="O131" s="322" t="s">
        <v>586</v>
      </c>
      <c r="P131" s="362">
        <v>44727</v>
      </c>
      <c r="Q131" s="249"/>
      <c r="R131" s="250" t="s">
        <v>863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13">
        <v>15</v>
      </c>
      <c r="B132" s="469">
        <v>44727</v>
      </c>
      <c r="C132" s="415"/>
      <c r="D132" s="415" t="s">
        <v>992</v>
      </c>
      <c r="E132" s="413" t="s">
        <v>588</v>
      </c>
      <c r="F132" s="413">
        <v>72</v>
      </c>
      <c r="G132" s="413">
        <v>35</v>
      </c>
      <c r="H132" s="413">
        <v>92</v>
      </c>
      <c r="I132" s="413" t="s">
        <v>961</v>
      </c>
      <c r="J132" s="370" t="s">
        <v>922</v>
      </c>
      <c r="K132" s="369">
        <f t="shared" ref="K132:K133" si="148">H132-F132</f>
        <v>20</v>
      </c>
      <c r="L132" s="371">
        <v>100</v>
      </c>
      <c r="M132" s="372">
        <f t="shared" ref="M132:M133" si="149">(K132*N132)-L132</f>
        <v>900</v>
      </c>
      <c r="N132" s="369">
        <v>50</v>
      </c>
      <c r="O132" s="322" t="s">
        <v>586</v>
      </c>
      <c r="P132" s="362">
        <v>44727</v>
      </c>
      <c r="Q132" s="249"/>
      <c r="R132" s="250" t="s">
        <v>863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50">
        <v>16</v>
      </c>
      <c r="B133" s="475">
        <v>44727</v>
      </c>
      <c r="C133" s="452"/>
      <c r="D133" s="452" t="s">
        <v>970</v>
      </c>
      <c r="E133" s="450" t="s">
        <v>588</v>
      </c>
      <c r="F133" s="450">
        <v>17.5</v>
      </c>
      <c r="G133" s="450">
        <v>9</v>
      </c>
      <c r="H133" s="450">
        <v>9</v>
      </c>
      <c r="I133" s="450" t="s">
        <v>1013</v>
      </c>
      <c r="J133" s="330" t="s">
        <v>965</v>
      </c>
      <c r="K133" s="331">
        <f t="shared" si="148"/>
        <v>-8.5</v>
      </c>
      <c r="L133" s="332">
        <v>100</v>
      </c>
      <c r="M133" s="333">
        <f t="shared" si="149"/>
        <v>-4775</v>
      </c>
      <c r="N133" s="331">
        <v>550</v>
      </c>
      <c r="O133" s="340" t="s">
        <v>598</v>
      </c>
      <c r="P133" s="334">
        <v>44729</v>
      </c>
      <c r="Q133" s="249"/>
      <c r="R133" s="250" t="s">
        <v>587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47">
        <v>17</v>
      </c>
      <c r="B134" s="438">
        <v>44727</v>
      </c>
      <c r="C134" s="449"/>
      <c r="D134" s="449" t="s">
        <v>993</v>
      </c>
      <c r="E134" s="447" t="s">
        <v>588</v>
      </c>
      <c r="F134" s="447">
        <v>87.5</v>
      </c>
      <c r="G134" s="447">
        <v>55</v>
      </c>
      <c r="H134" s="447">
        <v>92.5</v>
      </c>
      <c r="I134" s="447" t="s">
        <v>961</v>
      </c>
      <c r="J134" s="417" t="s">
        <v>994</v>
      </c>
      <c r="K134" s="411">
        <f t="shared" ref="K134:K136" si="150">H134-F134</f>
        <v>5</v>
      </c>
      <c r="L134" s="418">
        <v>100</v>
      </c>
      <c r="M134" s="412">
        <f t="shared" ref="M134:M136" si="151">(K134*N134)-L134</f>
        <v>150</v>
      </c>
      <c r="N134" s="411">
        <v>50</v>
      </c>
      <c r="O134" s="406" t="s">
        <v>708</v>
      </c>
      <c r="P134" s="409">
        <v>44727</v>
      </c>
      <c r="Q134" s="249"/>
      <c r="R134" s="250" t="s">
        <v>587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3.5" customHeight="1">
      <c r="A135" s="450">
        <v>19</v>
      </c>
      <c r="B135" s="475">
        <v>44728</v>
      </c>
      <c r="C135" s="452"/>
      <c r="D135" s="452" t="s">
        <v>1007</v>
      </c>
      <c r="E135" s="450" t="s">
        <v>588</v>
      </c>
      <c r="F135" s="450">
        <v>52</v>
      </c>
      <c r="G135" s="450">
        <v>19</v>
      </c>
      <c r="H135" s="450">
        <v>19</v>
      </c>
      <c r="I135" s="450" t="s">
        <v>921</v>
      </c>
      <c r="J135" s="330" t="s">
        <v>1010</v>
      </c>
      <c r="K135" s="331">
        <f t="shared" si="150"/>
        <v>-33</v>
      </c>
      <c r="L135" s="332">
        <v>100</v>
      </c>
      <c r="M135" s="333">
        <f t="shared" si="151"/>
        <v>-1750</v>
      </c>
      <c r="N135" s="331">
        <v>50</v>
      </c>
      <c r="O135" s="340" t="s">
        <v>598</v>
      </c>
      <c r="P135" s="334">
        <v>44728</v>
      </c>
      <c r="Q135" s="249"/>
      <c r="R135" s="250" t="s">
        <v>863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50">
        <v>20</v>
      </c>
      <c r="B136" s="475">
        <v>44728</v>
      </c>
      <c r="C136" s="452"/>
      <c r="D136" s="452" t="s">
        <v>1008</v>
      </c>
      <c r="E136" s="450" t="s">
        <v>588</v>
      </c>
      <c r="F136" s="450">
        <v>85</v>
      </c>
      <c r="G136" s="450">
        <v>19</v>
      </c>
      <c r="H136" s="450">
        <v>19</v>
      </c>
      <c r="I136" s="450" t="s">
        <v>1009</v>
      </c>
      <c r="J136" s="330" t="s">
        <v>1011</v>
      </c>
      <c r="K136" s="331">
        <f t="shared" si="150"/>
        <v>-66</v>
      </c>
      <c r="L136" s="332">
        <v>100</v>
      </c>
      <c r="M136" s="333">
        <f t="shared" si="151"/>
        <v>-1750</v>
      </c>
      <c r="N136" s="331">
        <v>25</v>
      </c>
      <c r="O136" s="340" t="s">
        <v>598</v>
      </c>
      <c r="P136" s="334">
        <v>44728</v>
      </c>
      <c r="Q136" s="249"/>
      <c r="R136" s="250" t="s">
        <v>863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50">
        <v>21</v>
      </c>
      <c r="B137" s="475">
        <v>44733</v>
      </c>
      <c r="C137" s="452"/>
      <c r="D137" s="452" t="s">
        <v>1039</v>
      </c>
      <c r="E137" s="450" t="s">
        <v>588</v>
      </c>
      <c r="F137" s="450">
        <v>92.5</v>
      </c>
      <c r="G137" s="450">
        <v>50</v>
      </c>
      <c r="H137" s="450">
        <v>50</v>
      </c>
      <c r="I137" s="450" t="s">
        <v>1040</v>
      </c>
      <c r="J137" s="330" t="s">
        <v>1027</v>
      </c>
      <c r="K137" s="331">
        <f t="shared" ref="K137:K138" si="152">H137-F137</f>
        <v>-42.5</v>
      </c>
      <c r="L137" s="332">
        <v>100</v>
      </c>
      <c r="M137" s="333">
        <f t="shared" ref="M137:M138" si="153">(K137*N137)-L137</f>
        <v>-2225</v>
      </c>
      <c r="N137" s="331">
        <v>50</v>
      </c>
      <c r="O137" s="460" t="s">
        <v>598</v>
      </c>
      <c r="P137" s="334">
        <v>44733</v>
      </c>
      <c r="Q137" s="249"/>
      <c r="R137" s="250" t="s">
        <v>863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413">
        <v>22</v>
      </c>
      <c r="B138" s="469">
        <v>44733</v>
      </c>
      <c r="C138" s="415"/>
      <c r="D138" s="415" t="s">
        <v>1045</v>
      </c>
      <c r="E138" s="413" t="s">
        <v>588</v>
      </c>
      <c r="F138" s="413">
        <v>47.5</v>
      </c>
      <c r="G138" s="413">
        <v>28</v>
      </c>
      <c r="H138" s="413">
        <v>56.5</v>
      </c>
      <c r="I138" s="413" t="s">
        <v>1046</v>
      </c>
      <c r="J138" s="370" t="s">
        <v>794</v>
      </c>
      <c r="K138" s="369">
        <f t="shared" si="152"/>
        <v>9</v>
      </c>
      <c r="L138" s="371">
        <v>100</v>
      </c>
      <c r="M138" s="372">
        <f t="shared" si="153"/>
        <v>2150</v>
      </c>
      <c r="N138" s="369">
        <v>250</v>
      </c>
      <c r="O138" s="322" t="s">
        <v>586</v>
      </c>
      <c r="P138" s="362">
        <v>44733</v>
      </c>
      <c r="Q138" s="249"/>
      <c r="R138" s="250" t="s">
        <v>587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13">
        <v>23</v>
      </c>
      <c r="B139" s="469">
        <v>44733</v>
      </c>
      <c r="C139" s="415"/>
      <c r="D139" s="415" t="s">
        <v>1047</v>
      </c>
      <c r="E139" s="413" t="s">
        <v>890</v>
      </c>
      <c r="F139" s="413">
        <v>13</v>
      </c>
      <c r="G139" s="413">
        <v>22</v>
      </c>
      <c r="H139" s="413">
        <v>6.5</v>
      </c>
      <c r="I139" s="413">
        <v>0.5</v>
      </c>
      <c r="J139" s="370" t="s">
        <v>1062</v>
      </c>
      <c r="K139" s="369">
        <f>F139-H139</f>
        <v>6.5</v>
      </c>
      <c r="L139" s="371">
        <v>100</v>
      </c>
      <c r="M139" s="372">
        <f t="shared" ref="M139" si="154">(K139*N139)-L139</f>
        <v>2337.5</v>
      </c>
      <c r="N139" s="369">
        <v>375</v>
      </c>
      <c r="O139" s="322" t="s">
        <v>586</v>
      </c>
      <c r="P139" s="362">
        <v>44733</v>
      </c>
      <c r="Q139" s="249"/>
      <c r="R139" s="250" t="s">
        <v>587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13">
        <v>24</v>
      </c>
      <c r="B140" s="469">
        <v>44734</v>
      </c>
      <c r="C140" s="415"/>
      <c r="D140" s="415" t="s">
        <v>1059</v>
      </c>
      <c r="E140" s="413" t="s">
        <v>588</v>
      </c>
      <c r="F140" s="413">
        <v>67.5</v>
      </c>
      <c r="G140" s="413">
        <v>35</v>
      </c>
      <c r="H140" s="413">
        <v>89</v>
      </c>
      <c r="I140" s="413" t="s">
        <v>961</v>
      </c>
      <c r="J140" s="370" t="s">
        <v>1060</v>
      </c>
      <c r="K140" s="369">
        <f t="shared" ref="K140" si="155">H140-F140</f>
        <v>21.5</v>
      </c>
      <c r="L140" s="371">
        <v>100</v>
      </c>
      <c r="M140" s="372">
        <f t="shared" ref="M140" si="156">(K140*N140)-L140</f>
        <v>975</v>
      </c>
      <c r="N140" s="369">
        <v>50</v>
      </c>
      <c r="O140" s="322" t="s">
        <v>586</v>
      </c>
      <c r="P140" s="362">
        <v>44734</v>
      </c>
      <c r="Q140" s="249"/>
      <c r="R140" s="250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413">
        <v>25</v>
      </c>
      <c r="B141" s="469">
        <v>44734</v>
      </c>
      <c r="C141" s="415"/>
      <c r="D141" s="415" t="s">
        <v>1061</v>
      </c>
      <c r="E141" s="413" t="s">
        <v>588</v>
      </c>
      <c r="F141" s="413">
        <v>15.5</v>
      </c>
      <c r="G141" s="413">
        <v>9</v>
      </c>
      <c r="H141" s="413">
        <v>20.5</v>
      </c>
      <c r="I141" s="413" t="s">
        <v>1063</v>
      </c>
      <c r="J141" s="370" t="s">
        <v>1060</v>
      </c>
      <c r="K141" s="369">
        <f t="shared" ref="K141:K142" si="157">H141-F141</f>
        <v>5</v>
      </c>
      <c r="L141" s="371">
        <v>100</v>
      </c>
      <c r="M141" s="372">
        <f t="shared" ref="M141:M142" si="158">(K141*N141)-L141</f>
        <v>3400</v>
      </c>
      <c r="N141" s="369">
        <v>700</v>
      </c>
      <c r="O141" s="322" t="s">
        <v>586</v>
      </c>
      <c r="P141" s="362">
        <v>44735</v>
      </c>
      <c r="Q141" s="249"/>
      <c r="R141" s="250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13">
        <v>26</v>
      </c>
      <c r="B142" s="469">
        <v>44735</v>
      </c>
      <c r="C142" s="415"/>
      <c r="D142" s="415" t="s">
        <v>1070</v>
      </c>
      <c r="E142" s="413" t="s">
        <v>588</v>
      </c>
      <c r="F142" s="413">
        <v>41</v>
      </c>
      <c r="G142" s="413"/>
      <c r="H142" s="413">
        <v>62</v>
      </c>
      <c r="I142" s="413" t="s">
        <v>1071</v>
      </c>
      <c r="J142" s="370" t="s">
        <v>599</v>
      </c>
      <c r="K142" s="369">
        <f t="shared" si="157"/>
        <v>21</v>
      </c>
      <c r="L142" s="371">
        <v>100</v>
      </c>
      <c r="M142" s="372">
        <f t="shared" si="158"/>
        <v>950</v>
      </c>
      <c r="N142" s="369">
        <v>50</v>
      </c>
      <c r="O142" s="322" t="s">
        <v>586</v>
      </c>
      <c r="P142" s="362">
        <v>44735</v>
      </c>
      <c r="Q142" s="249"/>
      <c r="R142" s="250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50">
        <v>27</v>
      </c>
      <c r="B143" s="475">
        <v>44735</v>
      </c>
      <c r="C143" s="452"/>
      <c r="D143" s="452" t="s">
        <v>1072</v>
      </c>
      <c r="E143" s="450" t="s">
        <v>890</v>
      </c>
      <c r="F143" s="450">
        <v>55</v>
      </c>
      <c r="G143" s="450">
        <v>94</v>
      </c>
      <c r="H143" s="450">
        <v>94</v>
      </c>
      <c r="I143" s="450">
        <v>0.5</v>
      </c>
      <c r="J143" s="330" t="s">
        <v>1080</v>
      </c>
      <c r="K143" s="331">
        <f>F143-H143</f>
        <v>-39</v>
      </c>
      <c r="L143" s="332">
        <v>100</v>
      </c>
      <c r="M143" s="333">
        <f t="shared" ref="M143:M147" si="159">(K143*N143)-L143</f>
        <v>-4000</v>
      </c>
      <c r="N143" s="331">
        <v>100</v>
      </c>
      <c r="O143" s="460" t="s">
        <v>598</v>
      </c>
      <c r="P143" s="334">
        <v>44735</v>
      </c>
      <c r="Q143" s="249"/>
      <c r="R143" s="250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13">
        <v>28</v>
      </c>
      <c r="B144" s="469">
        <v>44735</v>
      </c>
      <c r="C144" s="415"/>
      <c r="D144" s="415" t="s">
        <v>1059</v>
      </c>
      <c r="E144" s="413" t="s">
        <v>588</v>
      </c>
      <c r="F144" s="413">
        <v>31</v>
      </c>
      <c r="G144" s="413"/>
      <c r="H144" s="413">
        <v>57.5</v>
      </c>
      <c r="I144" s="413" t="s">
        <v>1073</v>
      </c>
      <c r="J144" s="370" t="s">
        <v>1079</v>
      </c>
      <c r="K144" s="369">
        <f t="shared" ref="K144:K147" si="160">H144-F144</f>
        <v>26.5</v>
      </c>
      <c r="L144" s="371">
        <v>100</v>
      </c>
      <c r="M144" s="372">
        <f t="shared" si="159"/>
        <v>1225</v>
      </c>
      <c r="N144" s="369">
        <v>50</v>
      </c>
      <c r="O144" s="322" t="s">
        <v>586</v>
      </c>
      <c r="P144" s="362">
        <v>44735</v>
      </c>
      <c r="Q144" s="249"/>
      <c r="R144" s="250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13">
        <v>29</v>
      </c>
      <c r="B145" s="469">
        <v>44735</v>
      </c>
      <c r="C145" s="415"/>
      <c r="D145" s="415" t="s">
        <v>1074</v>
      </c>
      <c r="E145" s="413" t="s">
        <v>588</v>
      </c>
      <c r="F145" s="413">
        <v>77.5</v>
      </c>
      <c r="G145" s="413"/>
      <c r="H145" s="413">
        <v>125</v>
      </c>
      <c r="I145" s="413" t="s">
        <v>1075</v>
      </c>
      <c r="J145" s="370" t="s">
        <v>741</v>
      </c>
      <c r="K145" s="369">
        <f t="shared" si="160"/>
        <v>47.5</v>
      </c>
      <c r="L145" s="371">
        <v>100</v>
      </c>
      <c r="M145" s="372">
        <f t="shared" si="159"/>
        <v>2275</v>
      </c>
      <c r="N145" s="369">
        <v>50</v>
      </c>
      <c r="O145" s="322" t="s">
        <v>586</v>
      </c>
      <c r="P145" s="362">
        <v>44735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13">
        <v>30</v>
      </c>
      <c r="B146" s="469">
        <v>44735</v>
      </c>
      <c r="C146" s="415"/>
      <c r="D146" s="415" t="s">
        <v>1076</v>
      </c>
      <c r="E146" s="413" t="s">
        <v>588</v>
      </c>
      <c r="F146" s="413">
        <v>52.5</v>
      </c>
      <c r="G146" s="413"/>
      <c r="H146" s="413">
        <v>92.5</v>
      </c>
      <c r="I146" s="413">
        <v>150</v>
      </c>
      <c r="J146" s="370" t="s">
        <v>630</v>
      </c>
      <c r="K146" s="369">
        <f t="shared" si="160"/>
        <v>40</v>
      </c>
      <c r="L146" s="371">
        <v>100</v>
      </c>
      <c r="M146" s="372">
        <f t="shared" si="159"/>
        <v>1900</v>
      </c>
      <c r="N146" s="369">
        <v>50</v>
      </c>
      <c r="O146" s="322" t="s">
        <v>586</v>
      </c>
      <c r="P146" s="362">
        <v>44735</v>
      </c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50">
        <v>31</v>
      </c>
      <c r="B147" s="475">
        <v>44735</v>
      </c>
      <c r="C147" s="452"/>
      <c r="D147" s="452" t="s">
        <v>1077</v>
      </c>
      <c r="E147" s="450" t="s">
        <v>588</v>
      </c>
      <c r="F147" s="450">
        <v>52.5</v>
      </c>
      <c r="G147" s="450"/>
      <c r="H147" s="450">
        <v>0</v>
      </c>
      <c r="I147" s="450">
        <v>150</v>
      </c>
      <c r="J147" s="330" t="s">
        <v>1078</v>
      </c>
      <c r="K147" s="331">
        <f t="shared" si="160"/>
        <v>-52.5</v>
      </c>
      <c r="L147" s="332">
        <v>100</v>
      </c>
      <c r="M147" s="333">
        <f t="shared" si="159"/>
        <v>-2725</v>
      </c>
      <c r="N147" s="331">
        <v>50</v>
      </c>
      <c r="O147" s="460" t="s">
        <v>598</v>
      </c>
      <c r="P147" s="334">
        <v>44735</v>
      </c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482"/>
      <c r="B148" s="432"/>
      <c r="C148" s="483"/>
      <c r="D148" s="483"/>
      <c r="E148" s="482"/>
      <c r="F148" s="482"/>
      <c r="G148" s="482"/>
      <c r="H148" s="482"/>
      <c r="I148" s="482"/>
      <c r="J148" s="284"/>
      <c r="K148" s="252"/>
      <c r="L148" s="272"/>
      <c r="M148" s="273"/>
      <c r="N148" s="252"/>
      <c r="O148" s="284"/>
      <c r="P148" s="248"/>
      <c r="Q148" s="249"/>
      <c r="R148" s="250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ht="14.25" customHeight="1">
      <c r="A149" s="343"/>
      <c r="B149" s="248"/>
      <c r="C149" s="344"/>
      <c r="D149" s="345"/>
      <c r="E149" s="343"/>
      <c r="F149" s="343"/>
      <c r="G149" s="343"/>
      <c r="H149" s="346"/>
      <c r="I149" s="347"/>
      <c r="J149" s="284"/>
      <c r="K149" s="252"/>
      <c r="L149" s="272"/>
      <c r="M149" s="273"/>
      <c r="N149" s="252"/>
      <c r="O149" s="284"/>
      <c r="P149" s="248"/>
      <c r="Q149" s="1"/>
      <c r="R149" s="250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51"/>
      <c r="B150" s="156"/>
      <c r="C150" s="156"/>
      <c r="D150" s="157"/>
      <c r="E150" s="151"/>
      <c r="F150" s="158"/>
      <c r="G150" s="151"/>
      <c r="H150" s="151"/>
      <c r="I150" s="151"/>
      <c r="J150" s="156"/>
      <c r="K150" s="159"/>
      <c r="L150" s="151"/>
      <c r="M150" s="151"/>
      <c r="N150" s="151"/>
      <c r="O150" s="160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38.25" customHeight="1">
      <c r="A151" s="94" t="s">
        <v>610</v>
      </c>
      <c r="B151" s="161"/>
      <c r="C151" s="161"/>
      <c r="D151" s="162"/>
      <c r="E151" s="135"/>
      <c r="F151" s="6"/>
      <c r="G151" s="6"/>
      <c r="H151" s="136"/>
      <c r="I151" s="163"/>
      <c r="J151" s="1"/>
      <c r="K151" s="6"/>
      <c r="L151" s="6"/>
      <c r="M151" s="6"/>
      <c r="N151" s="1"/>
      <c r="O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s="247" customFormat="1" ht="14.25" customHeight="1">
      <c r="A152" s="95" t="s">
        <v>16</v>
      </c>
      <c r="B152" s="96" t="s">
        <v>563</v>
      </c>
      <c r="C152" s="96"/>
      <c r="D152" s="97" t="s">
        <v>574</v>
      </c>
      <c r="E152" s="96" t="s">
        <v>575</v>
      </c>
      <c r="F152" s="96" t="s">
        <v>576</v>
      </c>
      <c r="G152" s="96" t="s">
        <v>577</v>
      </c>
      <c r="H152" s="96" t="s">
        <v>578</v>
      </c>
      <c r="I152" s="96" t="s">
        <v>579</v>
      </c>
      <c r="J152" s="95" t="s">
        <v>580</v>
      </c>
      <c r="K152" s="139" t="s">
        <v>597</v>
      </c>
      <c r="L152" s="140" t="s">
        <v>582</v>
      </c>
      <c r="M152" s="98" t="s">
        <v>583</v>
      </c>
      <c r="N152" s="96" t="s">
        <v>584</v>
      </c>
      <c r="O152" s="97" t="s">
        <v>585</v>
      </c>
      <c r="P152" s="96" t="s">
        <v>817</v>
      </c>
      <c r="Q152" s="246"/>
      <c r="R152" s="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51">
        <v>1</v>
      </c>
      <c r="B153" s="337">
        <v>44488</v>
      </c>
      <c r="C153" s="337"/>
      <c r="D153" s="338" t="s">
        <v>869</v>
      </c>
      <c r="E153" s="339" t="s">
        <v>860</v>
      </c>
      <c r="F153" s="339">
        <v>235.25</v>
      </c>
      <c r="G153" s="339">
        <v>198</v>
      </c>
      <c r="H153" s="339">
        <v>273</v>
      </c>
      <c r="I153" s="339" t="s">
        <v>822</v>
      </c>
      <c r="J153" s="326" t="s">
        <v>868</v>
      </c>
      <c r="K153" s="326">
        <f t="shared" ref="K153" si="161">H153-F153</f>
        <v>37.75</v>
      </c>
      <c r="L153" s="327">
        <f t="shared" ref="L153" si="162">(F153*-0.7)/100</f>
        <v>-1.6467499999999999</v>
      </c>
      <c r="M153" s="328">
        <f t="shared" ref="M153" si="163">(K153+L153)/F153</f>
        <v>0.15346758767268864</v>
      </c>
      <c r="N153" s="326" t="s">
        <v>586</v>
      </c>
      <c r="O153" s="329">
        <v>44700</v>
      </c>
      <c r="P153" s="326"/>
      <c r="Q153" s="246"/>
      <c r="R153" s="1" t="s">
        <v>587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356">
        <v>2</v>
      </c>
      <c r="B154" s="357">
        <v>44651</v>
      </c>
      <c r="C154" s="358"/>
      <c r="D154" s="359" t="s">
        <v>436</v>
      </c>
      <c r="E154" s="360" t="s">
        <v>588</v>
      </c>
      <c r="F154" s="360">
        <v>379</v>
      </c>
      <c r="G154" s="360">
        <v>348</v>
      </c>
      <c r="H154" s="360">
        <v>403.5</v>
      </c>
      <c r="I154" s="360" t="s">
        <v>862</v>
      </c>
      <c r="J154" s="322" t="s">
        <v>880</v>
      </c>
      <c r="K154" s="322">
        <f t="shared" ref="K154" si="164">H154-F154</f>
        <v>24.5</v>
      </c>
      <c r="L154" s="323">
        <f t="shared" ref="L154" si="165">(F154*-0.7)/100</f>
        <v>-2.653</v>
      </c>
      <c r="M154" s="324">
        <f t="shared" ref="M154" si="166">(K154+L154)/F154</f>
        <v>5.7643799472295518E-2</v>
      </c>
      <c r="N154" s="322" t="s">
        <v>586</v>
      </c>
      <c r="O154" s="325">
        <v>44713</v>
      </c>
      <c r="P154" s="322"/>
      <c r="Q154" s="246"/>
      <c r="R154" s="246" t="s">
        <v>587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ht="14.25" customHeight="1">
      <c r="A155" s="356">
        <v>3</v>
      </c>
      <c r="B155" s="357">
        <v>44687</v>
      </c>
      <c r="C155" s="358"/>
      <c r="D155" s="359" t="s">
        <v>71</v>
      </c>
      <c r="E155" s="360" t="s">
        <v>588</v>
      </c>
      <c r="F155" s="360">
        <v>228</v>
      </c>
      <c r="G155" s="360">
        <v>206</v>
      </c>
      <c r="H155" s="360">
        <v>244</v>
      </c>
      <c r="I155" s="360" t="s">
        <v>865</v>
      </c>
      <c r="J155" s="322" t="s">
        <v>879</v>
      </c>
      <c r="K155" s="322">
        <f t="shared" ref="K155:K156" si="167">H155-F155</f>
        <v>16</v>
      </c>
      <c r="L155" s="323">
        <f t="shared" ref="L155" si="168">(F155*-0.7)/100</f>
        <v>-1.5959999999999999</v>
      </c>
      <c r="M155" s="324">
        <f t="shared" ref="M155:M156" si="169">(K155+L155)/F155</f>
        <v>6.3175438596491232E-2</v>
      </c>
      <c r="N155" s="322" t="s">
        <v>586</v>
      </c>
      <c r="O155" s="325">
        <v>44713</v>
      </c>
      <c r="P155" s="360"/>
      <c r="R155" s="246" t="s">
        <v>587</v>
      </c>
      <c r="S155" s="41"/>
      <c r="T155" s="1"/>
      <c r="U155" s="1"/>
      <c r="V155" s="1"/>
      <c r="W155" s="1"/>
      <c r="X155" s="1"/>
      <c r="Y155" s="1"/>
      <c r="Z155" s="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</row>
    <row r="156" spans="1:38" ht="14.25" customHeight="1">
      <c r="A156" s="351">
        <v>4</v>
      </c>
      <c r="B156" s="337">
        <v>44736</v>
      </c>
      <c r="C156" s="337"/>
      <c r="D156" s="338" t="s">
        <v>1085</v>
      </c>
      <c r="E156" s="339" t="s">
        <v>588</v>
      </c>
      <c r="F156" s="339">
        <v>1450</v>
      </c>
      <c r="G156" s="339">
        <v>1300</v>
      </c>
      <c r="H156" s="339">
        <v>1625</v>
      </c>
      <c r="I156" s="339" t="s">
        <v>1086</v>
      </c>
      <c r="J156" s="326" t="s">
        <v>1087</v>
      </c>
      <c r="K156" s="326">
        <f t="shared" si="167"/>
        <v>175</v>
      </c>
      <c r="L156" s="327">
        <f>(F156*-0.07)/100</f>
        <v>-1.0150000000000001</v>
      </c>
      <c r="M156" s="328">
        <f t="shared" si="169"/>
        <v>0.11998965517241381</v>
      </c>
      <c r="N156" s="326" t="s">
        <v>586</v>
      </c>
      <c r="O156" s="329">
        <v>44736</v>
      </c>
      <c r="P156" s="326"/>
      <c r="R156" s="246"/>
      <c r="S156" s="41"/>
      <c r="T156" s="1"/>
      <c r="U156" s="1"/>
      <c r="V156" s="1"/>
      <c r="W156" s="1"/>
      <c r="X156" s="1"/>
      <c r="Y156" s="1"/>
      <c r="Z156" s="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</row>
    <row r="157" spans="1:38" ht="12.75" customHeight="1">
      <c r="A157" s="164"/>
      <c r="B157" s="141"/>
      <c r="C157" s="165"/>
      <c r="D157" s="100"/>
      <c r="E157" s="166"/>
      <c r="F157" s="166"/>
      <c r="G157" s="166"/>
      <c r="H157" s="166"/>
      <c r="I157" s="166"/>
      <c r="J157" s="166"/>
      <c r="K157" s="167"/>
      <c r="L157" s="168"/>
      <c r="M157" s="166"/>
      <c r="N157" s="169"/>
      <c r="O157" s="170"/>
      <c r="P157" s="170"/>
      <c r="R157" s="6"/>
      <c r="S157" s="1"/>
      <c r="T157" s="1"/>
      <c r="U157" s="1"/>
      <c r="V157" s="1"/>
      <c r="W157" s="1"/>
      <c r="X157" s="1"/>
      <c r="Y157" s="1"/>
    </row>
    <row r="158" spans="1:38" ht="12.75" customHeight="1">
      <c r="A158" s="119" t="s">
        <v>590</v>
      </c>
      <c r="B158" s="119"/>
      <c r="C158" s="119"/>
      <c r="D158" s="119"/>
      <c r="E158" s="41"/>
      <c r="F158" s="127" t="s">
        <v>592</v>
      </c>
      <c r="G158" s="56"/>
      <c r="H158" s="56"/>
      <c r="I158" s="56"/>
      <c r="J158" s="6"/>
      <c r="K158" s="145"/>
      <c r="L158" s="146"/>
      <c r="M158" s="6"/>
      <c r="N158" s="109"/>
      <c r="O158" s="17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26" t="s">
        <v>591</v>
      </c>
      <c r="B159" s="119"/>
      <c r="C159" s="119"/>
      <c r="D159" s="119"/>
      <c r="E159" s="6"/>
      <c r="F159" s="127" t="s">
        <v>594</v>
      </c>
      <c r="G159" s="6"/>
      <c r="H159" s="6" t="s">
        <v>813</v>
      </c>
      <c r="I159" s="6"/>
      <c r="J159" s="1"/>
      <c r="K159" s="6"/>
      <c r="L159" s="6"/>
      <c r="M159" s="6"/>
      <c r="N159" s="1"/>
      <c r="O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26"/>
      <c r="B160" s="119"/>
      <c r="C160" s="119"/>
      <c r="D160" s="119"/>
      <c r="E160" s="6"/>
      <c r="F160" s="127"/>
      <c r="G160" s="6"/>
      <c r="H160" s="6"/>
      <c r="I160" s="6"/>
      <c r="J160" s="1"/>
      <c r="K160" s="6"/>
      <c r="L160" s="6"/>
      <c r="M160" s="6"/>
      <c r="N160" s="1"/>
      <c r="O160" s="1"/>
      <c r="Q160" s="1"/>
      <c r="R160" s="56"/>
      <c r="S160" s="1"/>
      <c r="T160" s="1"/>
      <c r="U160" s="1"/>
      <c r="V160" s="1"/>
      <c r="W160" s="1"/>
      <c r="X160" s="1"/>
      <c r="Y160" s="1"/>
      <c r="Z160" s="1"/>
    </row>
    <row r="161" spans="1:38" ht="38.25" customHeight="1">
      <c r="A161" s="1"/>
      <c r="B161" s="134" t="s">
        <v>611</v>
      </c>
      <c r="C161" s="134"/>
      <c r="D161" s="134"/>
      <c r="E161" s="134"/>
      <c r="F161" s="135"/>
      <c r="G161" s="6"/>
      <c r="H161" s="6"/>
      <c r="I161" s="136"/>
      <c r="J161" s="137"/>
      <c r="K161" s="138"/>
      <c r="L161" s="137"/>
      <c r="M161" s="6"/>
      <c r="N161" s="1"/>
      <c r="O161" s="1"/>
      <c r="Q161" s="1"/>
      <c r="R161" s="56"/>
      <c r="S161" s="1"/>
      <c r="T161" s="1"/>
      <c r="U161" s="1"/>
      <c r="V161" s="1"/>
      <c r="W161" s="1"/>
      <c r="X161" s="1"/>
      <c r="Y161" s="1"/>
      <c r="Z161" s="1"/>
    </row>
    <row r="162" spans="1:38" ht="14.25" customHeight="1">
      <c r="A162" s="95" t="s">
        <v>16</v>
      </c>
      <c r="B162" s="96" t="s">
        <v>563</v>
      </c>
      <c r="C162" s="96"/>
      <c r="D162" s="97" t="s">
        <v>574</v>
      </c>
      <c r="E162" s="96" t="s">
        <v>575</v>
      </c>
      <c r="F162" s="96" t="s">
        <v>576</v>
      </c>
      <c r="G162" s="96" t="s">
        <v>596</v>
      </c>
      <c r="H162" s="96" t="s">
        <v>578</v>
      </c>
      <c r="I162" s="96" t="s">
        <v>579</v>
      </c>
      <c r="J162" s="172" t="s">
        <v>580</v>
      </c>
      <c r="K162" s="139" t="s">
        <v>597</v>
      </c>
      <c r="L162" s="149" t="s">
        <v>605</v>
      </c>
      <c r="M162" s="96" t="s">
        <v>606</v>
      </c>
      <c r="N162" s="140" t="s">
        <v>582</v>
      </c>
      <c r="O162" s="98" t="s">
        <v>583</v>
      </c>
      <c r="P162" s="96" t="s">
        <v>584</v>
      </c>
      <c r="Q162" s="97" t="s">
        <v>585</v>
      </c>
      <c r="R162" s="56"/>
      <c r="S162" s="113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38" ht="14.25" customHeight="1">
      <c r="A163" s="101"/>
      <c r="B163" s="102"/>
      <c r="C163" s="173"/>
      <c r="D163" s="103"/>
      <c r="E163" s="104"/>
      <c r="F163" s="174"/>
      <c r="G163" s="101"/>
      <c r="H163" s="104"/>
      <c r="I163" s="105"/>
      <c r="J163" s="175"/>
      <c r="K163" s="175"/>
      <c r="L163" s="176"/>
      <c r="M163" s="99"/>
      <c r="N163" s="176"/>
      <c r="O163" s="177"/>
      <c r="P163" s="178"/>
      <c r="Q163" s="179"/>
      <c r="R163" s="144"/>
      <c r="S163" s="113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38" ht="14.25" customHeight="1">
      <c r="A164" s="101"/>
      <c r="B164" s="102"/>
      <c r="C164" s="173"/>
      <c r="D164" s="103"/>
      <c r="E164" s="104"/>
      <c r="F164" s="174"/>
      <c r="G164" s="101"/>
      <c r="H164" s="104"/>
      <c r="I164" s="105"/>
      <c r="J164" s="175"/>
      <c r="K164" s="175"/>
      <c r="L164" s="176"/>
      <c r="M164" s="99"/>
      <c r="N164" s="176"/>
      <c r="O164" s="177"/>
      <c r="P164" s="178"/>
      <c r="Q164" s="179"/>
      <c r="R164" s="144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01"/>
      <c r="B165" s="102"/>
      <c r="C165" s="173"/>
      <c r="D165" s="103"/>
      <c r="E165" s="104"/>
      <c r="F165" s="174"/>
      <c r="G165" s="101"/>
      <c r="H165" s="104"/>
      <c r="I165" s="105"/>
      <c r="J165" s="175"/>
      <c r="K165" s="175"/>
      <c r="L165" s="176"/>
      <c r="M165" s="99"/>
      <c r="N165" s="176"/>
      <c r="O165" s="177"/>
      <c r="P165" s="178"/>
      <c r="Q165" s="179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1"/>
      <c r="B166" s="102"/>
      <c r="C166" s="173"/>
      <c r="D166" s="103"/>
      <c r="E166" s="104"/>
      <c r="F166" s="175"/>
      <c r="G166" s="101"/>
      <c r="H166" s="104"/>
      <c r="I166" s="105"/>
      <c r="J166" s="175"/>
      <c r="K166" s="175"/>
      <c r="L166" s="176"/>
      <c r="M166" s="99"/>
      <c r="N166" s="176"/>
      <c r="O166" s="177"/>
      <c r="P166" s="178"/>
      <c r="Q166" s="179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1"/>
      <c r="B167" s="102"/>
      <c r="C167" s="173"/>
      <c r="D167" s="103"/>
      <c r="E167" s="104"/>
      <c r="F167" s="175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75"/>
      <c r="K168" s="175"/>
      <c r="L168" s="176"/>
      <c r="M168" s="99"/>
      <c r="N168" s="176"/>
      <c r="O168" s="177"/>
      <c r="P168" s="178"/>
      <c r="Q168" s="179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1"/>
      <c r="B169" s="102"/>
      <c r="C169" s="173"/>
      <c r="D169" s="103"/>
      <c r="E169" s="104"/>
      <c r="F169" s="174"/>
      <c r="G169" s="101"/>
      <c r="H169" s="104"/>
      <c r="I169" s="105"/>
      <c r="J169" s="175"/>
      <c r="K169" s="175"/>
      <c r="L169" s="175"/>
      <c r="M169" s="175"/>
      <c r="N169" s="176"/>
      <c r="O169" s="180"/>
      <c r="P169" s="178"/>
      <c r="Q169" s="179"/>
      <c r="R169" s="6"/>
      <c r="S169" s="113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1"/>
      <c r="B170" s="102"/>
      <c r="C170" s="173"/>
      <c r="D170" s="103"/>
      <c r="E170" s="104"/>
      <c r="F170" s="175"/>
      <c r="G170" s="101"/>
      <c r="H170" s="104"/>
      <c r="I170" s="105"/>
      <c r="J170" s="175"/>
      <c r="K170" s="175"/>
      <c r="L170" s="176"/>
      <c r="M170" s="99"/>
      <c r="N170" s="176"/>
      <c r="O170" s="177"/>
      <c r="P170" s="178"/>
      <c r="Q170" s="179"/>
      <c r="R170" s="144"/>
      <c r="S170" s="113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>
      <c r="A171" s="101"/>
      <c r="B171" s="102"/>
      <c r="C171" s="173"/>
      <c r="D171" s="103"/>
      <c r="E171" s="104"/>
      <c r="F171" s="174"/>
      <c r="G171" s="101"/>
      <c r="H171" s="104"/>
      <c r="I171" s="105"/>
      <c r="J171" s="181"/>
      <c r="K171" s="181"/>
      <c r="L171" s="181"/>
      <c r="M171" s="181"/>
      <c r="N171" s="182"/>
      <c r="O171" s="177"/>
      <c r="P171" s="106"/>
      <c r="Q171" s="179"/>
      <c r="R171" s="144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126"/>
      <c r="B172" s="119"/>
      <c r="C172" s="119"/>
      <c r="D172" s="119"/>
      <c r="E172" s="6"/>
      <c r="F172" s="127"/>
      <c r="G172" s="6"/>
      <c r="H172" s="6"/>
      <c r="I172" s="6"/>
      <c r="J172" s="1"/>
      <c r="K172" s="6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26"/>
      <c r="B173" s="119"/>
      <c r="C173" s="119"/>
      <c r="D173" s="119"/>
      <c r="E173" s="6"/>
      <c r="F173" s="127"/>
      <c r="G173" s="56"/>
      <c r="H173" s="41"/>
      <c r="I173" s="56"/>
      <c r="J173" s="6"/>
      <c r="K173" s="145"/>
      <c r="L173" s="146"/>
      <c r="M173" s="6"/>
      <c r="N173" s="109"/>
      <c r="O173" s="147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56"/>
      <c r="B174" s="108"/>
      <c r="C174" s="108"/>
      <c r="D174" s="41"/>
      <c r="E174" s="56"/>
      <c r="F174" s="56"/>
      <c r="G174" s="56"/>
      <c r="H174" s="41"/>
      <c r="I174" s="56"/>
      <c r="J174" s="6"/>
      <c r="K174" s="145"/>
      <c r="L174" s="146"/>
      <c r="M174" s="6"/>
      <c r="N174" s="109"/>
      <c r="O174" s="147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38.25" customHeight="1">
      <c r="A175" s="41"/>
      <c r="B175" s="183" t="s">
        <v>612</v>
      </c>
      <c r="C175" s="183"/>
      <c r="D175" s="183"/>
      <c r="E175" s="183"/>
      <c r="F175" s="6"/>
      <c r="G175" s="6"/>
      <c r="H175" s="137"/>
      <c r="I175" s="6"/>
      <c r="J175" s="137"/>
      <c r="K175" s="138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95" t="s">
        <v>16</v>
      </c>
      <c r="B176" s="96" t="s">
        <v>563</v>
      </c>
      <c r="C176" s="96"/>
      <c r="D176" s="97" t="s">
        <v>574</v>
      </c>
      <c r="E176" s="96" t="s">
        <v>575</v>
      </c>
      <c r="F176" s="96" t="s">
        <v>576</v>
      </c>
      <c r="G176" s="96" t="s">
        <v>613</v>
      </c>
      <c r="H176" s="96" t="s">
        <v>614</v>
      </c>
      <c r="I176" s="96" t="s">
        <v>579</v>
      </c>
      <c r="J176" s="184" t="s">
        <v>580</v>
      </c>
      <c r="K176" s="96" t="s">
        <v>581</v>
      </c>
      <c r="L176" s="96" t="s">
        <v>615</v>
      </c>
      <c r="M176" s="96" t="s">
        <v>584</v>
      </c>
      <c r="N176" s="97" t="s">
        <v>585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</v>
      </c>
      <c r="B177" s="186">
        <v>41579</v>
      </c>
      <c r="C177" s="186"/>
      <c r="D177" s="187" t="s">
        <v>616</v>
      </c>
      <c r="E177" s="188" t="s">
        <v>617</v>
      </c>
      <c r="F177" s="189">
        <v>82</v>
      </c>
      <c r="G177" s="188" t="s">
        <v>618</v>
      </c>
      <c r="H177" s="188">
        <v>100</v>
      </c>
      <c r="I177" s="190">
        <v>100</v>
      </c>
      <c r="J177" s="191" t="s">
        <v>619</v>
      </c>
      <c r="K177" s="192">
        <f t="shared" ref="K177:K229" si="170">H177-F177</f>
        <v>18</v>
      </c>
      <c r="L177" s="193">
        <f t="shared" ref="L177:L229" si="171">K177/F177</f>
        <v>0.21951219512195122</v>
      </c>
      <c r="M177" s="188" t="s">
        <v>586</v>
      </c>
      <c r="N177" s="194">
        <v>42657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2</v>
      </c>
      <c r="B178" s="186">
        <v>41794</v>
      </c>
      <c r="C178" s="186"/>
      <c r="D178" s="187" t="s">
        <v>620</v>
      </c>
      <c r="E178" s="188" t="s">
        <v>588</v>
      </c>
      <c r="F178" s="189">
        <v>257</v>
      </c>
      <c r="G178" s="188" t="s">
        <v>618</v>
      </c>
      <c r="H178" s="188">
        <v>300</v>
      </c>
      <c r="I178" s="190">
        <v>300</v>
      </c>
      <c r="J178" s="191" t="s">
        <v>619</v>
      </c>
      <c r="K178" s="192">
        <f t="shared" si="170"/>
        <v>43</v>
      </c>
      <c r="L178" s="193">
        <f t="shared" si="171"/>
        <v>0.16731517509727625</v>
      </c>
      <c r="M178" s="188" t="s">
        <v>586</v>
      </c>
      <c r="N178" s="194">
        <v>41822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3</v>
      </c>
      <c r="B179" s="186">
        <v>41828</v>
      </c>
      <c r="C179" s="186"/>
      <c r="D179" s="187" t="s">
        <v>621</v>
      </c>
      <c r="E179" s="188" t="s">
        <v>588</v>
      </c>
      <c r="F179" s="189">
        <v>393</v>
      </c>
      <c r="G179" s="188" t="s">
        <v>618</v>
      </c>
      <c r="H179" s="188">
        <v>468</v>
      </c>
      <c r="I179" s="190">
        <v>468</v>
      </c>
      <c r="J179" s="191" t="s">
        <v>619</v>
      </c>
      <c r="K179" s="192">
        <f t="shared" si="170"/>
        <v>75</v>
      </c>
      <c r="L179" s="193">
        <f t="shared" si="171"/>
        <v>0.19083969465648856</v>
      </c>
      <c r="M179" s="188" t="s">
        <v>586</v>
      </c>
      <c r="N179" s="194">
        <v>41863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</v>
      </c>
      <c r="B180" s="186">
        <v>41857</v>
      </c>
      <c r="C180" s="186"/>
      <c r="D180" s="187" t="s">
        <v>622</v>
      </c>
      <c r="E180" s="188" t="s">
        <v>588</v>
      </c>
      <c r="F180" s="189">
        <v>205</v>
      </c>
      <c r="G180" s="188" t="s">
        <v>618</v>
      </c>
      <c r="H180" s="188">
        <v>275</v>
      </c>
      <c r="I180" s="190">
        <v>250</v>
      </c>
      <c r="J180" s="191" t="s">
        <v>619</v>
      </c>
      <c r="K180" s="192">
        <f t="shared" si="170"/>
        <v>70</v>
      </c>
      <c r="L180" s="193">
        <f t="shared" si="171"/>
        <v>0.34146341463414637</v>
      </c>
      <c r="M180" s="188" t="s">
        <v>586</v>
      </c>
      <c r="N180" s="194">
        <v>41962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</v>
      </c>
      <c r="B181" s="186">
        <v>41886</v>
      </c>
      <c r="C181" s="186"/>
      <c r="D181" s="187" t="s">
        <v>623</v>
      </c>
      <c r="E181" s="188" t="s">
        <v>588</v>
      </c>
      <c r="F181" s="189">
        <v>162</v>
      </c>
      <c r="G181" s="188" t="s">
        <v>618</v>
      </c>
      <c r="H181" s="188">
        <v>190</v>
      </c>
      <c r="I181" s="190">
        <v>190</v>
      </c>
      <c r="J181" s="191" t="s">
        <v>619</v>
      </c>
      <c r="K181" s="192">
        <f t="shared" si="170"/>
        <v>28</v>
      </c>
      <c r="L181" s="193">
        <f t="shared" si="171"/>
        <v>0.1728395061728395</v>
      </c>
      <c r="M181" s="188" t="s">
        <v>586</v>
      </c>
      <c r="N181" s="194">
        <v>42006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6</v>
      </c>
      <c r="B182" s="186">
        <v>41886</v>
      </c>
      <c r="C182" s="186"/>
      <c r="D182" s="187" t="s">
        <v>624</v>
      </c>
      <c r="E182" s="188" t="s">
        <v>588</v>
      </c>
      <c r="F182" s="189">
        <v>75</v>
      </c>
      <c r="G182" s="188" t="s">
        <v>618</v>
      </c>
      <c r="H182" s="188">
        <v>91.5</v>
      </c>
      <c r="I182" s="190" t="s">
        <v>625</v>
      </c>
      <c r="J182" s="191" t="s">
        <v>626</v>
      </c>
      <c r="K182" s="192">
        <f t="shared" si="170"/>
        <v>16.5</v>
      </c>
      <c r="L182" s="193">
        <f t="shared" si="171"/>
        <v>0.22</v>
      </c>
      <c r="M182" s="188" t="s">
        <v>586</v>
      </c>
      <c r="N182" s="194">
        <v>41954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</v>
      </c>
      <c r="B183" s="186">
        <v>41913</v>
      </c>
      <c r="C183" s="186"/>
      <c r="D183" s="187" t="s">
        <v>627</v>
      </c>
      <c r="E183" s="188" t="s">
        <v>588</v>
      </c>
      <c r="F183" s="189">
        <v>850</v>
      </c>
      <c r="G183" s="188" t="s">
        <v>618</v>
      </c>
      <c r="H183" s="188">
        <v>982.5</v>
      </c>
      <c r="I183" s="190">
        <v>1050</v>
      </c>
      <c r="J183" s="191" t="s">
        <v>628</v>
      </c>
      <c r="K183" s="192">
        <f t="shared" si="170"/>
        <v>132.5</v>
      </c>
      <c r="L183" s="193">
        <f t="shared" si="171"/>
        <v>0.15588235294117647</v>
      </c>
      <c r="M183" s="188" t="s">
        <v>586</v>
      </c>
      <c r="N183" s="194">
        <v>42039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</v>
      </c>
      <c r="B184" s="186">
        <v>41913</v>
      </c>
      <c r="C184" s="186"/>
      <c r="D184" s="187" t="s">
        <v>629</v>
      </c>
      <c r="E184" s="188" t="s">
        <v>588</v>
      </c>
      <c r="F184" s="189">
        <v>475</v>
      </c>
      <c r="G184" s="188" t="s">
        <v>618</v>
      </c>
      <c r="H184" s="188">
        <v>515</v>
      </c>
      <c r="I184" s="190">
        <v>600</v>
      </c>
      <c r="J184" s="191" t="s">
        <v>630</v>
      </c>
      <c r="K184" s="192">
        <f t="shared" si="170"/>
        <v>40</v>
      </c>
      <c r="L184" s="193">
        <f t="shared" si="171"/>
        <v>8.4210526315789472E-2</v>
      </c>
      <c r="M184" s="188" t="s">
        <v>586</v>
      </c>
      <c r="N184" s="194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9</v>
      </c>
      <c r="B185" s="186">
        <v>41913</v>
      </c>
      <c r="C185" s="186"/>
      <c r="D185" s="187" t="s">
        <v>631</v>
      </c>
      <c r="E185" s="188" t="s">
        <v>588</v>
      </c>
      <c r="F185" s="189">
        <v>86</v>
      </c>
      <c r="G185" s="188" t="s">
        <v>618</v>
      </c>
      <c r="H185" s="188">
        <v>99</v>
      </c>
      <c r="I185" s="190">
        <v>140</v>
      </c>
      <c r="J185" s="191" t="s">
        <v>632</v>
      </c>
      <c r="K185" s="192">
        <f t="shared" si="170"/>
        <v>13</v>
      </c>
      <c r="L185" s="193">
        <f t="shared" si="171"/>
        <v>0.15116279069767441</v>
      </c>
      <c r="M185" s="188" t="s">
        <v>586</v>
      </c>
      <c r="N185" s="194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10</v>
      </c>
      <c r="B186" s="186">
        <v>41926</v>
      </c>
      <c r="C186" s="186"/>
      <c r="D186" s="187" t="s">
        <v>633</v>
      </c>
      <c r="E186" s="188" t="s">
        <v>588</v>
      </c>
      <c r="F186" s="189">
        <v>496.6</v>
      </c>
      <c r="G186" s="188" t="s">
        <v>618</v>
      </c>
      <c r="H186" s="188">
        <v>621</v>
      </c>
      <c r="I186" s="190">
        <v>580</v>
      </c>
      <c r="J186" s="191" t="s">
        <v>619</v>
      </c>
      <c r="K186" s="192">
        <f t="shared" si="170"/>
        <v>124.39999999999998</v>
      </c>
      <c r="L186" s="193">
        <f t="shared" si="171"/>
        <v>0.25050342327829234</v>
      </c>
      <c r="M186" s="188" t="s">
        <v>586</v>
      </c>
      <c r="N186" s="194">
        <v>42605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11</v>
      </c>
      <c r="B187" s="186">
        <v>41926</v>
      </c>
      <c r="C187" s="186"/>
      <c r="D187" s="187" t="s">
        <v>634</v>
      </c>
      <c r="E187" s="188" t="s">
        <v>588</v>
      </c>
      <c r="F187" s="189">
        <v>2481.9</v>
      </c>
      <c r="G187" s="188" t="s">
        <v>618</v>
      </c>
      <c r="H187" s="188">
        <v>2840</v>
      </c>
      <c r="I187" s="190">
        <v>2870</v>
      </c>
      <c r="J187" s="191" t="s">
        <v>635</v>
      </c>
      <c r="K187" s="192">
        <f t="shared" si="170"/>
        <v>358.09999999999991</v>
      </c>
      <c r="L187" s="193">
        <f t="shared" si="171"/>
        <v>0.14428462065353154</v>
      </c>
      <c r="M187" s="188" t="s">
        <v>586</v>
      </c>
      <c r="N187" s="194">
        <v>42017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12</v>
      </c>
      <c r="B188" s="186">
        <v>41928</v>
      </c>
      <c r="C188" s="186"/>
      <c r="D188" s="187" t="s">
        <v>636</v>
      </c>
      <c r="E188" s="188" t="s">
        <v>588</v>
      </c>
      <c r="F188" s="189">
        <v>84.5</v>
      </c>
      <c r="G188" s="188" t="s">
        <v>618</v>
      </c>
      <c r="H188" s="188">
        <v>93</v>
      </c>
      <c r="I188" s="190">
        <v>110</v>
      </c>
      <c r="J188" s="191" t="s">
        <v>637</v>
      </c>
      <c r="K188" s="192">
        <f t="shared" si="170"/>
        <v>8.5</v>
      </c>
      <c r="L188" s="193">
        <f t="shared" si="171"/>
        <v>0.10059171597633136</v>
      </c>
      <c r="M188" s="188" t="s">
        <v>586</v>
      </c>
      <c r="N188" s="194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13</v>
      </c>
      <c r="B189" s="186">
        <v>41928</v>
      </c>
      <c r="C189" s="186"/>
      <c r="D189" s="187" t="s">
        <v>638</v>
      </c>
      <c r="E189" s="188" t="s">
        <v>588</v>
      </c>
      <c r="F189" s="189">
        <v>401</v>
      </c>
      <c r="G189" s="188" t="s">
        <v>618</v>
      </c>
      <c r="H189" s="188">
        <v>428</v>
      </c>
      <c r="I189" s="190">
        <v>450</v>
      </c>
      <c r="J189" s="191" t="s">
        <v>639</v>
      </c>
      <c r="K189" s="192">
        <f t="shared" si="170"/>
        <v>27</v>
      </c>
      <c r="L189" s="193">
        <f t="shared" si="171"/>
        <v>6.7331670822942641E-2</v>
      </c>
      <c r="M189" s="188" t="s">
        <v>586</v>
      </c>
      <c r="N189" s="194">
        <v>42020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14</v>
      </c>
      <c r="B190" s="186">
        <v>41928</v>
      </c>
      <c r="C190" s="186"/>
      <c r="D190" s="187" t="s">
        <v>640</v>
      </c>
      <c r="E190" s="188" t="s">
        <v>588</v>
      </c>
      <c r="F190" s="189">
        <v>101</v>
      </c>
      <c r="G190" s="188" t="s">
        <v>618</v>
      </c>
      <c r="H190" s="188">
        <v>112</v>
      </c>
      <c r="I190" s="190">
        <v>120</v>
      </c>
      <c r="J190" s="191" t="s">
        <v>641</v>
      </c>
      <c r="K190" s="192">
        <f t="shared" si="170"/>
        <v>11</v>
      </c>
      <c r="L190" s="193">
        <f t="shared" si="171"/>
        <v>0.10891089108910891</v>
      </c>
      <c r="M190" s="188" t="s">
        <v>586</v>
      </c>
      <c r="N190" s="194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15</v>
      </c>
      <c r="B191" s="186">
        <v>41954</v>
      </c>
      <c r="C191" s="186"/>
      <c r="D191" s="187" t="s">
        <v>642</v>
      </c>
      <c r="E191" s="188" t="s">
        <v>588</v>
      </c>
      <c r="F191" s="189">
        <v>59</v>
      </c>
      <c r="G191" s="188" t="s">
        <v>618</v>
      </c>
      <c r="H191" s="188">
        <v>76</v>
      </c>
      <c r="I191" s="190">
        <v>76</v>
      </c>
      <c r="J191" s="191" t="s">
        <v>619</v>
      </c>
      <c r="K191" s="192">
        <f t="shared" si="170"/>
        <v>17</v>
      </c>
      <c r="L191" s="193">
        <f t="shared" si="171"/>
        <v>0.28813559322033899</v>
      </c>
      <c r="M191" s="188" t="s">
        <v>586</v>
      </c>
      <c r="N191" s="194">
        <v>43032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16</v>
      </c>
      <c r="B192" s="186">
        <v>41954</v>
      </c>
      <c r="C192" s="186"/>
      <c r="D192" s="187" t="s">
        <v>631</v>
      </c>
      <c r="E192" s="188" t="s">
        <v>588</v>
      </c>
      <c r="F192" s="189">
        <v>99</v>
      </c>
      <c r="G192" s="188" t="s">
        <v>618</v>
      </c>
      <c r="H192" s="188">
        <v>120</v>
      </c>
      <c r="I192" s="190">
        <v>120</v>
      </c>
      <c r="J192" s="191" t="s">
        <v>599</v>
      </c>
      <c r="K192" s="192">
        <f t="shared" si="170"/>
        <v>21</v>
      </c>
      <c r="L192" s="193">
        <f t="shared" si="171"/>
        <v>0.21212121212121213</v>
      </c>
      <c r="M192" s="188" t="s">
        <v>586</v>
      </c>
      <c r="N192" s="194">
        <v>41960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17</v>
      </c>
      <c r="B193" s="186">
        <v>41956</v>
      </c>
      <c r="C193" s="186"/>
      <c r="D193" s="187" t="s">
        <v>643</v>
      </c>
      <c r="E193" s="188" t="s">
        <v>588</v>
      </c>
      <c r="F193" s="189">
        <v>22</v>
      </c>
      <c r="G193" s="188" t="s">
        <v>618</v>
      </c>
      <c r="H193" s="188">
        <v>33.549999999999997</v>
      </c>
      <c r="I193" s="190">
        <v>32</v>
      </c>
      <c r="J193" s="191" t="s">
        <v>644</v>
      </c>
      <c r="K193" s="192">
        <f t="shared" si="170"/>
        <v>11.549999999999997</v>
      </c>
      <c r="L193" s="193">
        <f t="shared" si="171"/>
        <v>0.52499999999999991</v>
      </c>
      <c r="M193" s="188" t="s">
        <v>586</v>
      </c>
      <c r="N193" s="194">
        <v>42188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18</v>
      </c>
      <c r="B194" s="186">
        <v>41976</v>
      </c>
      <c r="C194" s="186"/>
      <c r="D194" s="187" t="s">
        <v>645</v>
      </c>
      <c r="E194" s="188" t="s">
        <v>588</v>
      </c>
      <c r="F194" s="189">
        <v>440</v>
      </c>
      <c r="G194" s="188" t="s">
        <v>618</v>
      </c>
      <c r="H194" s="188">
        <v>520</v>
      </c>
      <c r="I194" s="190">
        <v>520</v>
      </c>
      <c r="J194" s="191" t="s">
        <v>646</v>
      </c>
      <c r="K194" s="192">
        <f t="shared" si="170"/>
        <v>80</v>
      </c>
      <c r="L194" s="193">
        <f t="shared" si="171"/>
        <v>0.18181818181818182</v>
      </c>
      <c r="M194" s="188" t="s">
        <v>586</v>
      </c>
      <c r="N194" s="194">
        <v>42208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19</v>
      </c>
      <c r="B195" s="186">
        <v>41976</v>
      </c>
      <c r="C195" s="186"/>
      <c r="D195" s="187" t="s">
        <v>647</v>
      </c>
      <c r="E195" s="188" t="s">
        <v>588</v>
      </c>
      <c r="F195" s="189">
        <v>360</v>
      </c>
      <c r="G195" s="188" t="s">
        <v>618</v>
      </c>
      <c r="H195" s="188">
        <v>427</v>
      </c>
      <c r="I195" s="190">
        <v>425</v>
      </c>
      <c r="J195" s="191" t="s">
        <v>648</v>
      </c>
      <c r="K195" s="192">
        <f t="shared" si="170"/>
        <v>67</v>
      </c>
      <c r="L195" s="193">
        <f t="shared" si="171"/>
        <v>0.18611111111111112</v>
      </c>
      <c r="M195" s="188" t="s">
        <v>586</v>
      </c>
      <c r="N195" s="194">
        <v>42058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20</v>
      </c>
      <c r="B196" s="186">
        <v>42012</v>
      </c>
      <c r="C196" s="186"/>
      <c r="D196" s="187" t="s">
        <v>649</v>
      </c>
      <c r="E196" s="188" t="s">
        <v>588</v>
      </c>
      <c r="F196" s="189">
        <v>360</v>
      </c>
      <c r="G196" s="188" t="s">
        <v>618</v>
      </c>
      <c r="H196" s="188">
        <v>455</v>
      </c>
      <c r="I196" s="190">
        <v>420</v>
      </c>
      <c r="J196" s="191" t="s">
        <v>650</v>
      </c>
      <c r="K196" s="192">
        <f t="shared" si="170"/>
        <v>95</v>
      </c>
      <c r="L196" s="193">
        <f t="shared" si="171"/>
        <v>0.2638888888888889</v>
      </c>
      <c r="M196" s="188" t="s">
        <v>586</v>
      </c>
      <c r="N196" s="194">
        <v>42024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21</v>
      </c>
      <c r="B197" s="186">
        <v>42012</v>
      </c>
      <c r="C197" s="186"/>
      <c r="D197" s="187" t="s">
        <v>651</v>
      </c>
      <c r="E197" s="188" t="s">
        <v>588</v>
      </c>
      <c r="F197" s="189">
        <v>130</v>
      </c>
      <c r="G197" s="188"/>
      <c r="H197" s="188">
        <v>175.5</v>
      </c>
      <c r="I197" s="190">
        <v>165</v>
      </c>
      <c r="J197" s="191" t="s">
        <v>652</v>
      </c>
      <c r="K197" s="192">
        <f t="shared" si="170"/>
        <v>45.5</v>
      </c>
      <c r="L197" s="193">
        <f t="shared" si="171"/>
        <v>0.35</v>
      </c>
      <c r="M197" s="188" t="s">
        <v>586</v>
      </c>
      <c r="N197" s="194">
        <v>43088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22</v>
      </c>
      <c r="B198" s="186">
        <v>42040</v>
      </c>
      <c r="C198" s="186"/>
      <c r="D198" s="187" t="s">
        <v>380</v>
      </c>
      <c r="E198" s="188" t="s">
        <v>617</v>
      </c>
      <c r="F198" s="189">
        <v>98</v>
      </c>
      <c r="G198" s="188"/>
      <c r="H198" s="188">
        <v>120</v>
      </c>
      <c r="I198" s="190">
        <v>120</v>
      </c>
      <c r="J198" s="191" t="s">
        <v>619</v>
      </c>
      <c r="K198" s="192">
        <f t="shared" si="170"/>
        <v>22</v>
      </c>
      <c r="L198" s="193">
        <f t="shared" si="171"/>
        <v>0.22448979591836735</v>
      </c>
      <c r="M198" s="188" t="s">
        <v>586</v>
      </c>
      <c r="N198" s="194">
        <v>42753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23</v>
      </c>
      <c r="B199" s="186">
        <v>42040</v>
      </c>
      <c r="C199" s="186"/>
      <c r="D199" s="187" t="s">
        <v>653</v>
      </c>
      <c r="E199" s="188" t="s">
        <v>617</v>
      </c>
      <c r="F199" s="189">
        <v>196</v>
      </c>
      <c r="G199" s="188"/>
      <c r="H199" s="188">
        <v>262</v>
      </c>
      <c r="I199" s="190">
        <v>255</v>
      </c>
      <c r="J199" s="191" t="s">
        <v>619</v>
      </c>
      <c r="K199" s="192">
        <f t="shared" si="170"/>
        <v>66</v>
      </c>
      <c r="L199" s="193">
        <f t="shared" si="171"/>
        <v>0.33673469387755101</v>
      </c>
      <c r="M199" s="188" t="s">
        <v>586</v>
      </c>
      <c r="N199" s="194">
        <v>42599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24</v>
      </c>
      <c r="B200" s="196">
        <v>42067</v>
      </c>
      <c r="C200" s="196"/>
      <c r="D200" s="197" t="s">
        <v>379</v>
      </c>
      <c r="E200" s="198" t="s">
        <v>617</v>
      </c>
      <c r="F200" s="199">
        <v>235</v>
      </c>
      <c r="G200" s="199"/>
      <c r="H200" s="200">
        <v>77</v>
      </c>
      <c r="I200" s="200" t="s">
        <v>654</v>
      </c>
      <c r="J200" s="201" t="s">
        <v>655</v>
      </c>
      <c r="K200" s="202">
        <f t="shared" si="170"/>
        <v>-158</v>
      </c>
      <c r="L200" s="203">
        <f t="shared" si="171"/>
        <v>-0.67234042553191486</v>
      </c>
      <c r="M200" s="199" t="s">
        <v>598</v>
      </c>
      <c r="N200" s="19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25</v>
      </c>
      <c r="B201" s="186">
        <v>42067</v>
      </c>
      <c r="C201" s="186"/>
      <c r="D201" s="187" t="s">
        <v>656</v>
      </c>
      <c r="E201" s="188" t="s">
        <v>617</v>
      </c>
      <c r="F201" s="189">
        <v>185</v>
      </c>
      <c r="G201" s="188"/>
      <c r="H201" s="188">
        <v>224</v>
      </c>
      <c r="I201" s="190" t="s">
        <v>657</v>
      </c>
      <c r="J201" s="191" t="s">
        <v>619</v>
      </c>
      <c r="K201" s="192">
        <f t="shared" si="170"/>
        <v>39</v>
      </c>
      <c r="L201" s="193">
        <f t="shared" si="171"/>
        <v>0.21081081081081082</v>
      </c>
      <c r="M201" s="188" t="s">
        <v>586</v>
      </c>
      <c r="N201" s="194">
        <v>42647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26</v>
      </c>
      <c r="B202" s="196">
        <v>42090</v>
      </c>
      <c r="C202" s="196"/>
      <c r="D202" s="204" t="s">
        <v>658</v>
      </c>
      <c r="E202" s="199" t="s">
        <v>617</v>
      </c>
      <c r="F202" s="199">
        <v>49.5</v>
      </c>
      <c r="G202" s="200"/>
      <c r="H202" s="200">
        <v>15.85</v>
      </c>
      <c r="I202" s="200">
        <v>67</v>
      </c>
      <c r="J202" s="201" t="s">
        <v>659</v>
      </c>
      <c r="K202" s="200">
        <f t="shared" si="170"/>
        <v>-33.65</v>
      </c>
      <c r="L202" s="205">
        <f t="shared" si="171"/>
        <v>-0.67979797979797973</v>
      </c>
      <c r="M202" s="199" t="s">
        <v>598</v>
      </c>
      <c r="N202" s="206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27</v>
      </c>
      <c r="B203" s="186">
        <v>42093</v>
      </c>
      <c r="C203" s="186"/>
      <c r="D203" s="187" t="s">
        <v>660</v>
      </c>
      <c r="E203" s="188" t="s">
        <v>617</v>
      </c>
      <c r="F203" s="189">
        <v>183.5</v>
      </c>
      <c r="G203" s="188"/>
      <c r="H203" s="188">
        <v>219</v>
      </c>
      <c r="I203" s="190">
        <v>218</v>
      </c>
      <c r="J203" s="191" t="s">
        <v>661</v>
      </c>
      <c r="K203" s="192">
        <f t="shared" si="170"/>
        <v>35.5</v>
      </c>
      <c r="L203" s="193">
        <f t="shared" si="171"/>
        <v>0.19346049046321526</v>
      </c>
      <c r="M203" s="188" t="s">
        <v>586</v>
      </c>
      <c r="N203" s="194">
        <v>42103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28</v>
      </c>
      <c r="B204" s="186">
        <v>42114</v>
      </c>
      <c r="C204" s="186"/>
      <c r="D204" s="187" t="s">
        <v>662</v>
      </c>
      <c r="E204" s="188" t="s">
        <v>617</v>
      </c>
      <c r="F204" s="189">
        <f>(227+237)/2</f>
        <v>232</v>
      </c>
      <c r="G204" s="188"/>
      <c r="H204" s="188">
        <v>298</v>
      </c>
      <c r="I204" s="190">
        <v>298</v>
      </c>
      <c r="J204" s="191" t="s">
        <v>619</v>
      </c>
      <c r="K204" s="192">
        <f t="shared" si="170"/>
        <v>66</v>
      </c>
      <c r="L204" s="193">
        <f t="shared" si="171"/>
        <v>0.28448275862068967</v>
      </c>
      <c r="M204" s="188" t="s">
        <v>586</v>
      </c>
      <c r="N204" s="194">
        <v>42823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29</v>
      </c>
      <c r="B205" s="186">
        <v>42128</v>
      </c>
      <c r="C205" s="186"/>
      <c r="D205" s="187" t="s">
        <v>663</v>
      </c>
      <c r="E205" s="188" t="s">
        <v>588</v>
      </c>
      <c r="F205" s="189">
        <v>385</v>
      </c>
      <c r="G205" s="188"/>
      <c r="H205" s="188">
        <f>212.5+331</f>
        <v>543.5</v>
      </c>
      <c r="I205" s="190">
        <v>510</v>
      </c>
      <c r="J205" s="191" t="s">
        <v>664</v>
      </c>
      <c r="K205" s="192">
        <f t="shared" si="170"/>
        <v>158.5</v>
      </c>
      <c r="L205" s="193">
        <f t="shared" si="171"/>
        <v>0.41168831168831171</v>
      </c>
      <c r="M205" s="188" t="s">
        <v>586</v>
      </c>
      <c r="N205" s="194">
        <v>42235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30</v>
      </c>
      <c r="B206" s="186">
        <v>42128</v>
      </c>
      <c r="C206" s="186"/>
      <c r="D206" s="187" t="s">
        <v>665</v>
      </c>
      <c r="E206" s="188" t="s">
        <v>588</v>
      </c>
      <c r="F206" s="189">
        <v>115.5</v>
      </c>
      <c r="G206" s="188"/>
      <c r="H206" s="188">
        <v>146</v>
      </c>
      <c r="I206" s="190">
        <v>142</v>
      </c>
      <c r="J206" s="191" t="s">
        <v>666</v>
      </c>
      <c r="K206" s="192">
        <f t="shared" si="170"/>
        <v>30.5</v>
      </c>
      <c r="L206" s="193">
        <f t="shared" si="171"/>
        <v>0.26406926406926406</v>
      </c>
      <c r="M206" s="188" t="s">
        <v>586</v>
      </c>
      <c r="N206" s="194">
        <v>42202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31</v>
      </c>
      <c r="B207" s="186">
        <v>42151</v>
      </c>
      <c r="C207" s="186"/>
      <c r="D207" s="187" t="s">
        <v>667</v>
      </c>
      <c r="E207" s="188" t="s">
        <v>588</v>
      </c>
      <c r="F207" s="189">
        <v>237.5</v>
      </c>
      <c r="G207" s="188"/>
      <c r="H207" s="188">
        <v>279.5</v>
      </c>
      <c r="I207" s="190">
        <v>278</v>
      </c>
      <c r="J207" s="191" t="s">
        <v>619</v>
      </c>
      <c r="K207" s="192">
        <f t="shared" si="170"/>
        <v>42</v>
      </c>
      <c r="L207" s="193">
        <f t="shared" si="171"/>
        <v>0.17684210526315788</v>
      </c>
      <c r="M207" s="188" t="s">
        <v>586</v>
      </c>
      <c r="N207" s="194">
        <v>42222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32</v>
      </c>
      <c r="B208" s="186">
        <v>42174</v>
      </c>
      <c r="C208" s="186"/>
      <c r="D208" s="187" t="s">
        <v>638</v>
      </c>
      <c r="E208" s="188" t="s">
        <v>617</v>
      </c>
      <c r="F208" s="189">
        <v>340</v>
      </c>
      <c r="G208" s="188"/>
      <c r="H208" s="188">
        <v>448</v>
      </c>
      <c r="I208" s="190">
        <v>448</v>
      </c>
      <c r="J208" s="191" t="s">
        <v>619</v>
      </c>
      <c r="K208" s="192">
        <f t="shared" si="170"/>
        <v>108</v>
      </c>
      <c r="L208" s="193">
        <f t="shared" si="171"/>
        <v>0.31764705882352939</v>
      </c>
      <c r="M208" s="188" t="s">
        <v>586</v>
      </c>
      <c r="N208" s="194">
        <v>43018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33</v>
      </c>
      <c r="B209" s="186">
        <v>42191</v>
      </c>
      <c r="C209" s="186"/>
      <c r="D209" s="187" t="s">
        <v>668</v>
      </c>
      <c r="E209" s="188" t="s">
        <v>617</v>
      </c>
      <c r="F209" s="189">
        <v>390</v>
      </c>
      <c r="G209" s="188"/>
      <c r="H209" s="188">
        <v>460</v>
      </c>
      <c r="I209" s="190">
        <v>460</v>
      </c>
      <c r="J209" s="191" t="s">
        <v>619</v>
      </c>
      <c r="K209" s="192">
        <f t="shared" si="170"/>
        <v>70</v>
      </c>
      <c r="L209" s="193">
        <f t="shared" si="171"/>
        <v>0.17948717948717949</v>
      </c>
      <c r="M209" s="188" t="s">
        <v>586</v>
      </c>
      <c r="N209" s="194">
        <v>42478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34</v>
      </c>
      <c r="B210" s="196">
        <v>42195</v>
      </c>
      <c r="C210" s="196"/>
      <c r="D210" s="197" t="s">
        <v>669</v>
      </c>
      <c r="E210" s="198" t="s">
        <v>617</v>
      </c>
      <c r="F210" s="199">
        <v>122.5</v>
      </c>
      <c r="G210" s="199"/>
      <c r="H210" s="200">
        <v>61</v>
      </c>
      <c r="I210" s="200">
        <v>172</v>
      </c>
      <c r="J210" s="201" t="s">
        <v>670</v>
      </c>
      <c r="K210" s="202">
        <f t="shared" si="170"/>
        <v>-61.5</v>
      </c>
      <c r="L210" s="203">
        <f t="shared" si="171"/>
        <v>-0.50204081632653064</v>
      </c>
      <c r="M210" s="199" t="s">
        <v>598</v>
      </c>
      <c r="N210" s="196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35</v>
      </c>
      <c r="B211" s="186">
        <v>42219</v>
      </c>
      <c r="C211" s="186"/>
      <c r="D211" s="187" t="s">
        <v>671</v>
      </c>
      <c r="E211" s="188" t="s">
        <v>617</v>
      </c>
      <c r="F211" s="189">
        <v>297.5</v>
      </c>
      <c r="G211" s="188"/>
      <c r="H211" s="188">
        <v>350</v>
      </c>
      <c r="I211" s="190">
        <v>360</v>
      </c>
      <c r="J211" s="191" t="s">
        <v>672</v>
      </c>
      <c r="K211" s="192">
        <f t="shared" si="170"/>
        <v>52.5</v>
      </c>
      <c r="L211" s="193">
        <f t="shared" si="171"/>
        <v>0.17647058823529413</v>
      </c>
      <c r="M211" s="188" t="s">
        <v>586</v>
      </c>
      <c r="N211" s="194">
        <v>42232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36</v>
      </c>
      <c r="B212" s="186">
        <v>42219</v>
      </c>
      <c r="C212" s="186"/>
      <c r="D212" s="187" t="s">
        <v>673</v>
      </c>
      <c r="E212" s="188" t="s">
        <v>617</v>
      </c>
      <c r="F212" s="189">
        <v>115.5</v>
      </c>
      <c r="G212" s="188"/>
      <c r="H212" s="188">
        <v>149</v>
      </c>
      <c r="I212" s="190">
        <v>140</v>
      </c>
      <c r="J212" s="191" t="s">
        <v>674</v>
      </c>
      <c r="K212" s="192">
        <f t="shared" si="170"/>
        <v>33.5</v>
      </c>
      <c r="L212" s="193">
        <f t="shared" si="171"/>
        <v>0.29004329004329005</v>
      </c>
      <c r="M212" s="188" t="s">
        <v>586</v>
      </c>
      <c r="N212" s="194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37</v>
      </c>
      <c r="B213" s="186">
        <v>42251</v>
      </c>
      <c r="C213" s="186"/>
      <c r="D213" s="187" t="s">
        <v>667</v>
      </c>
      <c r="E213" s="188" t="s">
        <v>617</v>
      </c>
      <c r="F213" s="189">
        <v>226</v>
      </c>
      <c r="G213" s="188"/>
      <c r="H213" s="188">
        <v>292</v>
      </c>
      <c r="I213" s="190">
        <v>292</v>
      </c>
      <c r="J213" s="191" t="s">
        <v>675</v>
      </c>
      <c r="K213" s="192">
        <f t="shared" si="170"/>
        <v>66</v>
      </c>
      <c r="L213" s="193">
        <f t="shared" si="171"/>
        <v>0.29203539823008851</v>
      </c>
      <c r="M213" s="188" t="s">
        <v>586</v>
      </c>
      <c r="N213" s="194">
        <v>42286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38</v>
      </c>
      <c r="B214" s="186">
        <v>42254</v>
      </c>
      <c r="C214" s="186"/>
      <c r="D214" s="187" t="s">
        <v>662</v>
      </c>
      <c r="E214" s="188" t="s">
        <v>617</v>
      </c>
      <c r="F214" s="189">
        <v>232.5</v>
      </c>
      <c r="G214" s="188"/>
      <c r="H214" s="188">
        <v>312.5</v>
      </c>
      <c r="I214" s="190">
        <v>310</v>
      </c>
      <c r="J214" s="191" t="s">
        <v>619</v>
      </c>
      <c r="K214" s="192">
        <f t="shared" si="170"/>
        <v>80</v>
      </c>
      <c r="L214" s="193">
        <f t="shared" si="171"/>
        <v>0.34408602150537637</v>
      </c>
      <c r="M214" s="188" t="s">
        <v>586</v>
      </c>
      <c r="N214" s="194">
        <v>42823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39</v>
      </c>
      <c r="B215" s="186">
        <v>42268</v>
      </c>
      <c r="C215" s="186"/>
      <c r="D215" s="187" t="s">
        <v>676</v>
      </c>
      <c r="E215" s="188" t="s">
        <v>617</v>
      </c>
      <c r="F215" s="189">
        <v>196.5</v>
      </c>
      <c r="G215" s="188"/>
      <c r="H215" s="188">
        <v>238</v>
      </c>
      <c r="I215" s="190">
        <v>238</v>
      </c>
      <c r="J215" s="191" t="s">
        <v>675</v>
      </c>
      <c r="K215" s="192">
        <f t="shared" si="170"/>
        <v>41.5</v>
      </c>
      <c r="L215" s="193">
        <f t="shared" si="171"/>
        <v>0.21119592875318066</v>
      </c>
      <c r="M215" s="188" t="s">
        <v>586</v>
      </c>
      <c r="N215" s="194">
        <v>42291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40</v>
      </c>
      <c r="B216" s="186">
        <v>42271</v>
      </c>
      <c r="C216" s="186"/>
      <c r="D216" s="187" t="s">
        <v>616</v>
      </c>
      <c r="E216" s="188" t="s">
        <v>617</v>
      </c>
      <c r="F216" s="189">
        <v>65</v>
      </c>
      <c r="G216" s="188"/>
      <c r="H216" s="188">
        <v>82</v>
      </c>
      <c r="I216" s="190">
        <v>82</v>
      </c>
      <c r="J216" s="191" t="s">
        <v>675</v>
      </c>
      <c r="K216" s="192">
        <f t="shared" si="170"/>
        <v>17</v>
      </c>
      <c r="L216" s="193">
        <f t="shared" si="171"/>
        <v>0.26153846153846155</v>
      </c>
      <c r="M216" s="188" t="s">
        <v>586</v>
      </c>
      <c r="N216" s="194">
        <v>42578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41</v>
      </c>
      <c r="B217" s="186">
        <v>42291</v>
      </c>
      <c r="C217" s="186"/>
      <c r="D217" s="187" t="s">
        <v>677</v>
      </c>
      <c r="E217" s="188" t="s">
        <v>617</v>
      </c>
      <c r="F217" s="189">
        <v>144</v>
      </c>
      <c r="G217" s="188"/>
      <c r="H217" s="188">
        <v>182.5</v>
      </c>
      <c r="I217" s="190">
        <v>181</v>
      </c>
      <c r="J217" s="191" t="s">
        <v>675</v>
      </c>
      <c r="K217" s="192">
        <f t="shared" si="170"/>
        <v>38.5</v>
      </c>
      <c r="L217" s="193">
        <f t="shared" si="171"/>
        <v>0.2673611111111111</v>
      </c>
      <c r="M217" s="188" t="s">
        <v>586</v>
      </c>
      <c r="N217" s="194">
        <v>42817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42</v>
      </c>
      <c r="B218" s="186">
        <v>42291</v>
      </c>
      <c r="C218" s="186"/>
      <c r="D218" s="187" t="s">
        <v>678</v>
      </c>
      <c r="E218" s="188" t="s">
        <v>617</v>
      </c>
      <c r="F218" s="189">
        <v>264</v>
      </c>
      <c r="G218" s="188"/>
      <c r="H218" s="188">
        <v>311</v>
      </c>
      <c r="I218" s="190">
        <v>311</v>
      </c>
      <c r="J218" s="191" t="s">
        <v>675</v>
      </c>
      <c r="K218" s="192">
        <f t="shared" si="170"/>
        <v>47</v>
      </c>
      <c r="L218" s="193">
        <f t="shared" si="171"/>
        <v>0.17803030303030304</v>
      </c>
      <c r="M218" s="188" t="s">
        <v>586</v>
      </c>
      <c r="N218" s="194">
        <v>42604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43</v>
      </c>
      <c r="B219" s="186">
        <v>42318</v>
      </c>
      <c r="C219" s="186"/>
      <c r="D219" s="187" t="s">
        <v>679</v>
      </c>
      <c r="E219" s="188" t="s">
        <v>588</v>
      </c>
      <c r="F219" s="189">
        <v>549.5</v>
      </c>
      <c r="G219" s="188"/>
      <c r="H219" s="188">
        <v>630</v>
      </c>
      <c r="I219" s="190">
        <v>630</v>
      </c>
      <c r="J219" s="191" t="s">
        <v>675</v>
      </c>
      <c r="K219" s="192">
        <f t="shared" si="170"/>
        <v>80.5</v>
      </c>
      <c r="L219" s="193">
        <f t="shared" si="171"/>
        <v>0.1464968152866242</v>
      </c>
      <c r="M219" s="188" t="s">
        <v>586</v>
      </c>
      <c r="N219" s="194">
        <v>42419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44</v>
      </c>
      <c r="B220" s="186">
        <v>42342</v>
      </c>
      <c r="C220" s="186"/>
      <c r="D220" s="187" t="s">
        <v>680</v>
      </c>
      <c r="E220" s="188" t="s">
        <v>617</v>
      </c>
      <c r="F220" s="189">
        <v>1027.5</v>
      </c>
      <c r="G220" s="188"/>
      <c r="H220" s="188">
        <v>1315</v>
      </c>
      <c r="I220" s="190">
        <v>1250</v>
      </c>
      <c r="J220" s="191" t="s">
        <v>675</v>
      </c>
      <c r="K220" s="192">
        <f t="shared" si="170"/>
        <v>287.5</v>
      </c>
      <c r="L220" s="193">
        <f t="shared" si="171"/>
        <v>0.27980535279805352</v>
      </c>
      <c r="M220" s="188" t="s">
        <v>586</v>
      </c>
      <c r="N220" s="194">
        <v>43244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45</v>
      </c>
      <c r="B221" s="186">
        <v>42367</v>
      </c>
      <c r="C221" s="186"/>
      <c r="D221" s="187" t="s">
        <v>681</v>
      </c>
      <c r="E221" s="188" t="s">
        <v>617</v>
      </c>
      <c r="F221" s="189">
        <v>465</v>
      </c>
      <c r="G221" s="188"/>
      <c r="H221" s="188">
        <v>540</v>
      </c>
      <c r="I221" s="190">
        <v>540</v>
      </c>
      <c r="J221" s="191" t="s">
        <v>675</v>
      </c>
      <c r="K221" s="192">
        <f t="shared" si="170"/>
        <v>75</v>
      </c>
      <c r="L221" s="193">
        <f t="shared" si="171"/>
        <v>0.16129032258064516</v>
      </c>
      <c r="M221" s="188" t="s">
        <v>586</v>
      </c>
      <c r="N221" s="194">
        <v>42530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46</v>
      </c>
      <c r="B222" s="186">
        <v>42380</v>
      </c>
      <c r="C222" s="186"/>
      <c r="D222" s="187" t="s">
        <v>380</v>
      </c>
      <c r="E222" s="188" t="s">
        <v>588</v>
      </c>
      <c r="F222" s="189">
        <v>81</v>
      </c>
      <c r="G222" s="188"/>
      <c r="H222" s="188">
        <v>110</v>
      </c>
      <c r="I222" s="190">
        <v>110</v>
      </c>
      <c r="J222" s="191" t="s">
        <v>675</v>
      </c>
      <c r="K222" s="192">
        <f t="shared" si="170"/>
        <v>29</v>
      </c>
      <c r="L222" s="193">
        <f t="shared" si="171"/>
        <v>0.35802469135802467</v>
      </c>
      <c r="M222" s="188" t="s">
        <v>586</v>
      </c>
      <c r="N222" s="194">
        <v>42745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47</v>
      </c>
      <c r="B223" s="186">
        <v>42382</v>
      </c>
      <c r="C223" s="186"/>
      <c r="D223" s="187" t="s">
        <v>682</v>
      </c>
      <c r="E223" s="188" t="s">
        <v>588</v>
      </c>
      <c r="F223" s="189">
        <v>417.5</v>
      </c>
      <c r="G223" s="188"/>
      <c r="H223" s="188">
        <v>547</v>
      </c>
      <c r="I223" s="190">
        <v>535</v>
      </c>
      <c r="J223" s="191" t="s">
        <v>675</v>
      </c>
      <c r="K223" s="192">
        <f t="shared" si="170"/>
        <v>129.5</v>
      </c>
      <c r="L223" s="193">
        <f t="shared" si="171"/>
        <v>0.31017964071856285</v>
      </c>
      <c r="M223" s="188" t="s">
        <v>586</v>
      </c>
      <c r="N223" s="194">
        <v>42578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48</v>
      </c>
      <c r="B224" s="186">
        <v>42408</v>
      </c>
      <c r="C224" s="186"/>
      <c r="D224" s="187" t="s">
        <v>683</v>
      </c>
      <c r="E224" s="188" t="s">
        <v>617</v>
      </c>
      <c r="F224" s="189">
        <v>650</v>
      </c>
      <c r="G224" s="188"/>
      <c r="H224" s="188">
        <v>800</v>
      </c>
      <c r="I224" s="190">
        <v>800</v>
      </c>
      <c r="J224" s="191" t="s">
        <v>675</v>
      </c>
      <c r="K224" s="192">
        <f t="shared" si="170"/>
        <v>150</v>
      </c>
      <c r="L224" s="193">
        <f t="shared" si="171"/>
        <v>0.23076923076923078</v>
      </c>
      <c r="M224" s="188" t="s">
        <v>586</v>
      </c>
      <c r="N224" s="194">
        <v>43154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49</v>
      </c>
      <c r="B225" s="186">
        <v>42433</v>
      </c>
      <c r="C225" s="186"/>
      <c r="D225" s="187" t="s">
        <v>209</v>
      </c>
      <c r="E225" s="188" t="s">
        <v>617</v>
      </c>
      <c r="F225" s="189">
        <v>437.5</v>
      </c>
      <c r="G225" s="188"/>
      <c r="H225" s="188">
        <v>504.5</v>
      </c>
      <c r="I225" s="190">
        <v>522</v>
      </c>
      <c r="J225" s="191" t="s">
        <v>684</v>
      </c>
      <c r="K225" s="192">
        <f t="shared" si="170"/>
        <v>67</v>
      </c>
      <c r="L225" s="193">
        <f t="shared" si="171"/>
        <v>0.15314285714285714</v>
      </c>
      <c r="M225" s="188" t="s">
        <v>586</v>
      </c>
      <c r="N225" s="194">
        <v>42480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50</v>
      </c>
      <c r="B226" s="186">
        <v>42438</v>
      </c>
      <c r="C226" s="186"/>
      <c r="D226" s="187" t="s">
        <v>685</v>
      </c>
      <c r="E226" s="188" t="s">
        <v>617</v>
      </c>
      <c r="F226" s="189">
        <v>189.5</v>
      </c>
      <c r="G226" s="188"/>
      <c r="H226" s="188">
        <v>218</v>
      </c>
      <c r="I226" s="190">
        <v>218</v>
      </c>
      <c r="J226" s="191" t="s">
        <v>675</v>
      </c>
      <c r="K226" s="192">
        <f t="shared" si="170"/>
        <v>28.5</v>
      </c>
      <c r="L226" s="193">
        <f t="shared" si="171"/>
        <v>0.15039577836411611</v>
      </c>
      <c r="M226" s="188" t="s">
        <v>586</v>
      </c>
      <c r="N226" s="194">
        <v>43034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51</v>
      </c>
      <c r="B227" s="196">
        <v>42471</v>
      </c>
      <c r="C227" s="196"/>
      <c r="D227" s="204" t="s">
        <v>686</v>
      </c>
      <c r="E227" s="199" t="s">
        <v>617</v>
      </c>
      <c r="F227" s="199">
        <v>36.5</v>
      </c>
      <c r="G227" s="200"/>
      <c r="H227" s="200">
        <v>15.85</v>
      </c>
      <c r="I227" s="200">
        <v>60</v>
      </c>
      <c r="J227" s="201" t="s">
        <v>687</v>
      </c>
      <c r="K227" s="202">
        <f t="shared" si="170"/>
        <v>-20.65</v>
      </c>
      <c r="L227" s="203">
        <f t="shared" si="171"/>
        <v>-0.5657534246575342</v>
      </c>
      <c r="M227" s="199" t="s">
        <v>598</v>
      </c>
      <c r="N227" s="207">
        <v>43627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52</v>
      </c>
      <c r="B228" s="186">
        <v>42472</v>
      </c>
      <c r="C228" s="186"/>
      <c r="D228" s="187" t="s">
        <v>688</v>
      </c>
      <c r="E228" s="188" t="s">
        <v>617</v>
      </c>
      <c r="F228" s="189">
        <v>93</v>
      </c>
      <c r="G228" s="188"/>
      <c r="H228" s="188">
        <v>149</v>
      </c>
      <c r="I228" s="190">
        <v>140</v>
      </c>
      <c r="J228" s="191" t="s">
        <v>689</v>
      </c>
      <c r="K228" s="192">
        <f t="shared" si="170"/>
        <v>56</v>
      </c>
      <c r="L228" s="193">
        <f t="shared" si="171"/>
        <v>0.60215053763440862</v>
      </c>
      <c r="M228" s="188" t="s">
        <v>586</v>
      </c>
      <c r="N228" s="194">
        <v>42740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53</v>
      </c>
      <c r="B229" s="186">
        <v>42472</v>
      </c>
      <c r="C229" s="186"/>
      <c r="D229" s="187" t="s">
        <v>690</v>
      </c>
      <c r="E229" s="188" t="s">
        <v>617</v>
      </c>
      <c r="F229" s="189">
        <v>130</v>
      </c>
      <c r="G229" s="188"/>
      <c r="H229" s="188">
        <v>150</v>
      </c>
      <c r="I229" s="190" t="s">
        <v>691</v>
      </c>
      <c r="J229" s="191" t="s">
        <v>675</v>
      </c>
      <c r="K229" s="192">
        <f t="shared" si="170"/>
        <v>20</v>
      </c>
      <c r="L229" s="193">
        <f t="shared" si="171"/>
        <v>0.15384615384615385</v>
      </c>
      <c r="M229" s="188" t="s">
        <v>586</v>
      </c>
      <c r="N229" s="194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54</v>
      </c>
      <c r="B230" s="186">
        <v>42473</v>
      </c>
      <c r="C230" s="186"/>
      <c r="D230" s="187" t="s">
        <v>692</v>
      </c>
      <c r="E230" s="188" t="s">
        <v>617</v>
      </c>
      <c r="F230" s="189">
        <v>196</v>
      </c>
      <c r="G230" s="188"/>
      <c r="H230" s="188">
        <v>299</v>
      </c>
      <c r="I230" s="190">
        <v>299</v>
      </c>
      <c r="J230" s="191" t="s">
        <v>675</v>
      </c>
      <c r="K230" s="192">
        <v>103</v>
      </c>
      <c r="L230" s="193">
        <v>0.52551020408163296</v>
      </c>
      <c r="M230" s="188" t="s">
        <v>586</v>
      </c>
      <c r="N230" s="194">
        <v>42620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55</v>
      </c>
      <c r="B231" s="186">
        <v>42473</v>
      </c>
      <c r="C231" s="186"/>
      <c r="D231" s="187" t="s">
        <v>693</v>
      </c>
      <c r="E231" s="188" t="s">
        <v>617</v>
      </c>
      <c r="F231" s="189">
        <v>88</v>
      </c>
      <c r="G231" s="188"/>
      <c r="H231" s="188">
        <v>103</v>
      </c>
      <c r="I231" s="190">
        <v>103</v>
      </c>
      <c r="J231" s="191" t="s">
        <v>675</v>
      </c>
      <c r="K231" s="192">
        <v>15</v>
      </c>
      <c r="L231" s="193">
        <v>0.170454545454545</v>
      </c>
      <c r="M231" s="188" t="s">
        <v>586</v>
      </c>
      <c r="N231" s="194">
        <v>42530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56</v>
      </c>
      <c r="B232" s="186">
        <v>42492</v>
      </c>
      <c r="C232" s="186"/>
      <c r="D232" s="187" t="s">
        <v>694</v>
      </c>
      <c r="E232" s="188" t="s">
        <v>617</v>
      </c>
      <c r="F232" s="189">
        <v>127.5</v>
      </c>
      <c r="G232" s="188"/>
      <c r="H232" s="188">
        <v>148</v>
      </c>
      <c r="I232" s="190" t="s">
        <v>695</v>
      </c>
      <c r="J232" s="191" t="s">
        <v>675</v>
      </c>
      <c r="K232" s="192">
        <f>H232-F232</f>
        <v>20.5</v>
      </c>
      <c r="L232" s="193">
        <f>K232/F232</f>
        <v>0.16078431372549021</v>
      </c>
      <c r="M232" s="188" t="s">
        <v>586</v>
      </c>
      <c r="N232" s="194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57</v>
      </c>
      <c r="B233" s="186">
        <v>42493</v>
      </c>
      <c r="C233" s="186"/>
      <c r="D233" s="187" t="s">
        <v>696</v>
      </c>
      <c r="E233" s="188" t="s">
        <v>617</v>
      </c>
      <c r="F233" s="189">
        <v>675</v>
      </c>
      <c r="G233" s="188"/>
      <c r="H233" s="188">
        <v>815</v>
      </c>
      <c r="I233" s="190" t="s">
        <v>697</v>
      </c>
      <c r="J233" s="191" t="s">
        <v>675</v>
      </c>
      <c r="K233" s="192">
        <f>H233-F233</f>
        <v>140</v>
      </c>
      <c r="L233" s="193">
        <f>K233/F233</f>
        <v>0.2074074074074074</v>
      </c>
      <c r="M233" s="188" t="s">
        <v>586</v>
      </c>
      <c r="N233" s="194">
        <v>43154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5">
        <v>58</v>
      </c>
      <c r="B234" s="196">
        <v>42522</v>
      </c>
      <c r="C234" s="196"/>
      <c r="D234" s="197" t="s">
        <v>698</v>
      </c>
      <c r="E234" s="198" t="s">
        <v>617</v>
      </c>
      <c r="F234" s="199">
        <v>500</v>
      </c>
      <c r="G234" s="199"/>
      <c r="H234" s="200">
        <v>232.5</v>
      </c>
      <c r="I234" s="200" t="s">
        <v>699</v>
      </c>
      <c r="J234" s="201" t="s">
        <v>700</v>
      </c>
      <c r="K234" s="202">
        <f>H234-F234</f>
        <v>-267.5</v>
      </c>
      <c r="L234" s="203">
        <f>K234/F234</f>
        <v>-0.53500000000000003</v>
      </c>
      <c r="M234" s="199" t="s">
        <v>598</v>
      </c>
      <c r="N234" s="196">
        <v>43735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59</v>
      </c>
      <c r="B235" s="186">
        <v>42527</v>
      </c>
      <c r="C235" s="186"/>
      <c r="D235" s="187" t="s">
        <v>538</v>
      </c>
      <c r="E235" s="188" t="s">
        <v>617</v>
      </c>
      <c r="F235" s="189">
        <v>110</v>
      </c>
      <c r="G235" s="188"/>
      <c r="H235" s="188">
        <v>126.5</v>
      </c>
      <c r="I235" s="190">
        <v>125</v>
      </c>
      <c r="J235" s="191" t="s">
        <v>626</v>
      </c>
      <c r="K235" s="192">
        <f>H235-F235</f>
        <v>16.5</v>
      </c>
      <c r="L235" s="193">
        <f>K235/F235</f>
        <v>0.15</v>
      </c>
      <c r="M235" s="188" t="s">
        <v>586</v>
      </c>
      <c r="N235" s="194">
        <v>42552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60</v>
      </c>
      <c r="B236" s="186">
        <v>42538</v>
      </c>
      <c r="C236" s="186"/>
      <c r="D236" s="187" t="s">
        <v>701</v>
      </c>
      <c r="E236" s="188" t="s">
        <v>617</v>
      </c>
      <c r="F236" s="189">
        <v>44</v>
      </c>
      <c r="G236" s="188"/>
      <c r="H236" s="188">
        <v>69.5</v>
      </c>
      <c r="I236" s="190">
        <v>69.5</v>
      </c>
      <c r="J236" s="191" t="s">
        <v>702</v>
      </c>
      <c r="K236" s="192">
        <f>H236-F236</f>
        <v>25.5</v>
      </c>
      <c r="L236" s="193">
        <f>K236/F236</f>
        <v>0.57954545454545459</v>
      </c>
      <c r="M236" s="188" t="s">
        <v>586</v>
      </c>
      <c r="N236" s="194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61</v>
      </c>
      <c r="B237" s="186">
        <v>42549</v>
      </c>
      <c r="C237" s="186"/>
      <c r="D237" s="187" t="s">
        <v>703</v>
      </c>
      <c r="E237" s="188" t="s">
        <v>617</v>
      </c>
      <c r="F237" s="189">
        <v>262.5</v>
      </c>
      <c r="G237" s="188"/>
      <c r="H237" s="188">
        <v>340</v>
      </c>
      <c r="I237" s="190">
        <v>333</v>
      </c>
      <c r="J237" s="191" t="s">
        <v>704</v>
      </c>
      <c r="K237" s="192">
        <v>77.5</v>
      </c>
      <c r="L237" s="193">
        <v>0.29523809523809502</v>
      </c>
      <c r="M237" s="188" t="s">
        <v>586</v>
      </c>
      <c r="N237" s="194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62</v>
      </c>
      <c r="B238" s="186">
        <v>42549</v>
      </c>
      <c r="C238" s="186"/>
      <c r="D238" s="187" t="s">
        <v>705</v>
      </c>
      <c r="E238" s="188" t="s">
        <v>617</v>
      </c>
      <c r="F238" s="189">
        <v>840</v>
      </c>
      <c r="G238" s="188"/>
      <c r="H238" s="188">
        <v>1230</v>
      </c>
      <c r="I238" s="190">
        <v>1230</v>
      </c>
      <c r="J238" s="191" t="s">
        <v>675</v>
      </c>
      <c r="K238" s="192">
        <v>390</v>
      </c>
      <c r="L238" s="193">
        <v>0.46428571428571402</v>
      </c>
      <c r="M238" s="188" t="s">
        <v>586</v>
      </c>
      <c r="N238" s="194">
        <v>42649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8">
        <v>63</v>
      </c>
      <c r="B239" s="209">
        <v>42556</v>
      </c>
      <c r="C239" s="209"/>
      <c r="D239" s="210" t="s">
        <v>706</v>
      </c>
      <c r="E239" s="211" t="s">
        <v>617</v>
      </c>
      <c r="F239" s="211">
        <v>395</v>
      </c>
      <c r="G239" s="212"/>
      <c r="H239" s="212">
        <f>(468.5+342.5)/2</f>
        <v>405.5</v>
      </c>
      <c r="I239" s="212">
        <v>510</v>
      </c>
      <c r="J239" s="213" t="s">
        <v>707</v>
      </c>
      <c r="K239" s="214">
        <f t="shared" ref="K239:K245" si="172">H239-F239</f>
        <v>10.5</v>
      </c>
      <c r="L239" s="215">
        <f t="shared" ref="L239:L245" si="173">K239/F239</f>
        <v>2.6582278481012658E-2</v>
      </c>
      <c r="M239" s="211" t="s">
        <v>708</v>
      </c>
      <c r="N239" s="209">
        <v>43606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64</v>
      </c>
      <c r="B240" s="196">
        <v>42584</v>
      </c>
      <c r="C240" s="196"/>
      <c r="D240" s="197" t="s">
        <v>709</v>
      </c>
      <c r="E240" s="198" t="s">
        <v>588</v>
      </c>
      <c r="F240" s="199">
        <f>169.5-12.8</f>
        <v>156.69999999999999</v>
      </c>
      <c r="G240" s="199"/>
      <c r="H240" s="200">
        <v>77</v>
      </c>
      <c r="I240" s="200" t="s">
        <v>710</v>
      </c>
      <c r="J240" s="201" t="s">
        <v>711</v>
      </c>
      <c r="K240" s="202">
        <f t="shared" si="172"/>
        <v>-79.699999999999989</v>
      </c>
      <c r="L240" s="203">
        <f t="shared" si="173"/>
        <v>-0.50861518825781749</v>
      </c>
      <c r="M240" s="199" t="s">
        <v>598</v>
      </c>
      <c r="N240" s="196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65</v>
      </c>
      <c r="B241" s="196">
        <v>42586</v>
      </c>
      <c r="C241" s="196"/>
      <c r="D241" s="197" t="s">
        <v>712</v>
      </c>
      <c r="E241" s="198" t="s">
        <v>617</v>
      </c>
      <c r="F241" s="199">
        <v>400</v>
      </c>
      <c r="G241" s="199"/>
      <c r="H241" s="200">
        <v>305</v>
      </c>
      <c r="I241" s="200">
        <v>475</v>
      </c>
      <c r="J241" s="201" t="s">
        <v>713</v>
      </c>
      <c r="K241" s="202">
        <f t="shared" si="172"/>
        <v>-95</v>
      </c>
      <c r="L241" s="203">
        <f t="shared" si="173"/>
        <v>-0.23749999999999999</v>
      </c>
      <c r="M241" s="199" t="s">
        <v>598</v>
      </c>
      <c r="N241" s="196">
        <v>43606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66</v>
      </c>
      <c r="B242" s="186">
        <v>42593</v>
      </c>
      <c r="C242" s="186"/>
      <c r="D242" s="187" t="s">
        <v>714</v>
      </c>
      <c r="E242" s="188" t="s">
        <v>617</v>
      </c>
      <c r="F242" s="189">
        <v>86.5</v>
      </c>
      <c r="G242" s="188"/>
      <c r="H242" s="188">
        <v>130</v>
      </c>
      <c r="I242" s="190">
        <v>130</v>
      </c>
      <c r="J242" s="191" t="s">
        <v>715</v>
      </c>
      <c r="K242" s="192">
        <f t="shared" si="172"/>
        <v>43.5</v>
      </c>
      <c r="L242" s="193">
        <f t="shared" si="173"/>
        <v>0.50289017341040465</v>
      </c>
      <c r="M242" s="188" t="s">
        <v>586</v>
      </c>
      <c r="N242" s="194">
        <v>43091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67</v>
      </c>
      <c r="B243" s="196">
        <v>42600</v>
      </c>
      <c r="C243" s="196"/>
      <c r="D243" s="197" t="s">
        <v>109</v>
      </c>
      <c r="E243" s="198" t="s">
        <v>617</v>
      </c>
      <c r="F243" s="199">
        <v>133.5</v>
      </c>
      <c r="G243" s="199"/>
      <c r="H243" s="200">
        <v>126.5</v>
      </c>
      <c r="I243" s="200">
        <v>178</v>
      </c>
      <c r="J243" s="201" t="s">
        <v>716</v>
      </c>
      <c r="K243" s="202">
        <f t="shared" si="172"/>
        <v>-7</v>
      </c>
      <c r="L243" s="203">
        <f t="shared" si="173"/>
        <v>-5.2434456928838954E-2</v>
      </c>
      <c r="M243" s="199" t="s">
        <v>598</v>
      </c>
      <c r="N243" s="196">
        <v>42615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68</v>
      </c>
      <c r="B244" s="186">
        <v>42613</v>
      </c>
      <c r="C244" s="186"/>
      <c r="D244" s="187" t="s">
        <v>717</v>
      </c>
      <c r="E244" s="188" t="s">
        <v>617</v>
      </c>
      <c r="F244" s="189">
        <v>560</v>
      </c>
      <c r="G244" s="188"/>
      <c r="H244" s="188">
        <v>725</v>
      </c>
      <c r="I244" s="190">
        <v>725</v>
      </c>
      <c r="J244" s="191" t="s">
        <v>619</v>
      </c>
      <c r="K244" s="192">
        <f t="shared" si="172"/>
        <v>165</v>
      </c>
      <c r="L244" s="193">
        <f t="shared" si="173"/>
        <v>0.29464285714285715</v>
      </c>
      <c r="M244" s="188" t="s">
        <v>586</v>
      </c>
      <c r="N244" s="194">
        <v>42456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69</v>
      </c>
      <c r="B245" s="186">
        <v>42614</v>
      </c>
      <c r="C245" s="186"/>
      <c r="D245" s="187" t="s">
        <v>718</v>
      </c>
      <c r="E245" s="188" t="s">
        <v>617</v>
      </c>
      <c r="F245" s="189">
        <v>160.5</v>
      </c>
      <c r="G245" s="188"/>
      <c r="H245" s="188">
        <v>210</v>
      </c>
      <c r="I245" s="190">
        <v>210</v>
      </c>
      <c r="J245" s="191" t="s">
        <v>619</v>
      </c>
      <c r="K245" s="192">
        <f t="shared" si="172"/>
        <v>49.5</v>
      </c>
      <c r="L245" s="193">
        <f t="shared" si="173"/>
        <v>0.30841121495327101</v>
      </c>
      <c r="M245" s="188" t="s">
        <v>586</v>
      </c>
      <c r="N245" s="194">
        <v>42871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70</v>
      </c>
      <c r="B246" s="186">
        <v>42646</v>
      </c>
      <c r="C246" s="186"/>
      <c r="D246" s="187" t="s">
        <v>394</v>
      </c>
      <c r="E246" s="188" t="s">
        <v>617</v>
      </c>
      <c r="F246" s="189">
        <v>430</v>
      </c>
      <c r="G246" s="188"/>
      <c r="H246" s="188">
        <v>596</v>
      </c>
      <c r="I246" s="190">
        <v>575</v>
      </c>
      <c r="J246" s="191" t="s">
        <v>719</v>
      </c>
      <c r="K246" s="192">
        <v>166</v>
      </c>
      <c r="L246" s="193">
        <v>0.38604651162790699</v>
      </c>
      <c r="M246" s="188" t="s">
        <v>586</v>
      </c>
      <c r="N246" s="194">
        <v>42769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71</v>
      </c>
      <c r="B247" s="186">
        <v>42657</v>
      </c>
      <c r="C247" s="186"/>
      <c r="D247" s="187" t="s">
        <v>720</v>
      </c>
      <c r="E247" s="188" t="s">
        <v>617</v>
      </c>
      <c r="F247" s="189">
        <v>280</v>
      </c>
      <c r="G247" s="188"/>
      <c r="H247" s="188">
        <v>345</v>
      </c>
      <c r="I247" s="190">
        <v>345</v>
      </c>
      <c r="J247" s="191" t="s">
        <v>619</v>
      </c>
      <c r="K247" s="192">
        <f t="shared" ref="K247:K252" si="174">H247-F247</f>
        <v>65</v>
      </c>
      <c r="L247" s="193">
        <f>K247/F247</f>
        <v>0.23214285714285715</v>
      </c>
      <c r="M247" s="188" t="s">
        <v>586</v>
      </c>
      <c r="N247" s="194">
        <v>42814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72</v>
      </c>
      <c r="B248" s="186">
        <v>42657</v>
      </c>
      <c r="C248" s="186"/>
      <c r="D248" s="187" t="s">
        <v>721</v>
      </c>
      <c r="E248" s="188" t="s">
        <v>617</v>
      </c>
      <c r="F248" s="189">
        <v>245</v>
      </c>
      <c r="G248" s="188"/>
      <c r="H248" s="188">
        <v>325.5</v>
      </c>
      <c r="I248" s="190">
        <v>330</v>
      </c>
      <c r="J248" s="191" t="s">
        <v>722</v>
      </c>
      <c r="K248" s="192">
        <f t="shared" si="174"/>
        <v>80.5</v>
      </c>
      <c r="L248" s="193">
        <f>K248/F248</f>
        <v>0.32857142857142857</v>
      </c>
      <c r="M248" s="188" t="s">
        <v>586</v>
      </c>
      <c r="N248" s="194">
        <v>42769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73</v>
      </c>
      <c r="B249" s="186">
        <v>42660</v>
      </c>
      <c r="C249" s="186"/>
      <c r="D249" s="187" t="s">
        <v>344</v>
      </c>
      <c r="E249" s="188" t="s">
        <v>617</v>
      </c>
      <c r="F249" s="189">
        <v>125</v>
      </c>
      <c r="G249" s="188"/>
      <c r="H249" s="188">
        <v>160</v>
      </c>
      <c r="I249" s="190">
        <v>160</v>
      </c>
      <c r="J249" s="191" t="s">
        <v>675</v>
      </c>
      <c r="K249" s="192">
        <f t="shared" si="174"/>
        <v>35</v>
      </c>
      <c r="L249" s="193">
        <v>0.28000000000000003</v>
      </c>
      <c r="M249" s="188" t="s">
        <v>586</v>
      </c>
      <c r="N249" s="194">
        <v>42803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74</v>
      </c>
      <c r="B250" s="186">
        <v>42660</v>
      </c>
      <c r="C250" s="186"/>
      <c r="D250" s="187" t="s">
        <v>467</v>
      </c>
      <c r="E250" s="188" t="s">
        <v>617</v>
      </c>
      <c r="F250" s="189">
        <v>114</v>
      </c>
      <c r="G250" s="188"/>
      <c r="H250" s="188">
        <v>145</v>
      </c>
      <c r="I250" s="190">
        <v>145</v>
      </c>
      <c r="J250" s="191" t="s">
        <v>675</v>
      </c>
      <c r="K250" s="192">
        <f t="shared" si="174"/>
        <v>31</v>
      </c>
      <c r="L250" s="193">
        <f>K250/F250</f>
        <v>0.27192982456140352</v>
      </c>
      <c r="M250" s="188" t="s">
        <v>586</v>
      </c>
      <c r="N250" s="194">
        <v>42859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75</v>
      </c>
      <c r="B251" s="186">
        <v>42660</v>
      </c>
      <c r="C251" s="186"/>
      <c r="D251" s="187" t="s">
        <v>723</v>
      </c>
      <c r="E251" s="188" t="s">
        <v>617</v>
      </c>
      <c r="F251" s="189">
        <v>212</v>
      </c>
      <c r="G251" s="188"/>
      <c r="H251" s="188">
        <v>280</v>
      </c>
      <c r="I251" s="190">
        <v>276</v>
      </c>
      <c r="J251" s="191" t="s">
        <v>724</v>
      </c>
      <c r="K251" s="192">
        <f t="shared" si="174"/>
        <v>68</v>
      </c>
      <c r="L251" s="193">
        <f>K251/F251</f>
        <v>0.32075471698113206</v>
      </c>
      <c r="M251" s="188" t="s">
        <v>586</v>
      </c>
      <c r="N251" s="194">
        <v>42858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76</v>
      </c>
      <c r="B252" s="186">
        <v>42678</v>
      </c>
      <c r="C252" s="186"/>
      <c r="D252" s="187" t="s">
        <v>455</v>
      </c>
      <c r="E252" s="188" t="s">
        <v>617</v>
      </c>
      <c r="F252" s="189">
        <v>155</v>
      </c>
      <c r="G252" s="188"/>
      <c r="H252" s="188">
        <v>210</v>
      </c>
      <c r="I252" s="190">
        <v>210</v>
      </c>
      <c r="J252" s="191" t="s">
        <v>725</v>
      </c>
      <c r="K252" s="192">
        <f t="shared" si="174"/>
        <v>55</v>
      </c>
      <c r="L252" s="193">
        <f>K252/F252</f>
        <v>0.35483870967741937</v>
      </c>
      <c r="M252" s="188" t="s">
        <v>586</v>
      </c>
      <c r="N252" s="194">
        <v>42944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77</v>
      </c>
      <c r="B253" s="196">
        <v>42710</v>
      </c>
      <c r="C253" s="196"/>
      <c r="D253" s="197" t="s">
        <v>726</v>
      </c>
      <c r="E253" s="198" t="s">
        <v>617</v>
      </c>
      <c r="F253" s="199">
        <v>150.5</v>
      </c>
      <c r="G253" s="199"/>
      <c r="H253" s="200">
        <v>72.5</v>
      </c>
      <c r="I253" s="200">
        <v>174</v>
      </c>
      <c r="J253" s="201" t="s">
        <v>727</v>
      </c>
      <c r="K253" s="202">
        <v>-78</v>
      </c>
      <c r="L253" s="203">
        <v>-0.51827242524916906</v>
      </c>
      <c r="M253" s="199" t="s">
        <v>598</v>
      </c>
      <c r="N253" s="196">
        <v>43333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78</v>
      </c>
      <c r="B254" s="186">
        <v>42712</v>
      </c>
      <c r="C254" s="186"/>
      <c r="D254" s="187" t="s">
        <v>728</v>
      </c>
      <c r="E254" s="188" t="s">
        <v>617</v>
      </c>
      <c r="F254" s="189">
        <v>380</v>
      </c>
      <c r="G254" s="188"/>
      <c r="H254" s="188">
        <v>478</v>
      </c>
      <c r="I254" s="190">
        <v>468</v>
      </c>
      <c r="J254" s="191" t="s">
        <v>675</v>
      </c>
      <c r="K254" s="192">
        <f>H254-F254</f>
        <v>98</v>
      </c>
      <c r="L254" s="193">
        <f>K254/F254</f>
        <v>0.25789473684210529</v>
      </c>
      <c r="M254" s="188" t="s">
        <v>586</v>
      </c>
      <c r="N254" s="194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79</v>
      </c>
      <c r="B255" s="186">
        <v>42734</v>
      </c>
      <c r="C255" s="186"/>
      <c r="D255" s="187" t="s">
        <v>108</v>
      </c>
      <c r="E255" s="188" t="s">
        <v>617</v>
      </c>
      <c r="F255" s="189">
        <v>305</v>
      </c>
      <c r="G255" s="188"/>
      <c r="H255" s="188">
        <v>375</v>
      </c>
      <c r="I255" s="190">
        <v>375</v>
      </c>
      <c r="J255" s="191" t="s">
        <v>675</v>
      </c>
      <c r="K255" s="192">
        <f>H255-F255</f>
        <v>70</v>
      </c>
      <c r="L255" s="193">
        <f>K255/F255</f>
        <v>0.22950819672131148</v>
      </c>
      <c r="M255" s="188" t="s">
        <v>586</v>
      </c>
      <c r="N255" s="194">
        <v>42768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80</v>
      </c>
      <c r="B256" s="186">
        <v>42739</v>
      </c>
      <c r="C256" s="186"/>
      <c r="D256" s="187" t="s">
        <v>94</v>
      </c>
      <c r="E256" s="188" t="s">
        <v>617</v>
      </c>
      <c r="F256" s="189">
        <v>99.5</v>
      </c>
      <c r="G256" s="188"/>
      <c r="H256" s="188">
        <v>158</v>
      </c>
      <c r="I256" s="190">
        <v>158</v>
      </c>
      <c r="J256" s="191" t="s">
        <v>675</v>
      </c>
      <c r="K256" s="192">
        <f>H256-F256</f>
        <v>58.5</v>
      </c>
      <c r="L256" s="193">
        <f>K256/F256</f>
        <v>0.5879396984924623</v>
      </c>
      <c r="M256" s="188" t="s">
        <v>586</v>
      </c>
      <c r="N256" s="194">
        <v>42898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81</v>
      </c>
      <c r="B257" s="186">
        <v>42739</v>
      </c>
      <c r="C257" s="186"/>
      <c r="D257" s="187" t="s">
        <v>94</v>
      </c>
      <c r="E257" s="188" t="s">
        <v>617</v>
      </c>
      <c r="F257" s="189">
        <v>99.5</v>
      </c>
      <c r="G257" s="188"/>
      <c r="H257" s="188">
        <v>158</v>
      </c>
      <c r="I257" s="190">
        <v>158</v>
      </c>
      <c r="J257" s="191" t="s">
        <v>675</v>
      </c>
      <c r="K257" s="192">
        <v>58.5</v>
      </c>
      <c r="L257" s="193">
        <v>0.58793969849246197</v>
      </c>
      <c r="M257" s="188" t="s">
        <v>586</v>
      </c>
      <c r="N257" s="194">
        <v>42898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82</v>
      </c>
      <c r="B258" s="186">
        <v>42786</v>
      </c>
      <c r="C258" s="186"/>
      <c r="D258" s="187" t="s">
        <v>184</v>
      </c>
      <c r="E258" s="188" t="s">
        <v>617</v>
      </c>
      <c r="F258" s="189">
        <v>140.5</v>
      </c>
      <c r="G258" s="188"/>
      <c r="H258" s="188">
        <v>220</v>
      </c>
      <c r="I258" s="190">
        <v>220</v>
      </c>
      <c r="J258" s="191" t="s">
        <v>675</v>
      </c>
      <c r="K258" s="192">
        <f>H258-F258</f>
        <v>79.5</v>
      </c>
      <c r="L258" s="193">
        <f>K258/F258</f>
        <v>0.5658362989323843</v>
      </c>
      <c r="M258" s="188" t="s">
        <v>586</v>
      </c>
      <c r="N258" s="194">
        <v>42864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83</v>
      </c>
      <c r="B259" s="186">
        <v>42786</v>
      </c>
      <c r="C259" s="186"/>
      <c r="D259" s="187" t="s">
        <v>729</v>
      </c>
      <c r="E259" s="188" t="s">
        <v>617</v>
      </c>
      <c r="F259" s="189">
        <v>202.5</v>
      </c>
      <c r="G259" s="188"/>
      <c r="H259" s="188">
        <v>234</v>
      </c>
      <c r="I259" s="190">
        <v>234</v>
      </c>
      <c r="J259" s="191" t="s">
        <v>675</v>
      </c>
      <c r="K259" s="192">
        <v>31.5</v>
      </c>
      <c r="L259" s="193">
        <v>0.155555555555556</v>
      </c>
      <c r="M259" s="188" t="s">
        <v>586</v>
      </c>
      <c r="N259" s="194">
        <v>42836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84</v>
      </c>
      <c r="B260" s="186">
        <v>42818</v>
      </c>
      <c r="C260" s="186"/>
      <c r="D260" s="187" t="s">
        <v>730</v>
      </c>
      <c r="E260" s="188" t="s">
        <v>617</v>
      </c>
      <c r="F260" s="189">
        <v>300.5</v>
      </c>
      <c r="G260" s="188"/>
      <c r="H260" s="188">
        <v>417.5</v>
      </c>
      <c r="I260" s="190">
        <v>420</v>
      </c>
      <c r="J260" s="191" t="s">
        <v>731</v>
      </c>
      <c r="K260" s="192">
        <f>H260-F260</f>
        <v>117</v>
      </c>
      <c r="L260" s="193">
        <f>K260/F260</f>
        <v>0.38935108153078202</v>
      </c>
      <c r="M260" s="188" t="s">
        <v>586</v>
      </c>
      <c r="N260" s="194">
        <v>43070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85</v>
      </c>
      <c r="B261" s="186">
        <v>42818</v>
      </c>
      <c r="C261" s="186"/>
      <c r="D261" s="187" t="s">
        <v>705</v>
      </c>
      <c r="E261" s="188" t="s">
        <v>617</v>
      </c>
      <c r="F261" s="189">
        <v>850</v>
      </c>
      <c r="G261" s="188"/>
      <c r="H261" s="188">
        <v>1042.5</v>
      </c>
      <c r="I261" s="190">
        <v>1023</v>
      </c>
      <c r="J261" s="191" t="s">
        <v>732</v>
      </c>
      <c r="K261" s="192">
        <v>192.5</v>
      </c>
      <c r="L261" s="193">
        <v>0.22647058823529401</v>
      </c>
      <c r="M261" s="188" t="s">
        <v>586</v>
      </c>
      <c r="N261" s="194">
        <v>42830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86</v>
      </c>
      <c r="B262" s="186">
        <v>42830</v>
      </c>
      <c r="C262" s="186"/>
      <c r="D262" s="187" t="s">
        <v>486</v>
      </c>
      <c r="E262" s="188" t="s">
        <v>617</v>
      </c>
      <c r="F262" s="189">
        <v>785</v>
      </c>
      <c r="G262" s="188"/>
      <c r="H262" s="188">
        <v>930</v>
      </c>
      <c r="I262" s="190">
        <v>920</v>
      </c>
      <c r="J262" s="191" t="s">
        <v>733</v>
      </c>
      <c r="K262" s="192">
        <f>H262-F262</f>
        <v>145</v>
      </c>
      <c r="L262" s="193">
        <f>K262/F262</f>
        <v>0.18471337579617833</v>
      </c>
      <c r="M262" s="188" t="s">
        <v>586</v>
      </c>
      <c r="N262" s="194">
        <v>42976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5">
        <v>87</v>
      </c>
      <c r="B263" s="196">
        <v>42831</v>
      </c>
      <c r="C263" s="196"/>
      <c r="D263" s="197" t="s">
        <v>734</v>
      </c>
      <c r="E263" s="198" t="s">
        <v>617</v>
      </c>
      <c r="F263" s="199">
        <v>40</v>
      </c>
      <c r="G263" s="199"/>
      <c r="H263" s="200">
        <v>13.1</v>
      </c>
      <c r="I263" s="200">
        <v>60</v>
      </c>
      <c r="J263" s="201" t="s">
        <v>735</v>
      </c>
      <c r="K263" s="202">
        <v>-26.9</v>
      </c>
      <c r="L263" s="203">
        <v>-0.67249999999999999</v>
      </c>
      <c r="M263" s="199" t="s">
        <v>598</v>
      </c>
      <c r="N263" s="196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88</v>
      </c>
      <c r="B264" s="186">
        <v>42837</v>
      </c>
      <c r="C264" s="186"/>
      <c r="D264" s="187" t="s">
        <v>93</v>
      </c>
      <c r="E264" s="188" t="s">
        <v>617</v>
      </c>
      <c r="F264" s="189">
        <v>289.5</v>
      </c>
      <c r="G264" s="188"/>
      <c r="H264" s="188">
        <v>354</v>
      </c>
      <c r="I264" s="190">
        <v>360</v>
      </c>
      <c r="J264" s="191" t="s">
        <v>736</v>
      </c>
      <c r="K264" s="192">
        <f t="shared" ref="K264:K272" si="175">H264-F264</f>
        <v>64.5</v>
      </c>
      <c r="L264" s="193">
        <f t="shared" ref="L264:L272" si="176">K264/F264</f>
        <v>0.22279792746113988</v>
      </c>
      <c r="M264" s="188" t="s">
        <v>586</v>
      </c>
      <c r="N264" s="194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89</v>
      </c>
      <c r="B265" s="186">
        <v>42845</v>
      </c>
      <c r="C265" s="186"/>
      <c r="D265" s="187" t="s">
        <v>425</v>
      </c>
      <c r="E265" s="188" t="s">
        <v>617</v>
      </c>
      <c r="F265" s="189">
        <v>700</v>
      </c>
      <c r="G265" s="188"/>
      <c r="H265" s="188">
        <v>840</v>
      </c>
      <c r="I265" s="190">
        <v>840</v>
      </c>
      <c r="J265" s="191" t="s">
        <v>737</v>
      </c>
      <c r="K265" s="192">
        <f t="shared" si="175"/>
        <v>140</v>
      </c>
      <c r="L265" s="193">
        <f t="shared" si="176"/>
        <v>0.2</v>
      </c>
      <c r="M265" s="188" t="s">
        <v>586</v>
      </c>
      <c r="N265" s="194">
        <v>42893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90</v>
      </c>
      <c r="B266" s="186">
        <v>42887</v>
      </c>
      <c r="C266" s="186"/>
      <c r="D266" s="187" t="s">
        <v>738</v>
      </c>
      <c r="E266" s="188" t="s">
        <v>617</v>
      </c>
      <c r="F266" s="189">
        <v>130</v>
      </c>
      <c r="G266" s="188"/>
      <c r="H266" s="188">
        <v>144.25</v>
      </c>
      <c r="I266" s="190">
        <v>170</v>
      </c>
      <c r="J266" s="191" t="s">
        <v>739</v>
      </c>
      <c r="K266" s="192">
        <f t="shared" si="175"/>
        <v>14.25</v>
      </c>
      <c r="L266" s="193">
        <f t="shared" si="176"/>
        <v>0.10961538461538461</v>
      </c>
      <c r="M266" s="188" t="s">
        <v>586</v>
      </c>
      <c r="N266" s="194">
        <v>43675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91</v>
      </c>
      <c r="B267" s="186">
        <v>42901</v>
      </c>
      <c r="C267" s="186"/>
      <c r="D267" s="187" t="s">
        <v>740</v>
      </c>
      <c r="E267" s="188" t="s">
        <v>617</v>
      </c>
      <c r="F267" s="189">
        <v>214.5</v>
      </c>
      <c r="G267" s="188"/>
      <c r="H267" s="188">
        <v>262</v>
      </c>
      <c r="I267" s="190">
        <v>262</v>
      </c>
      <c r="J267" s="191" t="s">
        <v>741</v>
      </c>
      <c r="K267" s="192">
        <f t="shared" si="175"/>
        <v>47.5</v>
      </c>
      <c r="L267" s="193">
        <f t="shared" si="176"/>
        <v>0.22144522144522144</v>
      </c>
      <c r="M267" s="188" t="s">
        <v>586</v>
      </c>
      <c r="N267" s="194">
        <v>42977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92</v>
      </c>
      <c r="B268" s="217">
        <v>42933</v>
      </c>
      <c r="C268" s="217"/>
      <c r="D268" s="218" t="s">
        <v>742</v>
      </c>
      <c r="E268" s="219" t="s">
        <v>617</v>
      </c>
      <c r="F268" s="220">
        <v>370</v>
      </c>
      <c r="G268" s="219"/>
      <c r="H268" s="219">
        <v>447.5</v>
      </c>
      <c r="I268" s="221">
        <v>450</v>
      </c>
      <c r="J268" s="222" t="s">
        <v>675</v>
      </c>
      <c r="K268" s="192">
        <f t="shared" si="175"/>
        <v>77.5</v>
      </c>
      <c r="L268" s="223">
        <f t="shared" si="176"/>
        <v>0.20945945945945946</v>
      </c>
      <c r="M268" s="219" t="s">
        <v>586</v>
      </c>
      <c r="N268" s="224">
        <v>43035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93</v>
      </c>
      <c r="B269" s="217">
        <v>42943</v>
      </c>
      <c r="C269" s="217"/>
      <c r="D269" s="218" t="s">
        <v>182</v>
      </c>
      <c r="E269" s="219" t="s">
        <v>617</v>
      </c>
      <c r="F269" s="220">
        <v>657.5</v>
      </c>
      <c r="G269" s="219"/>
      <c r="H269" s="219">
        <v>825</v>
      </c>
      <c r="I269" s="221">
        <v>820</v>
      </c>
      <c r="J269" s="222" t="s">
        <v>675</v>
      </c>
      <c r="K269" s="192">
        <f t="shared" si="175"/>
        <v>167.5</v>
      </c>
      <c r="L269" s="223">
        <f t="shared" si="176"/>
        <v>0.25475285171102663</v>
      </c>
      <c r="M269" s="219" t="s">
        <v>586</v>
      </c>
      <c r="N269" s="224">
        <v>43090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94</v>
      </c>
      <c r="B270" s="186">
        <v>42964</v>
      </c>
      <c r="C270" s="186"/>
      <c r="D270" s="187" t="s">
        <v>360</v>
      </c>
      <c r="E270" s="188" t="s">
        <v>617</v>
      </c>
      <c r="F270" s="189">
        <v>605</v>
      </c>
      <c r="G270" s="188"/>
      <c r="H270" s="188">
        <v>750</v>
      </c>
      <c r="I270" s="190">
        <v>750</v>
      </c>
      <c r="J270" s="191" t="s">
        <v>733</v>
      </c>
      <c r="K270" s="192">
        <f t="shared" si="175"/>
        <v>145</v>
      </c>
      <c r="L270" s="193">
        <f t="shared" si="176"/>
        <v>0.23966942148760331</v>
      </c>
      <c r="M270" s="188" t="s">
        <v>586</v>
      </c>
      <c r="N270" s="194">
        <v>43027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5">
        <v>95</v>
      </c>
      <c r="B271" s="196">
        <v>42979</v>
      </c>
      <c r="C271" s="196"/>
      <c r="D271" s="204" t="s">
        <v>743</v>
      </c>
      <c r="E271" s="199" t="s">
        <v>617</v>
      </c>
      <c r="F271" s="199">
        <v>255</v>
      </c>
      <c r="G271" s="200"/>
      <c r="H271" s="200">
        <v>217.25</v>
      </c>
      <c r="I271" s="200">
        <v>320</v>
      </c>
      <c r="J271" s="201" t="s">
        <v>744</v>
      </c>
      <c r="K271" s="202">
        <f t="shared" si="175"/>
        <v>-37.75</v>
      </c>
      <c r="L271" s="205">
        <f t="shared" si="176"/>
        <v>-0.14803921568627451</v>
      </c>
      <c r="M271" s="199" t="s">
        <v>598</v>
      </c>
      <c r="N271" s="196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96</v>
      </c>
      <c r="B272" s="186">
        <v>42997</v>
      </c>
      <c r="C272" s="186"/>
      <c r="D272" s="187" t="s">
        <v>745</v>
      </c>
      <c r="E272" s="188" t="s">
        <v>617</v>
      </c>
      <c r="F272" s="189">
        <v>215</v>
      </c>
      <c r="G272" s="188"/>
      <c r="H272" s="188">
        <v>258</v>
      </c>
      <c r="I272" s="190">
        <v>258</v>
      </c>
      <c r="J272" s="191" t="s">
        <v>675</v>
      </c>
      <c r="K272" s="192">
        <f t="shared" si="175"/>
        <v>43</v>
      </c>
      <c r="L272" s="193">
        <f t="shared" si="176"/>
        <v>0.2</v>
      </c>
      <c r="M272" s="188" t="s">
        <v>586</v>
      </c>
      <c r="N272" s="194">
        <v>43040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97</v>
      </c>
      <c r="B273" s="186">
        <v>42997</v>
      </c>
      <c r="C273" s="186"/>
      <c r="D273" s="187" t="s">
        <v>745</v>
      </c>
      <c r="E273" s="188" t="s">
        <v>617</v>
      </c>
      <c r="F273" s="189">
        <v>215</v>
      </c>
      <c r="G273" s="188"/>
      <c r="H273" s="188">
        <v>258</v>
      </c>
      <c r="I273" s="190">
        <v>258</v>
      </c>
      <c r="J273" s="222" t="s">
        <v>675</v>
      </c>
      <c r="K273" s="192">
        <v>43</v>
      </c>
      <c r="L273" s="193">
        <v>0.2</v>
      </c>
      <c r="M273" s="188" t="s">
        <v>586</v>
      </c>
      <c r="N273" s="194">
        <v>43040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98</v>
      </c>
      <c r="B274" s="217">
        <v>42998</v>
      </c>
      <c r="C274" s="217"/>
      <c r="D274" s="218" t="s">
        <v>746</v>
      </c>
      <c r="E274" s="219" t="s">
        <v>617</v>
      </c>
      <c r="F274" s="189">
        <v>75</v>
      </c>
      <c r="G274" s="219"/>
      <c r="H274" s="219">
        <v>90</v>
      </c>
      <c r="I274" s="221">
        <v>90</v>
      </c>
      <c r="J274" s="191" t="s">
        <v>747</v>
      </c>
      <c r="K274" s="192">
        <f t="shared" ref="K274:K279" si="177">H274-F274</f>
        <v>15</v>
      </c>
      <c r="L274" s="193">
        <f t="shared" ref="L274:L279" si="178">K274/F274</f>
        <v>0.2</v>
      </c>
      <c r="M274" s="188" t="s">
        <v>586</v>
      </c>
      <c r="N274" s="194">
        <v>43019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99</v>
      </c>
      <c r="B275" s="217">
        <v>43011</v>
      </c>
      <c r="C275" s="217"/>
      <c r="D275" s="218" t="s">
        <v>600</v>
      </c>
      <c r="E275" s="219" t="s">
        <v>617</v>
      </c>
      <c r="F275" s="220">
        <v>315</v>
      </c>
      <c r="G275" s="219"/>
      <c r="H275" s="219">
        <v>392</v>
      </c>
      <c r="I275" s="221">
        <v>384</v>
      </c>
      <c r="J275" s="222" t="s">
        <v>748</v>
      </c>
      <c r="K275" s="192">
        <f t="shared" si="177"/>
        <v>77</v>
      </c>
      <c r="L275" s="223">
        <f t="shared" si="178"/>
        <v>0.24444444444444444</v>
      </c>
      <c r="M275" s="219" t="s">
        <v>586</v>
      </c>
      <c r="N275" s="224">
        <v>43017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100</v>
      </c>
      <c r="B276" s="217">
        <v>43013</v>
      </c>
      <c r="C276" s="217"/>
      <c r="D276" s="218" t="s">
        <v>460</v>
      </c>
      <c r="E276" s="219" t="s">
        <v>617</v>
      </c>
      <c r="F276" s="220">
        <v>145</v>
      </c>
      <c r="G276" s="219"/>
      <c r="H276" s="219">
        <v>179</v>
      </c>
      <c r="I276" s="221">
        <v>180</v>
      </c>
      <c r="J276" s="222" t="s">
        <v>749</v>
      </c>
      <c r="K276" s="192">
        <f t="shared" si="177"/>
        <v>34</v>
      </c>
      <c r="L276" s="223">
        <f t="shared" si="178"/>
        <v>0.23448275862068965</v>
      </c>
      <c r="M276" s="219" t="s">
        <v>586</v>
      </c>
      <c r="N276" s="224">
        <v>43025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101</v>
      </c>
      <c r="B277" s="217">
        <v>43014</v>
      </c>
      <c r="C277" s="217"/>
      <c r="D277" s="218" t="s">
        <v>334</v>
      </c>
      <c r="E277" s="219" t="s">
        <v>617</v>
      </c>
      <c r="F277" s="220">
        <v>256</v>
      </c>
      <c r="G277" s="219"/>
      <c r="H277" s="219">
        <v>323</v>
      </c>
      <c r="I277" s="221">
        <v>320</v>
      </c>
      <c r="J277" s="222" t="s">
        <v>675</v>
      </c>
      <c r="K277" s="192">
        <f t="shared" si="177"/>
        <v>67</v>
      </c>
      <c r="L277" s="223">
        <f t="shared" si="178"/>
        <v>0.26171875</v>
      </c>
      <c r="M277" s="219" t="s">
        <v>586</v>
      </c>
      <c r="N277" s="224">
        <v>43067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102</v>
      </c>
      <c r="B278" s="217">
        <v>43017</v>
      </c>
      <c r="C278" s="217"/>
      <c r="D278" s="218" t="s">
        <v>350</v>
      </c>
      <c r="E278" s="219" t="s">
        <v>617</v>
      </c>
      <c r="F278" s="220">
        <v>137.5</v>
      </c>
      <c r="G278" s="219"/>
      <c r="H278" s="219">
        <v>184</v>
      </c>
      <c r="I278" s="221">
        <v>183</v>
      </c>
      <c r="J278" s="222" t="s">
        <v>750</v>
      </c>
      <c r="K278" s="192">
        <f t="shared" si="177"/>
        <v>46.5</v>
      </c>
      <c r="L278" s="223">
        <f t="shared" si="178"/>
        <v>0.33818181818181819</v>
      </c>
      <c r="M278" s="219" t="s">
        <v>586</v>
      </c>
      <c r="N278" s="224">
        <v>43108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103</v>
      </c>
      <c r="B279" s="217">
        <v>43018</v>
      </c>
      <c r="C279" s="217"/>
      <c r="D279" s="218" t="s">
        <v>751</v>
      </c>
      <c r="E279" s="219" t="s">
        <v>617</v>
      </c>
      <c r="F279" s="220">
        <v>125.5</v>
      </c>
      <c r="G279" s="219"/>
      <c r="H279" s="219">
        <v>158</v>
      </c>
      <c r="I279" s="221">
        <v>155</v>
      </c>
      <c r="J279" s="222" t="s">
        <v>752</v>
      </c>
      <c r="K279" s="192">
        <f t="shared" si="177"/>
        <v>32.5</v>
      </c>
      <c r="L279" s="223">
        <f t="shared" si="178"/>
        <v>0.25896414342629481</v>
      </c>
      <c r="M279" s="219" t="s">
        <v>586</v>
      </c>
      <c r="N279" s="224">
        <v>43067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104</v>
      </c>
      <c r="B280" s="217">
        <v>43018</v>
      </c>
      <c r="C280" s="217"/>
      <c r="D280" s="218" t="s">
        <v>753</v>
      </c>
      <c r="E280" s="219" t="s">
        <v>617</v>
      </c>
      <c r="F280" s="220">
        <v>895</v>
      </c>
      <c r="G280" s="219"/>
      <c r="H280" s="219">
        <v>1122.5</v>
      </c>
      <c r="I280" s="221">
        <v>1078</v>
      </c>
      <c r="J280" s="222" t="s">
        <v>754</v>
      </c>
      <c r="K280" s="192">
        <v>227.5</v>
      </c>
      <c r="L280" s="223">
        <v>0.25418994413407803</v>
      </c>
      <c r="M280" s="219" t="s">
        <v>586</v>
      </c>
      <c r="N280" s="224">
        <v>43117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105</v>
      </c>
      <c r="B281" s="217">
        <v>43020</v>
      </c>
      <c r="C281" s="217"/>
      <c r="D281" s="218" t="s">
        <v>343</v>
      </c>
      <c r="E281" s="219" t="s">
        <v>617</v>
      </c>
      <c r="F281" s="220">
        <v>525</v>
      </c>
      <c r="G281" s="219"/>
      <c r="H281" s="219">
        <v>629</v>
      </c>
      <c r="I281" s="221">
        <v>629</v>
      </c>
      <c r="J281" s="222" t="s">
        <v>675</v>
      </c>
      <c r="K281" s="192">
        <v>104</v>
      </c>
      <c r="L281" s="223">
        <v>0.19809523809523799</v>
      </c>
      <c r="M281" s="219" t="s">
        <v>586</v>
      </c>
      <c r="N281" s="224">
        <v>43119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106</v>
      </c>
      <c r="B282" s="217">
        <v>43046</v>
      </c>
      <c r="C282" s="217"/>
      <c r="D282" s="218" t="s">
        <v>385</v>
      </c>
      <c r="E282" s="219" t="s">
        <v>617</v>
      </c>
      <c r="F282" s="220">
        <v>740</v>
      </c>
      <c r="G282" s="219"/>
      <c r="H282" s="219">
        <v>892.5</v>
      </c>
      <c r="I282" s="221">
        <v>900</v>
      </c>
      <c r="J282" s="222" t="s">
        <v>755</v>
      </c>
      <c r="K282" s="192">
        <f>H282-F282</f>
        <v>152.5</v>
      </c>
      <c r="L282" s="223">
        <f>K282/F282</f>
        <v>0.20608108108108109</v>
      </c>
      <c r="M282" s="219" t="s">
        <v>586</v>
      </c>
      <c r="N282" s="224">
        <v>43052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107</v>
      </c>
      <c r="B283" s="186">
        <v>43073</v>
      </c>
      <c r="C283" s="186"/>
      <c r="D283" s="187" t="s">
        <v>756</v>
      </c>
      <c r="E283" s="188" t="s">
        <v>617</v>
      </c>
      <c r="F283" s="189">
        <v>118.5</v>
      </c>
      <c r="G283" s="188"/>
      <c r="H283" s="188">
        <v>143.5</v>
      </c>
      <c r="I283" s="190">
        <v>145</v>
      </c>
      <c r="J283" s="191" t="s">
        <v>607</v>
      </c>
      <c r="K283" s="192">
        <f>H283-F283</f>
        <v>25</v>
      </c>
      <c r="L283" s="193">
        <f>K283/F283</f>
        <v>0.2109704641350211</v>
      </c>
      <c r="M283" s="188" t="s">
        <v>586</v>
      </c>
      <c r="N283" s="194">
        <v>43097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5">
        <v>108</v>
      </c>
      <c r="B284" s="196">
        <v>43090</v>
      </c>
      <c r="C284" s="196"/>
      <c r="D284" s="197" t="s">
        <v>431</v>
      </c>
      <c r="E284" s="198" t="s">
        <v>617</v>
      </c>
      <c r="F284" s="199">
        <v>715</v>
      </c>
      <c r="G284" s="199"/>
      <c r="H284" s="200">
        <v>500</v>
      </c>
      <c r="I284" s="200">
        <v>872</v>
      </c>
      <c r="J284" s="201" t="s">
        <v>757</v>
      </c>
      <c r="K284" s="202">
        <f>H284-F284</f>
        <v>-215</v>
      </c>
      <c r="L284" s="203">
        <f>K284/F284</f>
        <v>-0.30069930069930068</v>
      </c>
      <c r="M284" s="199" t="s">
        <v>598</v>
      </c>
      <c r="N284" s="196">
        <v>43670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109</v>
      </c>
      <c r="B285" s="186">
        <v>43098</v>
      </c>
      <c r="C285" s="186"/>
      <c r="D285" s="187" t="s">
        <v>600</v>
      </c>
      <c r="E285" s="188" t="s">
        <v>617</v>
      </c>
      <c r="F285" s="189">
        <v>435</v>
      </c>
      <c r="G285" s="188"/>
      <c r="H285" s="188">
        <v>542.5</v>
      </c>
      <c r="I285" s="190">
        <v>539</v>
      </c>
      <c r="J285" s="191" t="s">
        <v>675</v>
      </c>
      <c r="K285" s="192">
        <v>107.5</v>
      </c>
      <c r="L285" s="193">
        <v>0.247126436781609</v>
      </c>
      <c r="M285" s="188" t="s">
        <v>586</v>
      </c>
      <c r="N285" s="194">
        <v>43206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110</v>
      </c>
      <c r="B286" s="186">
        <v>43098</v>
      </c>
      <c r="C286" s="186"/>
      <c r="D286" s="187" t="s">
        <v>558</v>
      </c>
      <c r="E286" s="188" t="s">
        <v>617</v>
      </c>
      <c r="F286" s="189">
        <v>885</v>
      </c>
      <c r="G286" s="188"/>
      <c r="H286" s="188">
        <v>1090</v>
      </c>
      <c r="I286" s="190">
        <v>1084</v>
      </c>
      <c r="J286" s="191" t="s">
        <v>675</v>
      </c>
      <c r="K286" s="192">
        <v>205</v>
      </c>
      <c r="L286" s="193">
        <v>0.23163841807909599</v>
      </c>
      <c r="M286" s="188" t="s">
        <v>586</v>
      </c>
      <c r="N286" s="194">
        <v>43213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5">
        <v>111</v>
      </c>
      <c r="B287" s="226">
        <v>43192</v>
      </c>
      <c r="C287" s="226"/>
      <c r="D287" s="204" t="s">
        <v>758</v>
      </c>
      <c r="E287" s="199" t="s">
        <v>617</v>
      </c>
      <c r="F287" s="227">
        <v>478.5</v>
      </c>
      <c r="G287" s="199"/>
      <c r="H287" s="199">
        <v>442</v>
      </c>
      <c r="I287" s="200">
        <v>613</v>
      </c>
      <c r="J287" s="201" t="s">
        <v>759</v>
      </c>
      <c r="K287" s="202">
        <f>H287-F287</f>
        <v>-36.5</v>
      </c>
      <c r="L287" s="203">
        <f>K287/F287</f>
        <v>-7.6280041797283177E-2</v>
      </c>
      <c r="M287" s="199" t="s">
        <v>598</v>
      </c>
      <c r="N287" s="196">
        <v>43762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5">
        <v>112</v>
      </c>
      <c r="B288" s="196">
        <v>43194</v>
      </c>
      <c r="C288" s="196"/>
      <c r="D288" s="197" t="s">
        <v>760</v>
      </c>
      <c r="E288" s="198" t="s">
        <v>617</v>
      </c>
      <c r="F288" s="199">
        <f>141.5-7.3</f>
        <v>134.19999999999999</v>
      </c>
      <c r="G288" s="199"/>
      <c r="H288" s="200">
        <v>77</v>
      </c>
      <c r="I288" s="200">
        <v>180</v>
      </c>
      <c r="J288" s="201" t="s">
        <v>761</v>
      </c>
      <c r="K288" s="202">
        <f>H288-F288</f>
        <v>-57.199999999999989</v>
      </c>
      <c r="L288" s="203">
        <f>K288/F288</f>
        <v>-0.42622950819672129</v>
      </c>
      <c r="M288" s="199" t="s">
        <v>598</v>
      </c>
      <c r="N288" s="196">
        <v>43522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5">
        <v>113</v>
      </c>
      <c r="B289" s="196">
        <v>43209</v>
      </c>
      <c r="C289" s="196"/>
      <c r="D289" s="197" t="s">
        <v>762</v>
      </c>
      <c r="E289" s="198" t="s">
        <v>617</v>
      </c>
      <c r="F289" s="199">
        <v>430</v>
      </c>
      <c r="G289" s="199"/>
      <c r="H289" s="200">
        <v>220</v>
      </c>
      <c r="I289" s="200">
        <v>537</v>
      </c>
      <c r="J289" s="201" t="s">
        <v>763</v>
      </c>
      <c r="K289" s="202">
        <f>H289-F289</f>
        <v>-210</v>
      </c>
      <c r="L289" s="203">
        <f>K289/F289</f>
        <v>-0.48837209302325579</v>
      </c>
      <c r="M289" s="199" t="s">
        <v>598</v>
      </c>
      <c r="N289" s="196">
        <v>43252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114</v>
      </c>
      <c r="B290" s="217">
        <v>43220</v>
      </c>
      <c r="C290" s="217"/>
      <c r="D290" s="218" t="s">
        <v>386</v>
      </c>
      <c r="E290" s="219" t="s">
        <v>617</v>
      </c>
      <c r="F290" s="219">
        <v>153.5</v>
      </c>
      <c r="G290" s="219"/>
      <c r="H290" s="219">
        <v>196</v>
      </c>
      <c r="I290" s="221">
        <v>196</v>
      </c>
      <c r="J290" s="191" t="s">
        <v>764</v>
      </c>
      <c r="K290" s="192">
        <f>H290-F290</f>
        <v>42.5</v>
      </c>
      <c r="L290" s="193">
        <f>K290/F290</f>
        <v>0.27687296416938112</v>
      </c>
      <c r="M290" s="188" t="s">
        <v>586</v>
      </c>
      <c r="N290" s="194">
        <v>43605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5">
        <v>115</v>
      </c>
      <c r="B291" s="196">
        <v>43306</v>
      </c>
      <c r="C291" s="196"/>
      <c r="D291" s="197" t="s">
        <v>734</v>
      </c>
      <c r="E291" s="198" t="s">
        <v>617</v>
      </c>
      <c r="F291" s="199">
        <v>27.5</v>
      </c>
      <c r="G291" s="199"/>
      <c r="H291" s="200">
        <v>13.1</v>
      </c>
      <c r="I291" s="200">
        <v>60</v>
      </c>
      <c r="J291" s="201" t="s">
        <v>765</v>
      </c>
      <c r="K291" s="202">
        <v>-14.4</v>
      </c>
      <c r="L291" s="203">
        <v>-0.52363636363636401</v>
      </c>
      <c r="M291" s="199" t="s">
        <v>598</v>
      </c>
      <c r="N291" s="196">
        <v>43138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5">
        <v>116</v>
      </c>
      <c r="B292" s="226">
        <v>43318</v>
      </c>
      <c r="C292" s="226"/>
      <c r="D292" s="204" t="s">
        <v>766</v>
      </c>
      <c r="E292" s="199" t="s">
        <v>617</v>
      </c>
      <c r="F292" s="199">
        <v>148.5</v>
      </c>
      <c r="G292" s="199"/>
      <c r="H292" s="199">
        <v>102</v>
      </c>
      <c r="I292" s="200">
        <v>182</v>
      </c>
      <c r="J292" s="201" t="s">
        <v>767</v>
      </c>
      <c r="K292" s="202">
        <f>H292-F292</f>
        <v>-46.5</v>
      </c>
      <c r="L292" s="203">
        <f>K292/F292</f>
        <v>-0.31313131313131315</v>
      </c>
      <c r="M292" s="199" t="s">
        <v>598</v>
      </c>
      <c r="N292" s="196">
        <v>43661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117</v>
      </c>
      <c r="B293" s="186">
        <v>43335</v>
      </c>
      <c r="C293" s="186"/>
      <c r="D293" s="187" t="s">
        <v>768</v>
      </c>
      <c r="E293" s="188" t="s">
        <v>617</v>
      </c>
      <c r="F293" s="219">
        <v>285</v>
      </c>
      <c r="G293" s="188"/>
      <c r="H293" s="188">
        <v>355</v>
      </c>
      <c r="I293" s="190">
        <v>364</v>
      </c>
      <c r="J293" s="191" t="s">
        <v>769</v>
      </c>
      <c r="K293" s="192">
        <v>70</v>
      </c>
      <c r="L293" s="193">
        <v>0.24561403508771901</v>
      </c>
      <c r="M293" s="188" t="s">
        <v>586</v>
      </c>
      <c r="N293" s="194">
        <v>43455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118</v>
      </c>
      <c r="B294" s="186">
        <v>43341</v>
      </c>
      <c r="C294" s="186"/>
      <c r="D294" s="187" t="s">
        <v>374</v>
      </c>
      <c r="E294" s="188" t="s">
        <v>617</v>
      </c>
      <c r="F294" s="219">
        <v>525</v>
      </c>
      <c r="G294" s="188"/>
      <c r="H294" s="188">
        <v>585</v>
      </c>
      <c r="I294" s="190">
        <v>635</v>
      </c>
      <c r="J294" s="191" t="s">
        <v>770</v>
      </c>
      <c r="K294" s="192">
        <f t="shared" ref="K294:K311" si="179">H294-F294</f>
        <v>60</v>
      </c>
      <c r="L294" s="193">
        <f t="shared" ref="L294:L311" si="180">K294/F294</f>
        <v>0.11428571428571428</v>
      </c>
      <c r="M294" s="188" t="s">
        <v>586</v>
      </c>
      <c r="N294" s="194">
        <v>43662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119</v>
      </c>
      <c r="B295" s="186">
        <v>43395</v>
      </c>
      <c r="C295" s="186"/>
      <c r="D295" s="187" t="s">
        <v>360</v>
      </c>
      <c r="E295" s="188" t="s">
        <v>617</v>
      </c>
      <c r="F295" s="219">
        <v>475</v>
      </c>
      <c r="G295" s="188"/>
      <c r="H295" s="188">
        <v>574</v>
      </c>
      <c r="I295" s="190">
        <v>570</v>
      </c>
      <c r="J295" s="191" t="s">
        <v>675</v>
      </c>
      <c r="K295" s="192">
        <f t="shared" si="179"/>
        <v>99</v>
      </c>
      <c r="L295" s="193">
        <f t="shared" si="180"/>
        <v>0.20842105263157895</v>
      </c>
      <c r="M295" s="188" t="s">
        <v>586</v>
      </c>
      <c r="N295" s="194">
        <v>43403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120</v>
      </c>
      <c r="B296" s="217">
        <v>43397</v>
      </c>
      <c r="C296" s="217"/>
      <c r="D296" s="218" t="s">
        <v>381</v>
      </c>
      <c r="E296" s="219" t="s">
        <v>617</v>
      </c>
      <c r="F296" s="219">
        <v>707.5</v>
      </c>
      <c r="G296" s="219"/>
      <c r="H296" s="219">
        <v>872</v>
      </c>
      <c r="I296" s="221">
        <v>872</v>
      </c>
      <c r="J296" s="222" t="s">
        <v>675</v>
      </c>
      <c r="K296" s="192">
        <f t="shared" si="179"/>
        <v>164.5</v>
      </c>
      <c r="L296" s="223">
        <f t="shared" si="180"/>
        <v>0.23250883392226149</v>
      </c>
      <c r="M296" s="219" t="s">
        <v>586</v>
      </c>
      <c r="N296" s="224">
        <v>43482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121</v>
      </c>
      <c r="B297" s="217">
        <v>43398</v>
      </c>
      <c r="C297" s="217"/>
      <c r="D297" s="218" t="s">
        <v>771</v>
      </c>
      <c r="E297" s="219" t="s">
        <v>617</v>
      </c>
      <c r="F297" s="219">
        <v>162</v>
      </c>
      <c r="G297" s="219"/>
      <c r="H297" s="219">
        <v>204</v>
      </c>
      <c r="I297" s="221">
        <v>209</v>
      </c>
      <c r="J297" s="222" t="s">
        <v>772</v>
      </c>
      <c r="K297" s="192">
        <f t="shared" si="179"/>
        <v>42</v>
      </c>
      <c r="L297" s="223">
        <f t="shared" si="180"/>
        <v>0.25925925925925924</v>
      </c>
      <c r="M297" s="219" t="s">
        <v>586</v>
      </c>
      <c r="N297" s="224">
        <v>43539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122</v>
      </c>
      <c r="B298" s="217">
        <v>43399</v>
      </c>
      <c r="C298" s="217"/>
      <c r="D298" s="218" t="s">
        <v>479</v>
      </c>
      <c r="E298" s="219" t="s">
        <v>617</v>
      </c>
      <c r="F298" s="219">
        <v>240</v>
      </c>
      <c r="G298" s="219"/>
      <c r="H298" s="219">
        <v>297</v>
      </c>
      <c r="I298" s="221">
        <v>297</v>
      </c>
      <c r="J298" s="222" t="s">
        <v>675</v>
      </c>
      <c r="K298" s="228">
        <f t="shared" si="179"/>
        <v>57</v>
      </c>
      <c r="L298" s="223">
        <f t="shared" si="180"/>
        <v>0.23749999999999999</v>
      </c>
      <c r="M298" s="219" t="s">
        <v>586</v>
      </c>
      <c r="N298" s="224">
        <v>43417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123</v>
      </c>
      <c r="B299" s="186">
        <v>43439</v>
      </c>
      <c r="C299" s="186"/>
      <c r="D299" s="187" t="s">
        <v>773</v>
      </c>
      <c r="E299" s="188" t="s">
        <v>617</v>
      </c>
      <c r="F299" s="188">
        <v>202.5</v>
      </c>
      <c r="G299" s="188"/>
      <c r="H299" s="188">
        <v>255</v>
      </c>
      <c r="I299" s="190">
        <v>252</v>
      </c>
      <c r="J299" s="191" t="s">
        <v>675</v>
      </c>
      <c r="K299" s="192">
        <f t="shared" si="179"/>
        <v>52.5</v>
      </c>
      <c r="L299" s="193">
        <f t="shared" si="180"/>
        <v>0.25925925925925924</v>
      </c>
      <c r="M299" s="188" t="s">
        <v>586</v>
      </c>
      <c r="N299" s="194">
        <v>43542</v>
      </c>
      <c r="O299" s="1"/>
      <c r="P299" s="1"/>
      <c r="Q299" s="1"/>
      <c r="R299" s="6" t="s">
        <v>774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124</v>
      </c>
      <c r="B300" s="217">
        <v>43465</v>
      </c>
      <c r="C300" s="186"/>
      <c r="D300" s="218" t="s">
        <v>413</v>
      </c>
      <c r="E300" s="219" t="s">
        <v>617</v>
      </c>
      <c r="F300" s="219">
        <v>710</v>
      </c>
      <c r="G300" s="219"/>
      <c r="H300" s="219">
        <v>866</v>
      </c>
      <c r="I300" s="221">
        <v>866</v>
      </c>
      <c r="J300" s="222" t="s">
        <v>675</v>
      </c>
      <c r="K300" s="192">
        <f t="shared" si="179"/>
        <v>156</v>
      </c>
      <c r="L300" s="193">
        <f t="shared" si="180"/>
        <v>0.21971830985915494</v>
      </c>
      <c r="M300" s="188" t="s">
        <v>586</v>
      </c>
      <c r="N300" s="194">
        <v>43553</v>
      </c>
      <c r="O300" s="1"/>
      <c r="P300" s="1"/>
      <c r="Q300" s="1"/>
      <c r="R300" s="6" t="s">
        <v>774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125</v>
      </c>
      <c r="B301" s="217">
        <v>43522</v>
      </c>
      <c r="C301" s="217"/>
      <c r="D301" s="218" t="s">
        <v>152</v>
      </c>
      <c r="E301" s="219" t="s">
        <v>617</v>
      </c>
      <c r="F301" s="219">
        <v>337.25</v>
      </c>
      <c r="G301" s="219"/>
      <c r="H301" s="219">
        <v>398.5</v>
      </c>
      <c r="I301" s="221">
        <v>411</v>
      </c>
      <c r="J301" s="191" t="s">
        <v>775</v>
      </c>
      <c r="K301" s="192">
        <f t="shared" si="179"/>
        <v>61.25</v>
      </c>
      <c r="L301" s="193">
        <f t="shared" si="180"/>
        <v>0.1816160118606375</v>
      </c>
      <c r="M301" s="188" t="s">
        <v>586</v>
      </c>
      <c r="N301" s="194">
        <v>43760</v>
      </c>
      <c r="O301" s="1"/>
      <c r="P301" s="1"/>
      <c r="Q301" s="1"/>
      <c r="R301" s="6" t="s">
        <v>774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126</v>
      </c>
      <c r="B302" s="230">
        <v>43559</v>
      </c>
      <c r="C302" s="230"/>
      <c r="D302" s="231" t="s">
        <v>776</v>
      </c>
      <c r="E302" s="232" t="s">
        <v>617</v>
      </c>
      <c r="F302" s="232">
        <v>130</v>
      </c>
      <c r="G302" s="232"/>
      <c r="H302" s="232">
        <v>65</v>
      </c>
      <c r="I302" s="233">
        <v>158</v>
      </c>
      <c r="J302" s="201" t="s">
        <v>777</v>
      </c>
      <c r="K302" s="202">
        <f t="shared" si="179"/>
        <v>-65</v>
      </c>
      <c r="L302" s="203">
        <f t="shared" si="180"/>
        <v>-0.5</v>
      </c>
      <c r="M302" s="199" t="s">
        <v>598</v>
      </c>
      <c r="N302" s="196">
        <v>43726</v>
      </c>
      <c r="O302" s="1"/>
      <c r="P302" s="1"/>
      <c r="Q302" s="1"/>
      <c r="R302" s="6" t="s">
        <v>778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127</v>
      </c>
      <c r="B303" s="217">
        <v>43017</v>
      </c>
      <c r="C303" s="217"/>
      <c r="D303" s="218" t="s">
        <v>184</v>
      </c>
      <c r="E303" s="219" t="s">
        <v>617</v>
      </c>
      <c r="F303" s="219">
        <v>141.5</v>
      </c>
      <c r="G303" s="219"/>
      <c r="H303" s="219">
        <v>183.5</v>
      </c>
      <c r="I303" s="221">
        <v>210</v>
      </c>
      <c r="J303" s="191" t="s">
        <v>772</v>
      </c>
      <c r="K303" s="192">
        <f t="shared" si="179"/>
        <v>42</v>
      </c>
      <c r="L303" s="193">
        <f t="shared" si="180"/>
        <v>0.29681978798586572</v>
      </c>
      <c r="M303" s="188" t="s">
        <v>586</v>
      </c>
      <c r="N303" s="194">
        <v>43042</v>
      </c>
      <c r="O303" s="1"/>
      <c r="P303" s="1"/>
      <c r="Q303" s="1"/>
      <c r="R303" s="6" t="s">
        <v>778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128</v>
      </c>
      <c r="B304" s="230">
        <v>43074</v>
      </c>
      <c r="C304" s="230"/>
      <c r="D304" s="231" t="s">
        <v>779</v>
      </c>
      <c r="E304" s="232" t="s">
        <v>617</v>
      </c>
      <c r="F304" s="227">
        <v>172</v>
      </c>
      <c r="G304" s="232"/>
      <c r="H304" s="232">
        <v>155.25</v>
      </c>
      <c r="I304" s="233">
        <v>230</v>
      </c>
      <c r="J304" s="201" t="s">
        <v>780</v>
      </c>
      <c r="K304" s="202">
        <f t="shared" si="179"/>
        <v>-16.75</v>
      </c>
      <c r="L304" s="203">
        <f t="shared" si="180"/>
        <v>-9.7383720930232565E-2</v>
      </c>
      <c r="M304" s="199" t="s">
        <v>598</v>
      </c>
      <c r="N304" s="196">
        <v>43787</v>
      </c>
      <c r="O304" s="1"/>
      <c r="P304" s="1"/>
      <c r="Q304" s="1"/>
      <c r="R304" s="6" t="s">
        <v>778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129</v>
      </c>
      <c r="B305" s="217">
        <v>43398</v>
      </c>
      <c r="C305" s="217"/>
      <c r="D305" s="218" t="s">
        <v>107</v>
      </c>
      <c r="E305" s="219" t="s">
        <v>617</v>
      </c>
      <c r="F305" s="219">
        <v>698.5</v>
      </c>
      <c r="G305" s="219"/>
      <c r="H305" s="219">
        <v>890</v>
      </c>
      <c r="I305" s="221">
        <v>890</v>
      </c>
      <c r="J305" s="191" t="s">
        <v>848</v>
      </c>
      <c r="K305" s="192">
        <f t="shared" si="179"/>
        <v>191.5</v>
      </c>
      <c r="L305" s="193">
        <f t="shared" si="180"/>
        <v>0.27415891195418757</v>
      </c>
      <c r="M305" s="188" t="s">
        <v>586</v>
      </c>
      <c r="N305" s="194">
        <v>44328</v>
      </c>
      <c r="O305" s="1"/>
      <c r="P305" s="1"/>
      <c r="Q305" s="1"/>
      <c r="R305" s="6" t="s">
        <v>774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130</v>
      </c>
      <c r="B306" s="217">
        <v>42877</v>
      </c>
      <c r="C306" s="217"/>
      <c r="D306" s="218" t="s">
        <v>373</v>
      </c>
      <c r="E306" s="219" t="s">
        <v>617</v>
      </c>
      <c r="F306" s="219">
        <v>127.6</v>
      </c>
      <c r="G306" s="219"/>
      <c r="H306" s="219">
        <v>138</v>
      </c>
      <c r="I306" s="221">
        <v>190</v>
      </c>
      <c r="J306" s="191" t="s">
        <v>781</v>
      </c>
      <c r="K306" s="192">
        <f t="shared" si="179"/>
        <v>10.400000000000006</v>
      </c>
      <c r="L306" s="193">
        <f t="shared" si="180"/>
        <v>8.1504702194357417E-2</v>
      </c>
      <c r="M306" s="188" t="s">
        <v>586</v>
      </c>
      <c r="N306" s="194">
        <v>43774</v>
      </c>
      <c r="O306" s="1"/>
      <c r="P306" s="1"/>
      <c r="Q306" s="1"/>
      <c r="R306" s="6" t="s">
        <v>778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131</v>
      </c>
      <c r="B307" s="217">
        <v>43158</v>
      </c>
      <c r="C307" s="217"/>
      <c r="D307" s="218" t="s">
        <v>782</v>
      </c>
      <c r="E307" s="219" t="s">
        <v>617</v>
      </c>
      <c r="F307" s="219">
        <v>317</v>
      </c>
      <c r="G307" s="219"/>
      <c r="H307" s="219">
        <v>382.5</v>
      </c>
      <c r="I307" s="221">
        <v>398</v>
      </c>
      <c r="J307" s="191" t="s">
        <v>783</v>
      </c>
      <c r="K307" s="192">
        <f t="shared" si="179"/>
        <v>65.5</v>
      </c>
      <c r="L307" s="193">
        <f t="shared" si="180"/>
        <v>0.20662460567823343</v>
      </c>
      <c r="M307" s="188" t="s">
        <v>586</v>
      </c>
      <c r="N307" s="194">
        <v>44238</v>
      </c>
      <c r="O307" s="1"/>
      <c r="P307" s="1"/>
      <c r="Q307" s="1"/>
      <c r="R307" s="6" t="s">
        <v>778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132</v>
      </c>
      <c r="B308" s="230">
        <v>43164</v>
      </c>
      <c r="C308" s="230"/>
      <c r="D308" s="231" t="s">
        <v>144</v>
      </c>
      <c r="E308" s="232" t="s">
        <v>617</v>
      </c>
      <c r="F308" s="227">
        <f>510-14.4</f>
        <v>495.6</v>
      </c>
      <c r="G308" s="232"/>
      <c r="H308" s="232">
        <v>350</v>
      </c>
      <c r="I308" s="233">
        <v>672</v>
      </c>
      <c r="J308" s="201" t="s">
        <v>784</v>
      </c>
      <c r="K308" s="202">
        <f t="shared" si="179"/>
        <v>-145.60000000000002</v>
      </c>
      <c r="L308" s="203">
        <f t="shared" si="180"/>
        <v>-0.29378531073446329</v>
      </c>
      <c r="M308" s="199" t="s">
        <v>598</v>
      </c>
      <c r="N308" s="196">
        <v>43887</v>
      </c>
      <c r="O308" s="1"/>
      <c r="P308" s="1"/>
      <c r="Q308" s="1"/>
      <c r="R308" s="6" t="s">
        <v>774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133</v>
      </c>
      <c r="B309" s="230">
        <v>43237</v>
      </c>
      <c r="C309" s="230"/>
      <c r="D309" s="231" t="s">
        <v>471</v>
      </c>
      <c r="E309" s="232" t="s">
        <v>617</v>
      </c>
      <c r="F309" s="227">
        <v>230.3</v>
      </c>
      <c r="G309" s="232"/>
      <c r="H309" s="232">
        <v>102.5</v>
      </c>
      <c r="I309" s="233">
        <v>348</v>
      </c>
      <c r="J309" s="201" t="s">
        <v>785</v>
      </c>
      <c r="K309" s="202">
        <f t="shared" si="179"/>
        <v>-127.80000000000001</v>
      </c>
      <c r="L309" s="203">
        <f t="shared" si="180"/>
        <v>-0.55492835432045162</v>
      </c>
      <c r="M309" s="199" t="s">
        <v>598</v>
      </c>
      <c r="N309" s="196">
        <v>43896</v>
      </c>
      <c r="O309" s="1"/>
      <c r="P309" s="1"/>
      <c r="Q309" s="1"/>
      <c r="R309" s="6" t="s">
        <v>774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134</v>
      </c>
      <c r="B310" s="217">
        <v>43258</v>
      </c>
      <c r="C310" s="217"/>
      <c r="D310" s="218" t="s">
        <v>436</v>
      </c>
      <c r="E310" s="219" t="s">
        <v>617</v>
      </c>
      <c r="F310" s="219">
        <f>342.5-5.1</f>
        <v>337.4</v>
      </c>
      <c r="G310" s="219"/>
      <c r="H310" s="219">
        <v>412.5</v>
      </c>
      <c r="I310" s="221">
        <v>439</v>
      </c>
      <c r="J310" s="191" t="s">
        <v>786</v>
      </c>
      <c r="K310" s="192">
        <f t="shared" si="179"/>
        <v>75.100000000000023</v>
      </c>
      <c r="L310" s="193">
        <f t="shared" si="180"/>
        <v>0.22258446947243635</v>
      </c>
      <c r="M310" s="188" t="s">
        <v>586</v>
      </c>
      <c r="N310" s="194">
        <v>44230</v>
      </c>
      <c r="O310" s="1"/>
      <c r="P310" s="1"/>
      <c r="Q310" s="1"/>
      <c r="R310" s="6" t="s">
        <v>778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0">
        <v>135</v>
      </c>
      <c r="B311" s="209">
        <v>43285</v>
      </c>
      <c r="C311" s="209"/>
      <c r="D311" s="210" t="s">
        <v>55</v>
      </c>
      <c r="E311" s="211" t="s">
        <v>617</v>
      </c>
      <c r="F311" s="211">
        <f>127.5-5.53</f>
        <v>121.97</v>
      </c>
      <c r="G311" s="212"/>
      <c r="H311" s="212">
        <v>122.5</v>
      </c>
      <c r="I311" s="212">
        <v>170</v>
      </c>
      <c r="J311" s="213" t="s">
        <v>815</v>
      </c>
      <c r="K311" s="214">
        <f t="shared" si="179"/>
        <v>0.53000000000000114</v>
      </c>
      <c r="L311" s="215">
        <f t="shared" si="180"/>
        <v>4.3453308190538747E-3</v>
      </c>
      <c r="M311" s="211" t="s">
        <v>708</v>
      </c>
      <c r="N311" s="209">
        <v>44431</v>
      </c>
      <c r="O311" s="1"/>
      <c r="P311" s="1"/>
      <c r="Q311" s="1"/>
      <c r="R311" s="6" t="s">
        <v>774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136</v>
      </c>
      <c r="B312" s="230">
        <v>43294</v>
      </c>
      <c r="C312" s="230"/>
      <c r="D312" s="231" t="s">
        <v>362</v>
      </c>
      <c r="E312" s="232" t="s">
        <v>617</v>
      </c>
      <c r="F312" s="227">
        <v>46.5</v>
      </c>
      <c r="G312" s="232"/>
      <c r="H312" s="232">
        <v>17</v>
      </c>
      <c r="I312" s="233">
        <v>59</v>
      </c>
      <c r="J312" s="201" t="s">
        <v>787</v>
      </c>
      <c r="K312" s="202">
        <f t="shared" ref="K312:K320" si="181">H312-F312</f>
        <v>-29.5</v>
      </c>
      <c r="L312" s="203">
        <f t="shared" ref="L312:L320" si="182">K312/F312</f>
        <v>-0.63440860215053763</v>
      </c>
      <c r="M312" s="199" t="s">
        <v>598</v>
      </c>
      <c r="N312" s="196">
        <v>43887</v>
      </c>
      <c r="O312" s="1"/>
      <c r="P312" s="1"/>
      <c r="Q312" s="1"/>
      <c r="R312" s="6" t="s">
        <v>774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137</v>
      </c>
      <c r="B313" s="217">
        <v>43396</v>
      </c>
      <c r="C313" s="217"/>
      <c r="D313" s="218" t="s">
        <v>415</v>
      </c>
      <c r="E313" s="219" t="s">
        <v>617</v>
      </c>
      <c r="F313" s="219">
        <v>156.5</v>
      </c>
      <c r="G313" s="219"/>
      <c r="H313" s="219">
        <v>207.5</v>
      </c>
      <c r="I313" s="221">
        <v>191</v>
      </c>
      <c r="J313" s="191" t="s">
        <v>675</v>
      </c>
      <c r="K313" s="192">
        <f t="shared" si="181"/>
        <v>51</v>
      </c>
      <c r="L313" s="193">
        <f t="shared" si="182"/>
        <v>0.32587859424920129</v>
      </c>
      <c r="M313" s="188" t="s">
        <v>586</v>
      </c>
      <c r="N313" s="194">
        <v>44369</v>
      </c>
      <c r="O313" s="1"/>
      <c r="P313" s="1"/>
      <c r="Q313" s="1"/>
      <c r="R313" s="6" t="s">
        <v>774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138</v>
      </c>
      <c r="B314" s="217">
        <v>43439</v>
      </c>
      <c r="C314" s="217"/>
      <c r="D314" s="218" t="s">
        <v>324</v>
      </c>
      <c r="E314" s="219" t="s">
        <v>617</v>
      </c>
      <c r="F314" s="219">
        <v>259.5</v>
      </c>
      <c r="G314" s="219"/>
      <c r="H314" s="219">
        <v>320</v>
      </c>
      <c r="I314" s="221">
        <v>320</v>
      </c>
      <c r="J314" s="191" t="s">
        <v>675</v>
      </c>
      <c r="K314" s="192">
        <f t="shared" si="181"/>
        <v>60.5</v>
      </c>
      <c r="L314" s="193">
        <f t="shared" si="182"/>
        <v>0.23314065510597304</v>
      </c>
      <c r="M314" s="188" t="s">
        <v>586</v>
      </c>
      <c r="N314" s="194">
        <v>44323</v>
      </c>
      <c r="O314" s="1"/>
      <c r="P314" s="1"/>
      <c r="Q314" s="1"/>
      <c r="R314" s="6" t="s">
        <v>774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139</v>
      </c>
      <c r="B315" s="230">
        <v>43439</v>
      </c>
      <c r="C315" s="230"/>
      <c r="D315" s="231" t="s">
        <v>788</v>
      </c>
      <c r="E315" s="232" t="s">
        <v>617</v>
      </c>
      <c r="F315" s="232">
        <v>715</v>
      </c>
      <c r="G315" s="232"/>
      <c r="H315" s="232">
        <v>445</v>
      </c>
      <c r="I315" s="233">
        <v>840</v>
      </c>
      <c r="J315" s="201" t="s">
        <v>789</v>
      </c>
      <c r="K315" s="202">
        <f t="shared" si="181"/>
        <v>-270</v>
      </c>
      <c r="L315" s="203">
        <f t="shared" si="182"/>
        <v>-0.3776223776223776</v>
      </c>
      <c r="M315" s="199" t="s">
        <v>598</v>
      </c>
      <c r="N315" s="196">
        <v>43800</v>
      </c>
      <c r="O315" s="1"/>
      <c r="P315" s="1"/>
      <c r="Q315" s="1"/>
      <c r="R315" s="6" t="s">
        <v>774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140</v>
      </c>
      <c r="B316" s="217">
        <v>43469</v>
      </c>
      <c r="C316" s="217"/>
      <c r="D316" s="218" t="s">
        <v>157</v>
      </c>
      <c r="E316" s="219" t="s">
        <v>617</v>
      </c>
      <c r="F316" s="219">
        <v>875</v>
      </c>
      <c r="G316" s="219"/>
      <c r="H316" s="219">
        <v>1165</v>
      </c>
      <c r="I316" s="221">
        <v>1185</v>
      </c>
      <c r="J316" s="191" t="s">
        <v>790</v>
      </c>
      <c r="K316" s="192">
        <f t="shared" si="181"/>
        <v>290</v>
      </c>
      <c r="L316" s="193">
        <f t="shared" si="182"/>
        <v>0.33142857142857141</v>
      </c>
      <c r="M316" s="188" t="s">
        <v>586</v>
      </c>
      <c r="N316" s="194">
        <v>43847</v>
      </c>
      <c r="O316" s="1"/>
      <c r="P316" s="1"/>
      <c r="Q316" s="1"/>
      <c r="R316" s="6" t="s">
        <v>774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141</v>
      </c>
      <c r="B317" s="217">
        <v>43559</v>
      </c>
      <c r="C317" s="217"/>
      <c r="D317" s="218" t="s">
        <v>340</v>
      </c>
      <c r="E317" s="219" t="s">
        <v>617</v>
      </c>
      <c r="F317" s="219">
        <f>387-14.63</f>
        <v>372.37</v>
      </c>
      <c r="G317" s="219"/>
      <c r="H317" s="219">
        <v>490</v>
      </c>
      <c r="I317" s="221">
        <v>490</v>
      </c>
      <c r="J317" s="191" t="s">
        <v>675</v>
      </c>
      <c r="K317" s="192">
        <f t="shared" si="181"/>
        <v>117.63</v>
      </c>
      <c r="L317" s="193">
        <f t="shared" si="182"/>
        <v>0.31589548030185027</v>
      </c>
      <c r="M317" s="188" t="s">
        <v>586</v>
      </c>
      <c r="N317" s="194">
        <v>43850</v>
      </c>
      <c r="O317" s="1"/>
      <c r="P317" s="1"/>
      <c r="Q317" s="1"/>
      <c r="R317" s="6" t="s">
        <v>774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142</v>
      </c>
      <c r="B318" s="230">
        <v>43578</v>
      </c>
      <c r="C318" s="230"/>
      <c r="D318" s="231" t="s">
        <v>791</v>
      </c>
      <c r="E318" s="232" t="s">
        <v>588</v>
      </c>
      <c r="F318" s="232">
        <v>220</v>
      </c>
      <c r="G318" s="232"/>
      <c r="H318" s="232">
        <v>127.5</v>
      </c>
      <c r="I318" s="233">
        <v>284</v>
      </c>
      <c r="J318" s="201" t="s">
        <v>792</v>
      </c>
      <c r="K318" s="202">
        <f t="shared" si="181"/>
        <v>-92.5</v>
      </c>
      <c r="L318" s="203">
        <f t="shared" si="182"/>
        <v>-0.42045454545454547</v>
      </c>
      <c r="M318" s="199" t="s">
        <v>598</v>
      </c>
      <c r="N318" s="196">
        <v>43896</v>
      </c>
      <c r="O318" s="1"/>
      <c r="P318" s="1"/>
      <c r="Q318" s="1"/>
      <c r="R318" s="6" t="s">
        <v>774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143</v>
      </c>
      <c r="B319" s="217">
        <v>43622</v>
      </c>
      <c r="C319" s="217"/>
      <c r="D319" s="218" t="s">
        <v>480</v>
      </c>
      <c r="E319" s="219" t="s">
        <v>588</v>
      </c>
      <c r="F319" s="219">
        <v>332.8</v>
      </c>
      <c r="G319" s="219"/>
      <c r="H319" s="219">
        <v>405</v>
      </c>
      <c r="I319" s="221">
        <v>419</v>
      </c>
      <c r="J319" s="191" t="s">
        <v>793</v>
      </c>
      <c r="K319" s="192">
        <f t="shared" si="181"/>
        <v>72.199999999999989</v>
      </c>
      <c r="L319" s="193">
        <f t="shared" si="182"/>
        <v>0.21694711538461534</v>
      </c>
      <c r="M319" s="188" t="s">
        <v>586</v>
      </c>
      <c r="N319" s="194">
        <v>43860</v>
      </c>
      <c r="O319" s="1"/>
      <c r="P319" s="1"/>
      <c r="Q319" s="1"/>
      <c r="R319" s="6" t="s">
        <v>778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0">
        <v>144</v>
      </c>
      <c r="B320" s="209">
        <v>43641</v>
      </c>
      <c r="C320" s="209"/>
      <c r="D320" s="210" t="s">
        <v>150</v>
      </c>
      <c r="E320" s="211" t="s">
        <v>617</v>
      </c>
      <c r="F320" s="211">
        <v>386</v>
      </c>
      <c r="G320" s="212"/>
      <c r="H320" s="212">
        <v>395</v>
      </c>
      <c r="I320" s="212">
        <v>452</v>
      </c>
      <c r="J320" s="213" t="s">
        <v>794</v>
      </c>
      <c r="K320" s="214">
        <f t="shared" si="181"/>
        <v>9</v>
      </c>
      <c r="L320" s="215">
        <f t="shared" si="182"/>
        <v>2.3316062176165803E-2</v>
      </c>
      <c r="M320" s="211" t="s">
        <v>708</v>
      </c>
      <c r="N320" s="209">
        <v>43868</v>
      </c>
      <c r="O320" s="1"/>
      <c r="P320" s="1"/>
      <c r="Q320" s="1"/>
      <c r="R320" s="6" t="s">
        <v>778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0">
        <v>145</v>
      </c>
      <c r="B321" s="209">
        <v>43707</v>
      </c>
      <c r="C321" s="209"/>
      <c r="D321" s="210" t="s">
        <v>130</v>
      </c>
      <c r="E321" s="211" t="s">
        <v>617</v>
      </c>
      <c r="F321" s="211">
        <v>137.5</v>
      </c>
      <c r="G321" s="212"/>
      <c r="H321" s="212">
        <v>138.5</v>
      </c>
      <c r="I321" s="212">
        <v>190</v>
      </c>
      <c r="J321" s="213" t="s">
        <v>814</v>
      </c>
      <c r="K321" s="214">
        <f>H321-F321</f>
        <v>1</v>
      </c>
      <c r="L321" s="215">
        <f>K321/F321</f>
        <v>7.2727272727272727E-3</v>
      </c>
      <c r="M321" s="211" t="s">
        <v>708</v>
      </c>
      <c r="N321" s="209">
        <v>44432</v>
      </c>
      <c r="O321" s="1"/>
      <c r="P321" s="1"/>
      <c r="Q321" s="1"/>
      <c r="R321" s="6" t="s">
        <v>774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146</v>
      </c>
      <c r="B322" s="217">
        <v>43731</v>
      </c>
      <c r="C322" s="217"/>
      <c r="D322" s="218" t="s">
        <v>427</v>
      </c>
      <c r="E322" s="219" t="s">
        <v>617</v>
      </c>
      <c r="F322" s="219">
        <v>235</v>
      </c>
      <c r="G322" s="219"/>
      <c r="H322" s="219">
        <v>295</v>
      </c>
      <c r="I322" s="221">
        <v>296</v>
      </c>
      <c r="J322" s="191" t="s">
        <v>795</v>
      </c>
      <c r="K322" s="192">
        <f t="shared" ref="K322:K328" si="183">H322-F322</f>
        <v>60</v>
      </c>
      <c r="L322" s="193">
        <f t="shared" ref="L322:L328" si="184">K322/F322</f>
        <v>0.25531914893617019</v>
      </c>
      <c r="M322" s="188" t="s">
        <v>586</v>
      </c>
      <c r="N322" s="194">
        <v>43844</v>
      </c>
      <c r="O322" s="1"/>
      <c r="P322" s="1"/>
      <c r="Q322" s="1"/>
      <c r="R322" s="6" t="s">
        <v>778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147</v>
      </c>
      <c r="B323" s="217">
        <v>43752</v>
      </c>
      <c r="C323" s="217"/>
      <c r="D323" s="218" t="s">
        <v>796</v>
      </c>
      <c r="E323" s="219" t="s">
        <v>617</v>
      </c>
      <c r="F323" s="219">
        <v>277.5</v>
      </c>
      <c r="G323" s="219"/>
      <c r="H323" s="219">
        <v>333</v>
      </c>
      <c r="I323" s="221">
        <v>333</v>
      </c>
      <c r="J323" s="191" t="s">
        <v>797</v>
      </c>
      <c r="K323" s="192">
        <f t="shared" si="183"/>
        <v>55.5</v>
      </c>
      <c r="L323" s="193">
        <f t="shared" si="184"/>
        <v>0.2</v>
      </c>
      <c r="M323" s="188" t="s">
        <v>586</v>
      </c>
      <c r="N323" s="194">
        <v>43846</v>
      </c>
      <c r="O323" s="1"/>
      <c r="P323" s="1"/>
      <c r="Q323" s="1"/>
      <c r="R323" s="6" t="s">
        <v>774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148</v>
      </c>
      <c r="B324" s="217">
        <v>43752</v>
      </c>
      <c r="C324" s="217"/>
      <c r="D324" s="218" t="s">
        <v>798</v>
      </c>
      <c r="E324" s="219" t="s">
        <v>617</v>
      </c>
      <c r="F324" s="219">
        <v>930</v>
      </c>
      <c r="G324" s="219"/>
      <c r="H324" s="219">
        <v>1165</v>
      </c>
      <c r="I324" s="221">
        <v>1200</v>
      </c>
      <c r="J324" s="191" t="s">
        <v>799</v>
      </c>
      <c r="K324" s="192">
        <f t="shared" si="183"/>
        <v>235</v>
      </c>
      <c r="L324" s="193">
        <f t="shared" si="184"/>
        <v>0.25268817204301075</v>
      </c>
      <c r="M324" s="188" t="s">
        <v>586</v>
      </c>
      <c r="N324" s="194">
        <v>43847</v>
      </c>
      <c r="O324" s="1"/>
      <c r="P324" s="1"/>
      <c r="Q324" s="1"/>
      <c r="R324" s="6" t="s">
        <v>778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149</v>
      </c>
      <c r="B325" s="217">
        <v>43753</v>
      </c>
      <c r="C325" s="217"/>
      <c r="D325" s="218" t="s">
        <v>800</v>
      </c>
      <c r="E325" s="219" t="s">
        <v>617</v>
      </c>
      <c r="F325" s="189">
        <v>111</v>
      </c>
      <c r="G325" s="219"/>
      <c r="H325" s="219">
        <v>141</v>
      </c>
      <c r="I325" s="221">
        <v>141</v>
      </c>
      <c r="J325" s="191" t="s">
        <v>601</v>
      </c>
      <c r="K325" s="192">
        <f t="shared" si="183"/>
        <v>30</v>
      </c>
      <c r="L325" s="193">
        <f t="shared" si="184"/>
        <v>0.27027027027027029</v>
      </c>
      <c r="M325" s="188" t="s">
        <v>586</v>
      </c>
      <c r="N325" s="194">
        <v>44328</v>
      </c>
      <c r="O325" s="1"/>
      <c r="P325" s="1"/>
      <c r="Q325" s="1"/>
      <c r="R325" s="6" t="s">
        <v>778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150</v>
      </c>
      <c r="B326" s="217">
        <v>43753</v>
      </c>
      <c r="C326" s="217"/>
      <c r="D326" s="218" t="s">
        <v>801</v>
      </c>
      <c r="E326" s="219" t="s">
        <v>617</v>
      </c>
      <c r="F326" s="189">
        <v>296</v>
      </c>
      <c r="G326" s="219"/>
      <c r="H326" s="219">
        <v>370</v>
      </c>
      <c r="I326" s="221">
        <v>370</v>
      </c>
      <c r="J326" s="191" t="s">
        <v>675</v>
      </c>
      <c r="K326" s="192">
        <f t="shared" si="183"/>
        <v>74</v>
      </c>
      <c r="L326" s="193">
        <f t="shared" si="184"/>
        <v>0.25</v>
      </c>
      <c r="M326" s="188" t="s">
        <v>586</v>
      </c>
      <c r="N326" s="194">
        <v>43853</v>
      </c>
      <c r="O326" s="1"/>
      <c r="P326" s="1"/>
      <c r="Q326" s="1"/>
      <c r="R326" s="6" t="s">
        <v>778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151</v>
      </c>
      <c r="B327" s="217">
        <v>43754</v>
      </c>
      <c r="C327" s="217"/>
      <c r="D327" s="218" t="s">
        <v>802</v>
      </c>
      <c r="E327" s="219" t="s">
        <v>617</v>
      </c>
      <c r="F327" s="189">
        <v>300</v>
      </c>
      <c r="G327" s="219"/>
      <c r="H327" s="219">
        <v>382.5</v>
      </c>
      <c r="I327" s="221">
        <v>344</v>
      </c>
      <c r="J327" s="191" t="s">
        <v>852</v>
      </c>
      <c r="K327" s="192">
        <f t="shared" si="183"/>
        <v>82.5</v>
      </c>
      <c r="L327" s="193">
        <f t="shared" si="184"/>
        <v>0.27500000000000002</v>
      </c>
      <c r="M327" s="188" t="s">
        <v>586</v>
      </c>
      <c r="N327" s="194">
        <v>44238</v>
      </c>
      <c r="O327" s="1"/>
      <c r="P327" s="1"/>
      <c r="Q327" s="1"/>
      <c r="R327" s="6" t="s">
        <v>778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152</v>
      </c>
      <c r="B328" s="217">
        <v>43832</v>
      </c>
      <c r="C328" s="217"/>
      <c r="D328" s="218" t="s">
        <v>803</v>
      </c>
      <c r="E328" s="219" t="s">
        <v>617</v>
      </c>
      <c r="F328" s="189">
        <v>495</v>
      </c>
      <c r="G328" s="219"/>
      <c r="H328" s="219">
        <v>595</v>
      </c>
      <c r="I328" s="221">
        <v>590</v>
      </c>
      <c r="J328" s="191" t="s">
        <v>851</v>
      </c>
      <c r="K328" s="192">
        <f t="shared" si="183"/>
        <v>100</v>
      </c>
      <c r="L328" s="193">
        <f t="shared" si="184"/>
        <v>0.20202020202020202</v>
      </c>
      <c r="M328" s="188" t="s">
        <v>586</v>
      </c>
      <c r="N328" s="194">
        <v>44589</v>
      </c>
      <c r="O328" s="1"/>
      <c r="P328" s="1"/>
      <c r="Q328" s="1"/>
      <c r="R328" s="6" t="s">
        <v>778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153</v>
      </c>
      <c r="B329" s="217">
        <v>43966</v>
      </c>
      <c r="C329" s="217"/>
      <c r="D329" s="218" t="s">
        <v>71</v>
      </c>
      <c r="E329" s="219" t="s">
        <v>617</v>
      </c>
      <c r="F329" s="189">
        <v>67.5</v>
      </c>
      <c r="G329" s="219"/>
      <c r="H329" s="219">
        <v>86</v>
      </c>
      <c r="I329" s="221">
        <v>86</v>
      </c>
      <c r="J329" s="191" t="s">
        <v>804</v>
      </c>
      <c r="K329" s="192">
        <f t="shared" ref="K329:K336" si="185">H329-F329</f>
        <v>18.5</v>
      </c>
      <c r="L329" s="193">
        <f t="shared" ref="L329:L336" si="186">K329/F329</f>
        <v>0.27407407407407408</v>
      </c>
      <c r="M329" s="188" t="s">
        <v>586</v>
      </c>
      <c r="N329" s="194">
        <v>44008</v>
      </c>
      <c r="O329" s="1"/>
      <c r="P329" s="1"/>
      <c r="Q329" s="1"/>
      <c r="R329" s="6" t="s">
        <v>778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154</v>
      </c>
      <c r="B330" s="217">
        <v>44035</v>
      </c>
      <c r="C330" s="217"/>
      <c r="D330" s="218" t="s">
        <v>479</v>
      </c>
      <c r="E330" s="219" t="s">
        <v>617</v>
      </c>
      <c r="F330" s="189">
        <v>231</v>
      </c>
      <c r="G330" s="219"/>
      <c r="H330" s="219">
        <v>281</v>
      </c>
      <c r="I330" s="221">
        <v>281</v>
      </c>
      <c r="J330" s="191" t="s">
        <v>675</v>
      </c>
      <c r="K330" s="192">
        <f t="shared" si="185"/>
        <v>50</v>
      </c>
      <c r="L330" s="193">
        <f t="shared" si="186"/>
        <v>0.21645021645021645</v>
      </c>
      <c r="M330" s="188" t="s">
        <v>586</v>
      </c>
      <c r="N330" s="194">
        <v>44358</v>
      </c>
      <c r="O330" s="1"/>
      <c r="P330" s="1"/>
      <c r="Q330" s="1"/>
      <c r="R330" s="6" t="s">
        <v>778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155</v>
      </c>
      <c r="B331" s="217">
        <v>44092</v>
      </c>
      <c r="C331" s="217"/>
      <c r="D331" s="218" t="s">
        <v>404</v>
      </c>
      <c r="E331" s="219" t="s">
        <v>617</v>
      </c>
      <c r="F331" s="219">
        <v>206</v>
      </c>
      <c r="G331" s="219"/>
      <c r="H331" s="219">
        <v>248</v>
      </c>
      <c r="I331" s="221">
        <v>248</v>
      </c>
      <c r="J331" s="191" t="s">
        <v>675</v>
      </c>
      <c r="K331" s="192">
        <f t="shared" si="185"/>
        <v>42</v>
      </c>
      <c r="L331" s="193">
        <f t="shared" si="186"/>
        <v>0.20388349514563106</v>
      </c>
      <c r="M331" s="188" t="s">
        <v>586</v>
      </c>
      <c r="N331" s="194">
        <v>44214</v>
      </c>
      <c r="O331" s="1"/>
      <c r="P331" s="1"/>
      <c r="Q331" s="1"/>
      <c r="R331" s="6" t="s">
        <v>778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156</v>
      </c>
      <c r="B332" s="217">
        <v>44140</v>
      </c>
      <c r="C332" s="217"/>
      <c r="D332" s="218" t="s">
        <v>404</v>
      </c>
      <c r="E332" s="219" t="s">
        <v>617</v>
      </c>
      <c r="F332" s="219">
        <v>182.5</v>
      </c>
      <c r="G332" s="219"/>
      <c r="H332" s="219">
        <v>248</v>
      </c>
      <c r="I332" s="221">
        <v>248</v>
      </c>
      <c r="J332" s="191" t="s">
        <v>675</v>
      </c>
      <c r="K332" s="192">
        <f t="shared" si="185"/>
        <v>65.5</v>
      </c>
      <c r="L332" s="193">
        <f t="shared" si="186"/>
        <v>0.35890410958904112</v>
      </c>
      <c r="M332" s="188" t="s">
        <v>586</v>
      </c>
      <c r="N332" s="194">
        <v>44214</v>
      </c>
      <c r="O332" s="1"/>
      <c r="P332" s="1"/>
      <c r="Q332" s="1"/>
      <c r="R332" s="6" t="s">
        <v>778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157</v>
      </c>
      <c r="B333" s="217">
        <v>44140</v>
      </c>
      <c r="C333" s="217"/>
      <c r="D333" s="218" t="s">
        <v>324</v>
      </c>
      <c r="E333" s="219" t="s">
        <v>617</v>
      </c>
      <c r="F333" s="219">
        <v>247.5</v>
      </c>
      <c r="G333" s="219"/>
      <c r="H333" s="219">
        <v>320</v>
      </c>
      <c r="I333" s="221">
        <v>320</v>
      </c>
      <c r="J333" s="191" t="s">
        <v>675</v>
      </c>
      <c r="K333" s="192">
        <f t="shared" si="185"/>
        <v>72.5</v>
      </c>
      <c r="L333" s="193">
        <f t="shared" si="186"/>
        <v>0.29292929292929293</v>
      </c>
      <c r="M333" s="188" t="s">
        <v>586</v>
      </c>
      <c r="N333" s="194">
        <v>44323</v>
      </c>
      <c r="O333" s="1"/>
      <c r="P333" s="1"/>
      <c r="Q333" s="1"/>
      <c r="R333" s="6" t="s">
        <v>778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158</v>
      </c>
      <c r="B334" s="217">
        <v>44140</v>
      </c>
      <c r="C334" s="217"/>
      <c r="D334" s="218" t="s">
        <v>270</v>
      </c>
      <c r="E334" s="219" t="s">
        <v>617</v>
      </c>
      <c r="F334" s="189">
        <v>925</v>
      </c>
      <c r="G334" s="219"/>
      <c r="H334" s="219">
        <v>1095</v>
      </c>
      <c r="I334" s="221">
        <v>1093</v>
      </c>
      <c r="J334" s="191" t="s">
        <v>805</v>
      </c>
      <c r="K334" s="192">
        <f t="shared" si="185"/>
        <v>170</v>
      </c>
      <c r="L334" s="193">
        <f t="shared" si="186"/>
        <v>0.18378378378378379</v>
      </c>
      <c r="M334" s="188" t="s">
        <v>586</v>
      </c>
      <c r="N334" s="194">
        <v>44201</v>
      </c>
      <c r="O334" s="1"/>
      <c r="P334" s="1"/>
      <c r="Q334" s="1"/>
      <c r="R334" s="6" t="s">
        <v>778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159</v>
      </c>
      <c r="B335" s="217">
        <v>44140</v>
      </c>
      <c r="C335" s="217"/>
      <c r="D335" s="218" t="s">
        <v>340</v>
      </c>
      <c r="E335" s="219" t="s">
        <v>617</v>
      </c>
      <c r="F335" s="189">
        <v>332.5</v>
      </c>
      <c r="G335" s="219"/>
      <c r="H335" s="219">
        <v>393</v>
      </c>
      <c r="I335" s="221">
        <v>406</v>
      </c>
      <c r="J335" s="191" t="s">
        <v>806</v>
      </c>
      <c r="K335" s="192">
        <f t="shared" si="185"/>
        <v>60.5</v>
      </c>
      <c r="L335" s="193">
        <f t="shared" si="186"/>
        <v>0.18195488721804512</v>
      </c>
      <c r="M335" s="188" t="s">
        <v>586</v>
      </c>
      <c r="N335" s="194">
        <v>44256</v>
      </c>
      <c r="O335" s="1"/>
      <c r="P335" s="1"/>
      <c r="Q335" s="1"/>
      <c r="R335" s="6" t="s">
        <v>778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160</v>
      </c>
      <c r="B336" s="217">
        <v>44141</v>
      </c>
      <c r="C336" s="217"/>
      <c r="D336" s="218" t="s">
        <v>479</v>
      </c>
      <c r="E336" s="219" t="s">
        <v>617</v>
      </c>
      <c r="F336" s="189">
        <v>231</v>
      </c>
      <c r="G336" s="219"/>
      <c r="H336" s="219">
        <v>281</v>
      </c>
      <c r="I336" s="221">
        <v>281</v>
      </c>
      <c r="J336" s="191" t="s">
        <v>675</v>
      </c>
      <c r="K336" s="192">
        <f t="shared" si="185"/>
        <v>50</v>
      </c>
      <c r="L336" s="193">
        <f t="shared" si="186"/>
        <v>0.21645021645021645</v>
      </c>
      <c r="M336" s="188" t="s">
        <v>586</v>
      </c>
      <c r="N336" s="194">
        <v>44358</v>
      </c>
      <c r="O336" s="1"/>
      <c r="P336" s="1"/>
      <c r="Q336" s="1"/>
      <c r="R336" s="6" t="s">
        <v>778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42">
        <v>161</v>
      </c>
      <c r="B337" s="235">
        <v>44187</v>
      </c>
      <c r="C337" s="235"/>
      <c r="D337" s="236" t="s">
        <v>452</v>
      </c>
      <c r="E337" s="53" t="s">
        <v>617</v>
      </c>
      <c r="F337" s="237" t="s">
        <v>807</v>
      </c>
      <c r="G337" s="53"/>
      <c r="H337" s="53"/>
      <c r="I337" s="238">
        <v>239</v>
      </c>
      <c r="J337" s="234" t="s">
        <v>589</v>
      </c>
      <c r="K337" s="234"/>
      <c r="L337" s="239"/>
      <c r="M337" s="240"/>
      <c r="N337" s="241"/>
      <c r="O337" s="1"/>
      <c r="P337" s="1"/>
      <c r="Q337" s="1"/>
      <c r="R337" s="6" t="s">
        <v>778</v>
      </c>
    </row>
    <row r="338" spans="1:26" ht="12.75" customHeight="1">
      <c r="A338" s="216">
        <v>162</v>
      </c>
      <c r="B338" s="217">
        <v>44258</v>
      </c>
      <c r="C338" s="217"/>
      <c r="D338" s="218" t="s">
        <v>803</v>
      </c>
      <c r="E338" s="219" t="s">
        <v>617</v>
      </c>
      <c r="F338" s="189">
        <v>495</v>
      </c>
      <c r="G338" s="219"/>
      <c r="H338" s="219">
        <v>595</v>
      </c>
      <c r="I338" s="221">
        <v>590</v>
      </c>
      <c r="J338" s="191" t="s">
        <v>851</v>
      </c>
      <c r="K338" s="192">
        <f>H338-F338</f>
        <v>100</v>
      </c>
      <c r="L338" s="193">
        <f>K338/F338</f>
        <v>0.20202020202020202</v>
      </c>
      <c r="M338" s="188" t="s">
        <v>586</v>
      </c>
      <c r="N338" s="194">
        <v>44589</v>
      </c>
      <c r="O338" s="1"/>
      <c r="P338" s="1"/>
      <c r="R338" s="6" t="s">
        <v>778</v>
      </c>
    </row>
    <row r="339" spans="1:26" ht="12.75" customHeight="1">
      <c r="A339" s="216">
        <v>163</v>
      </c>
      <c r="B339" s="217">
        <v>44274</v>
      </c>
      <c r="C339" s="217"/>
      <c r="D339" s="218" t="s">
        <v>340</v>
      </c>
      <c r="E339" s="219" t="s">
        <v>617</v>
      </c>
      <c r="F339" s="189">
        <v>355</v>
      </c>
      <c r="G339" s="219"/>
      <c r="H339" s="219">
        <v>422.5</v>
      </c>
      <c r="I339" s="221">
        <v>420</v>
      </c>
      <c r="J339" s="191" t="s">
        <v>808</v>
      </c>
      <c r="K339" s="192">
        <f>H339-F339</f>
        <v>67.5</v>
      </c>
      <c r="L339" s="193">
        <f>K339/F339</f>
        <v>0.19014084507042253</v>
      </c>
      <c r="M339" s="188" t="s">
        <v>586</v>
      </c>
      <c r="N339" s="194">
        <v>44361</v>
      </c>
      <c r="O339" s="1"/>
      <c r="R339" s="243" t="s">
        <v>778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164</v>
      </c>
      <c r="B340" s="217">
        <v>44295</v>
      </c>
      <c r="C340" s="217"/>
      <c r="D340" s="218" t="s">
        <v>809</v>
      </c>
      <c r="E340" s="219" t="s">
        <v>617</v>
      </c>
      <c r="F340" s="189">
        <v>555</v>
      </c>
      <c r="G340" s="219"/>
      <c r="H340" s="219">
        <v>663</v>
      </c>
      <c r="I340" s="221">
        <v>663</v>
      </c>
      <c r="J340" s="191" t="s">
        <v>810</v>
      </c>
      <c r="K340" s="192">
        <f>H340-F340</f>
        <v>108</v>
      </c>
      <c r="L340" s="193">
        <f>K340/F340</f>
        <v>0.19459459459459461</v>
      </c>
      <c r="M340" s="188" t="s">
        <v>586</v>
      </c>
      <c r="N340" s="194">
        <v>44321</v>
      </c>
      <c r="O340" s="1"/>
      <c r="P340" s="1"/>
      <c r="Q340" s="1"/>
      <c r="R340" s="243" t="s">
        <v>778</v>
      </c>
    </row>
    <row r="341" spans="1:26" ht="12.75" customHeight="1">
      <c r="A341" s="216">
        <v>165</v>
      </c>
      <c r="B341" s="217">
        <v>44308</v>
      </c>
      <c r="C341" s="217"/>
      <c r="D341" s="218" t="s">
        <v>373</v>
      </c>
      <c r="E341" s="219" t="s">
        <v>617</v>
      </c>
      <c r="F341" s="189">
        <v>126.5</v>
      </c>
      <c r="G341" s="219"/>
      <c r="H341" s="219">
        <v>155</v>
      </c>
      <c r="I341" s="221">
        <v>155</v>
      </c>
      <c r="J341" s="191" t="s">
        <v>675</v>
      </c>
      <c r="K341" s="192">
        <f>H341-F341</f>
        <v>28.5</v>
      </c>
      <c r="L341" s="193">
        <f>K341/F341</f>
        <v>0.22529644268774704</v>
      </c>
      <c r="M341" s="188" t="s">
        <v>586</v>
      </c>
      <c r="N341" s="194">
        <v>44362</v>
      </c>
      <c r="O341" s="1"/>
      <c r="R341" s="243" t="s">
        <v>778</v>
      </c>
    </row>
    <row r="342" spans="1:26" ht="12.75" customHeight="1">
      <c r="A342" s="274">
        <v>166</v>
      </c>
      <c r="B342" s="275">
        <v>44368</v>
      </c>
      <c r="C342" s="275"/>
      <c r="D342" s="276" t="s">
        <v>391</v>
      </c>
      <c r="E342" s="277" t="s">
        <v>617</v>
      </c>
      <c r="F342" s="278">
        <v>287.5</v>
      </c>
      <c r="G342" s="277"/>
      <c r="H342" s="277">
        <v>245</v>
      </c>
      <c r="I342" s="279">
        <v>344</v>
      </c>
      <c r="J342" s="201" t="s">
        <v>846</v>
      </c>
      <c r="K342" s="202">
        <f>H342-F342</f>
        <v>-42.5</v>
      </c>
      <c r="L342" s="203">
        <f>K342/F342</f>
        <v>-0.14782608695652175</v>
      </c>
      <c r="M342" s="199" t="s">
        <v>598</v>
      </c>
      <c r="N342" s="196">
        <v>44508</v>
      </c>
      <c r="O342" s="1"/>
      <c r="R342" s="243" t="s">
        <v>778</v>
      </c>
    </row>
    <row r="343" spans="1:26" ht="12.75" customHeight="1">
      <c r="A343" s="242">
        <v>167</v>
      </c>
      <c r="B343" s="235">
        <v>44368</v>
      </c>
      <c r="C343" s="235"/>
      <c r="D343" s="236" t="s">
        <v>479</v>
      </c>
      <c r="E343" s="53" t="s">
        <v>617</v>
      </c>
      <c r="F343" s="237" t="s">
        <v>811</v>
      </c>
      <c r="G343" s="53"/>
      <c r="H343" s="53"/>
      <c r="I343" s="238">
        <v>320</v>
      </c>
      <c r="J343" s="234" t="s">
        <v>589</v>
      </c>
      <c r="K343" s="242"/>
      <c r="L343" s="235"/>
      <c r="M343" s="235"/>
      <c r="N343" s="236"/>
      <c r="O343" s="41"/>
      <c r="R343" s="243" t="s">
        <v>778</v>
      </c>
    </row>
    <row r="344" spans="1:26" ht="12.75" customHeight="1">
      <c r="A344" s="216">
        <v>168</v>
      </c>
      <c r="B344" s="217">
        <v>44406</v>
      </c>
      <c r="C344" s="217"/>
      <c r="D344" s="218" t="s">
        <v>373</v>
      </c>
      <c r="E344" s="219" t="s">
        <v>617</v>
      </c>
      <c r="F344" s="189">
        <v>162.5</v>
      </c>
      <c r="G344" s="219"/>
      <c r="H344" s="219">
        <v>200</v>
      </c>
      <c r="I344" s="221">
        <v>200</v>
      </c>
      <c r="J344" s="191" t="s">
        <v>675</v>
      </c>
      <c r="K344" s="192">
        <f>H344-F344</f>
        <v>37.5</v>
      </c>
      <c r="L344" s="193">
        <f>K344/F344</f>
        <v>0.23076923076923078</v>
      </c>
      <c r="M344" s="188" t="s">
        <v>586</v>
      </c>
      <c r="N344" s="194">
        <v>44571</v>
      </c>
      <c r="O344" s="1"/>
      <c r="R344" s="243" t="s">
        <v>778</v>
      </c>
    </row>
    <row r="345" spans="1:26" ht="12.75" customHeight="1">
      <c r="A345" s="216">
        <v>169</v>
      </c>
      <c r="B345" s="217">
        <v>44462</v>
      </c>
      <c r="C345" s="217"/>
      <c r="D345" s="218" t="s">
        <v>816</v>
      </c>
      <c r="E345" s="219" t="s">
        <v>617</v>
      </c>
      <c r="F345" s="189">
        <v>1235</v>
      </c>
      <c r="G345" s="219"/>
      <c r="H345" s="219">
        <v>1505</v>
      </c>
      <c r="I345" s="221">
        <v>1500</v>
      </c>
      <c r="J345" s="191" t="s">
        <v>675</v>
      </c>
      <c r="K345" s="192">
        <f>H345-F345</f>
        <v>270</v>
      </c>
      <c r="L345" s="193">
        <f>K345/F345</f>
        <v>0.21862348178137653</v>
      </c>
      <c r="M345" s="188" t="s">
        <v>586</v>
      </c>
      <c r="N345" s="194">
        <v>44564</v>
      </c>
      <c r="O345" s="1"/>
      <c r="R345" s="243" t="s">
        <v>778</v>
      </c>
    </row>
    <row r="346" spans="1:26" ht="12.75" customHeight="1">
      <c r="A346" s="258">
        <v>170</v>
      </c>
      <c r="B346" s="259">
        <v>44480</v>
      </c>
      <c r="C346" s="259"/>
      <c r="D346" s="260" t="s">
        <v>818</v>
      </c>
      <c r="E346" s="261" t="s">
        <v>617</v>
      </c>
      <c r="F346" s="262" t="s">
        <v>823</v>
      </c>
      <c r="G346" s="261"/>
      <c r="H346" s="261"/>
      <c r="I346" s="261">
        <v>145</v>
      </c>
      <c r="J346" s="263" t="s">
        <v>589</v>
      </c>
      <c r="K346" s="258"/>
      <c r="L346" s="259"/>
      <c r="M346" s="259"/>
      <c r="N346" s="260"/>
      <c r="O346" s="41"/>
      <c r="R346" s="243" t="s">
        <v>778</v>
      </c>
    </row>
    <row r="347" spans="1:26" ht="12.75" customHeight="1">
      <c r="A347" s="264">
        <v>171</v>
      </c>
      <c r="B347" s="265">
        <v>44481</v>
      </c>
      <c r="C347" s="265"/>
      <c r="D347" s="266" t="s">
        <v>259</v>
      </c>
      <c r="E347" s="267" t="s">
        <v>617</v>
      </c>
      <c r="F347" s="268" t="s">
        <v>820</v>
      </c>
      <c r="G347" s="267"/>
      <c r="H347" s="267"/>
      <c r="I347" s="267">
        <v>380</v>
      </c>
      <c r="J347" s="269" t="s">
        <v>589</v>
      </c>
      <c r="K347" s="264"/>
      <c r="L347" s="265"/>
      <c r="M347" s="265"/>
      <c r="N347" s="266"/>
      <c r="O347" s="41"/>
      <c r="R347" s="243" t="s">
        <v>778</v>
      </c>
    </row>
    <row r="348" spans="1:26" ht="12.75" customHeight="1">
      <c r="A348" s="264">
        <v>172</v>
      </c>
      <c r="B348" s="265">
        <v>44481</v>
      </c>
      <c r="C348" s="265"/>
      <c r="D348" s="266" t="s">
        <v>399</v>
      </c>
      <c r="E348" s="267" t="s">
        <v>617</v>
      </c>
      <c r="F348" s="268" t="s">
        <v>821</v>
      </c>
      <c r="G348" s="267"/>
      <c r="H348" s="267"/>
      <c r="I348" s="267">
        <v>56</v>
      </c>
      <c r="J348" s="269" t="s">
        <v>589</v>
      </c>
      <c r="K348" s="264"/>
      <c r="L348" s="265"/>
      <c r="M348" s="265"/>
      <c r="N348" s="266"/>
      <c r="O348" s="41"/>
      <c r="R348" s="243"/>
    </row>
    <row r="349" spans="1:26" ht="12.75" customHeight="1">
      <c r="A349" s="216">
        <v>173</v>
      </c>
      <c r="B349" s="217">
        <v>44551</v>
      </c>
      <c r="C349" s="217"/>
      <c r="D349" s="218" t="s">
        <v>118</v>
      </c>
      <c r="E349" s="219" t="s">
        <v>617</v>
      </c>
      <c r="F349" s="189">
        <v>2300</v>
      </c>
      <c r="G349" s="219"/>
      <c r="H349" s="219">
        <f>(2820+2200)/2</f>
        <v>2510</v>
      </c>
      <c r="I349" s="221">
        <v>3000</v>
      </c>
      <c r="J349" s="191" t="s">
        <v>861</v>
      </c>
      <c r="K349" s="192">
        <f>H349-F349</f>
        <v>210</v>
      </c>
      <c r="L349" s="193">
        <f>K349/F349</f>
        <v>9.1304347826086957E-2</v>
      </c>
      <c r="M349" s="188" t="s">
        <v>586</v>
      </c>
      <c r="N349" s="194">
        <v>44649</v>
      </c>
      <c r="O349" s="1"/>
      <c r="R349" s="243"/>
    </row>
    <row r="350" spans="1:26" ht="12.75" customHeight="1">
      <c r="A350" s="270">
        <v>174</v>
      </c>
      <c r="B350" s="265">
        <v>44606</v>
      </c>
      <c r="C350" s="270"/>
      <c r="D350" s="270" t="s">
        <v>425</v>
      </c>
      <c r="E350" s="267" t="s">
        <v>617</v>
      </c>
      <c r="F350" s="267" t="s">
        <v>854</v>
      </c>
      <c r="G350" s="267"/>
      <c r="H350" s="267"/>
      <c r="I350" s="267">
        <v>764</v>
      </c>
      <c r="J350" s="267" t="s">
        <v>589</v>
      </c>
      <c r="K350" s="267"/>
      <c r="L350" s="267"/>
      <c r="M350" s="267"/>
      <c r="N350" s="270"/>
      <c r="O350" s="41"/>
      <c r="R350" s="243"/>
    </row>
    <row r="351" spans="1:26" ht="12.75" customHeight="1">
      <c r="A351" s="270">
        <v>175</v>
      </c>
      <c r="B351" s="265">
        <v>44613</v>
      </c>
      <c r="C351" s="270"/>
      <c r="D351" s="270" t="s">
        <v>816</v>
      </c>
      <c r="E351" s="267" t="s">
        <v>617</v>
      </c>
      <c r="F351" s="267" t="s">
        <v>855</v>
      </c>
      <c r="G351" s="267"/>
      <c r="H351" s="267"/>
      <c r="I351" s="267">
        <v>1510</v>
      </c>
      <c r="J351" s="267" t="s">
        <v>589</v>
      </c>
      <c r="K351" s="267"/>
      <c r="L351" s="267"/>
      <c r="M351" s="267"/>
      <c r="N351" s="270"/>
      <c r="O351" s="41"/>
      <c r="R351" s="243"/>
    </row>
    <row r="352" spans="1:26" ht="12.75" customHeight="1">
      <c r="A352">
        <v>176</v>
      </c>
      <c r="B352" s="265">
        <v>44670</v>
      </c>
      <c r="C352" s="265"/>
      <c r="D352" s="270" t="s">
        <v>550</v>
      </c>
      <c r="E352" s="341" t="s">
        <v>617</v>
      </c>
      <c r="F352" s="267" t="s">
        <v>864</v>
      </c>
      <c r="G352" s="267"/>
      <c r="H352" s="267"/>
      <c r="I352" s="267">
        <v>553</v>
      </c>
      <c r="J352" s="267" t="s">
        <v>589</v>
      </c>
      <c r="K352" s="267"/>
      <c r="L352" s="267"/>
      <c r="M352" s="267"/>
      <c r="N352" s="267"/>
      <c r="O352" s="41"/>
      <c r="R352" s="243"/>
    </row>
    <row r="353" spans="1:18" ht="12.75" customHeight="1">
      <c r="A353" s="242"/>
      <c r="F353" s="56"/>
      <c r="G353" s="56"/>
      <c r="H353" s="56"/>
      <c r="I353" s="56"/>
      <c r="J353" s="41"/>
      <c r="K353" s="56"/>
      <c r="L353" s="56"/>
      <c r="M353" s="56"/>
      <c r="O353" s="41"/>
      <c r="R353" s="243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B356" s="244" t="s">
        <v>812</v>
      </c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A363" s="245"/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A364" s="245"/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A365" s="53"/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</sheetData>
  <autoFilter ref="R1:R361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3:K84 K99 K96 K92 K87 K74 K72 K70 K1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2022-06-28T02:38:37Z</dcterms:modified>
</cp:coreProperties>
</file>