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1" i="6"/>
  <c r="M101" s="1"/>
  <c r="K101"/>
  <c r="L58"/>
  <c r="K58"/>
  <c r="M60"/>
  <c r="L60"/>
  <c r="K60"/>
  <c r="K126"/>
  <c r="M126" s="1"/>
  <c r="L99"/>
  <c r="K99"/>
  <c r="L57"/>
  <c r="K57"/>
  <c r="L18"/>
  <c r="K18"/>
  <c r="M58" l="1"/>
  <c r="M18"/>
  <c r="M57"/>
  <c r="M99"/>
  <c r="L53"/>
  <c r="K53"/>
  <c r="L52"/>
  <c r="K52"/>
  <c r="M52" s="1"/>
  <c r="L98"/>
  <c r="K98"/>
  <c r="L97"/>
  <c r="K97"/>
  <c r="K125"/>
  <c r="M125" s="1"/>
  <c r="K124"/>
  <c r="M124" s="1"/>
  <c r="L48"/>
  <c r="K48"/>
  <c r="K123"/>
  <c r="M123" s="1"/>
  <c r="L51"/>
  <c r="K51"/>
  <c r="L94"/>
  <c r="K94"/>
  <c r="K113"/>
  <c r="M113" s="1"/>
  <c r="L50"/>
  <c r="K50"/>
  <c r="L95"/>
  <c r="M95" s="1"/>
  <c r="K95"/>
  <c r="L93"/>
  <c r="K93"/>
  <c r="L46"/>
  <c r="K46"/>
  <c r="L22"/>
  <c r="K22"/>
  <c r="K122"/>
  <c r="M122" s="1"/>
  <c r="K121"/>
  <c r="M121" s="1"/>
  <c r="K120"/>
  <c r="M120" s="1"/>
  <c r="L49"/>
  <c r="K49"/>
  <c r="L96"/>
  <c r="K96"/>
  <c r="L23"/>
  <c r="K23"/>
  <c r="L90"/>
  <c r="K90"/>
  <c r="L91"/>
  <c r="K91"/>
  <c r="L92"/>
  <c r="K92"/>
  <c r="L89"/>
  <c r="K89"/>
  <c r="L88"/>
  <c r="K88"/>
  <c r="M53" l="1"/>
  <c r="M50"/>
  <c r="M93"/>
  <c r="M98"/>
  <c r="M48"/>
  <c r="M22"/>
  <c r="M97"/>
  <c r="M23"/>
  <c r="M51"/>
  <c r="M96"/>
  <c r="M94"/>
  <c r="M46"/>
  <c r="M49"/>
  <c r="M89"/>
  <c r="M92"/>
  <c r="M90"/>
  <c r="M91"/>
  <c r="M88"/>
  <c r="P21"/>
  <c r="L47"/>
  <c r="K47"/>
  <c r="L44"/>
  <c r="K44"/>
  <c r="L87"/>
  <c r="K87"/>
  <c r="L86"/>
  <c r="K86"/>
  <c r="L85"/>
  <c r="K85"/>
  <c r="M86" l="1"/>
  <c r="M44"/>
  <c r="M47"/>
  <c r="M87"/>
  <c r="M85"/>
  <c r="K119" l="1"/>
  <c r="M119" s="1"/>
  <c r="L15"/>
  <c r="K15"/>
  <c r="K118"/>
  <c r="M118" s="1"/>
  <c r="K117"/>
  <c r="M117" s="1"/>
  <c r="K116"/>
  <c r="M116" s="1"/>
  <c r="L45"/>
  <c r="K45"/>
  <c r="L79"/>
  <c r="K79"/>
  <c r="L82"/>
  <c r="K82"/>
  <c r="K84"/>
  <c r="L84"/>
  <c r="L83"/>
  <c r="K83"/>
  <c r="L81"/>
  <c r="K81"/>
  <c r="L38"/>
  <c r="K38"/>
  <c r="L43"/>
  <c r="K43"/>
  <c r="K115"/>
  <c r="M115" s="1"/>
  <c r="L78"/>
  <c r="K78"/>
  <c r="L80"/>
  <c r="K80"/>
  <c r="L42"/>
  <c r="K42"/>
  <c r="L16"/>
  <c r="K16"/>
  <c r="L12"/>
  <c r="K12"/>
  <c r="L132"/>
  <c r="L19"/>
  <c r="K19"/>
  <c r="L77"/>
  <c r="K77"/>
  <c r="K114"/>
  <c r="M114" s="1"/>
  <c r="K112"/>
  <c r="M112" s="1"/>
  <c r="L76"/>
  <c r="K76"/>
  <c r="L75"/>
  <c r="K75"/>
  <c r="L74"/>
  <c r="K74"/>
  <c r="L37"/>
  <c r="K37"/>
  <c r="L20"/>
  <c r="K20"/>
  <c r="L41"/>
  <c r="K41"/>
  <c r="P18"/>
  <c r="K111"/>
  <c r="M111" s="1"/>
  <c r="K110"/>
  <c r="K109"/>
  <c r="M109" s="1"/>
  <c r="L40"/>
  <c r="K40"/>
  <c r="L39"/>
  <c r="K39"/>
  <c r="L17"/>
  <c r="K17"/>
  <c r="L73"/>
  <c r="K73"/>
  <c r="L71"/>
  <c r="K71"/>
  <c r="L35"/>
  <c r="K35"/>
  <c r="L34"/>
  <c r="K34"/>
  <c r="L72"/>
  <c r="K72"/>
  <c r="L70"/>
  <c r="K70"/>
  <c r="P10"/>
  <c r="L36"/>
  <c r="K36"/>
  <c r="L13"/>
  <c r="K13"/>
  <c r="L14"/>
  <c r="K14"/>
  <c r="L11"/>
  <c r="K11"/>
  <c r="K132"/>
  <c r="M12" l="1"/>
  <c r="M15"/>
  <c r="M78"/>
  <c r="M19"/>
  <c r="M83"/>
  <c r="M82"/>
  <c r="M81"/>
  <c r="M45"/>
  <c r="M79"/>
  <c r="M84"/>
  <c r="M16"/>
  <c r="M80"/>
  <c r="M43"/>
  <c r="M38"/>
  <c r="M42"/>
  <c r="M20"/>
  <c r="M74"/>
  <c r="M39"/>
  <c r="M77"/>
  <c r="M37"/>
  <c r="M41"/>
  <c r="M75"/>
  <c r="M76"/>
  <c r="M40"/>
  <c r="M35"/>
  <c r="M17"/>
  <c r="M110"/>
  <c r="M71"/>
  <c r="M34"/>
  <c r="M73"/>
  <c r="M72"/>
  <c r="M70"/>
  <c r="M36"/>
  <c r="M14"/>
  <c r="M11"/>
  <c r="M13"/>
  <c r="M132"/>
  <c r="L131" l="1"/>
  <c r="K131"/>
  <c r="M131" l="1"/>
  <c r="H313"/>
  <c r="K313" l="1"/>
  <c r="L313" s="1"/>
  <c r="K302"/>
  <c r="L302" s="1"/>
  <c r="K292"/>
  <c r="L292" s="1"/>
  <c r="K308" l="1"/>
  <c r="L308" s="1"/>
  <c r="K309" l="1"/>
  <c r="L309" s="1"/>
  <c r="K306" l="1"/>
  <c r="L306" s="1"/>
  <c r="K285"/>
  <c r="L285" s="1"/>
  <c r="K305"/>
  <c r="L305" s="1"/>
  <c r="K304"/>
  <c r="L304" s="1"/>
  <c r="K303"/>
  <c r="L303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F281"/>
  <c r="K281" s="1"/>
  <c r="L281" s="1"/>
  <c r="K280"/>
  <c r="L280" s="1"/>
  <c r="K279"/>
  <c r="L279" s="1"/>
  <c r="K278"/>
  <c r="L278" s="1"/>
  <c r="K277"/>
  <c r="L277" s="1"/>
  <c r="K276"/>
  <c r="L276" s="1"/>
  <c r="F275"/>
  <c r="K275" s="1"/>
  <c r="L275" s="1"/>
  <c r="F274"/>
  <c r="K274" s="1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4"/>
  <c r="L254" s="1"/>
  <c r="K253"/>
  <c r="L253" s="1"/>
  <c r="F252"/>
  <c r="K252" s="1"/>
  <c r="L252" s="1"/>
  <c r="K251"/>
  <c r="L251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2"/>
  <c r="L222" s="1"/>
  <c r="K220"/>
  <c r="L220" s="1"/>
  <c r="K219"/>
  <c r="L219" s="1"/>
  <c r="K218"/>
  <c r="L218" s="1"/>
  <c r="K216"/>
  <c r="L216" s="1"/>
  <c r="K215"/>
  <c r="L215" s="1"/>
  <c r="K214"/>
  <c r="L214" s="1"/>
  <c r="K213"/>
  <c r="K212"/>
  <c r="L212" s="1"/>
  <c r="K211"/>
  <c r="L211" s="1"/>
  <c r="K209"/>
  <c r="L209" s="1"/>
  <c r="K208"/>
  <c r="L208" s="1"/>
  <c r="K207"/>
  <c r="L207" s="1"/>
  <c r="K206"/>
  <c r="L206" s="1"/>
  <c r="K205"/>
  <c r="L205" s="1"/>
  <c r="F204"/>
  <c r="K204" s="1"/>
  <c r="L204" s="1"/>
  <c r="H203"/>
  <c r="K203" s="1"/>
  <c r="L203" s="1"/>
  <c r="K200"/>
  <c r="L200" s="1"/>
  <c r="K199"/>
  <c r="L199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H169"/>
  <c r="K169" s="1"/>
  <c r="L169" s="1"/>
  <c r="F168"/>
  <c r="K168" s="1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M7"/>
  <c r="D7" i="5"/>
  <c r="K6" i="4"/>
  <c r="K6" i="3"/>
  <c r="L6" i="2"/>
</calcChain>
</file>

<file path=xl/sharedStrings.xml><?xml version="1.0" encoding="utf-8"?>
<sst xmlns="http://schemas.openxmlformats.org/spreadsheetml/2006/main" count="3155" uniqueCount="1199">
  <si>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</si>
  <si>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</si>
  <si>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</si>
  <si>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</si>
  <si>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</si>
  <si>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</si>
  <si>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</si>
  <si>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</si>
  <si>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</si>
  <si>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</si>
  <si>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</si>
  <si>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</si>
  <si>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</si>
  <si>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</si>
  <si>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</si>
  <si>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</si>
  <si>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</si>
  <si>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</si>
  <si>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</si>
  <si>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</si>
  <si>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</si>
  <si>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</si>
  <si>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</si>
  <si>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</si>
  <si>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</si>
  <si>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</si>
  <si>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</si>
  <si>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</si>
  <si>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</si>
  <si>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</si>
  <si>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</si>
  <si>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</si>
  <si>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</si>
  <si>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</si>
  <si>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</si>
  <si>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</si>
  <si>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</si>
  <si>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</si>
  <si>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</si>
  <si>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</si>
  <si>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</si>
  <si>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</si>
  <si>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</si>
  <si>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</si>
  <si>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</si>
  <si>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</si>
  <si>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</si>
  <si>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</si>
  <si>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</si>
  <si>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</si>
  <si>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</si>
  <si>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</si>
  <si>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</si>
  <si>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</si>
  <si>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</si>
  <si>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</si>
  <si>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</si>
  <si>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</si>
  <si>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</si>
  <si>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</si>
  <si>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</si>
  <si>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</si>
  <si>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</si>
  <si>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</si>
  <si>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</si>
  <si>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</si>
  <si>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</si>
  <si>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</si>
  <si>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</si>
  <si>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</si>
  <si>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</si>
  <si>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</si>
  <si>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</si>
  <si>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</si>
  <si>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</si>
  <si>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</si>
  <si>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</si>
  <si>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</si>
  <si>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</si>
  <si>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</si>
  <si>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</si>
  <si>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</si>
  <si>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</si>
  <si>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</si>
  <si>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</si>
  <si>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</si>
  <si>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</si>
  <si>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</si>
  <si>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</si>
  <si>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</si>
  <si>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</si>
  <si>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</si>
  <si>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</si>
  <si>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</si>
  <si>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</si>
  <si>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</si>
  <si>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</si>
  <si>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</si>
  <si>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</si>
  <si>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</si>
  <si>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</si>
  <si>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</si>
  <si>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</si>
  <si>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</si>
  <si>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</si>
  <si>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</si>
  <si>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</si>
  <si>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</si>
  <si>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</si>
  <si>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</si>
  <si>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</si>
  <si>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</si>
  <si>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</si>
  <si>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</si>
  <si>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</si>
  <si>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</si>
  <si>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</si>
  <si>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</si>
  <si>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</si>
  <si>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</si>
  <si>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</si>
  <si>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</si>
  <si>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</si>
  <si>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</si>
  <si>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</si>
  <si>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</si>
  <si>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</si>
  <si>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</si>
  <si>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</si>
  <si>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</si>
  <si>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</si>
  <si>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</si>
  <si>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</si>
  <si>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</si>
  <si>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</si>
  <si>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</si>
  <si>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</si>
  <si>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</si>
  <si>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</si>
  <si>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</si>
  <si>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</si>
  <si>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</si>
  <si>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</si>
  <si>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</si>
  <si>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</si>
  <si>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</si>
  <si>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</si>
  <si>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</si>
  <si>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</si>
  <si>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</si>
  <si>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</si>
  <si>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</si>
  <si>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</si>
  <si>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</si>
  <si>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</si>
  <si>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</si>
  <si>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</si>
  <si>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</si>
  <si>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</si>
  <si>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</si>
  <si>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</si>
  <si>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</si>
  <si>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</si>
  <si>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</si>
  <si>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</si>
  <si>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</si>
  <si>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</si>
  <si>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</si>
  <si>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</si>
  <si>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</si>
  <si>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</si>
  <si>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</si>
  <si>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</si>
  <si>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</si>
  <si>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</si>
  <si>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</si>
  <si>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</si>
  <si>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</si>
  <si>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</si>
  <si>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</si>
  <si>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</si>
  <si>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</si>
  <si>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</si>
  <si>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</si>
  <si>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</si>
  <si>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</si>
  <si>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</si>
  <si>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</si>
  <si>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</si>
  <si>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</si>
  <si>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</si>
  <si>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</si>
  <si>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</si>
  <si>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</si>
  <si>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</si>
  <si>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</si>
  <si>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</si>
  <si>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</si>
  <si>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</si>
  <si>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</si>
  <si>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</si>
  <si>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</si>
  <si>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</si>
  <si>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</si>
  <si>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</si>
  <si>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</si>
  <si>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</si>
  <si>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</si>
  <si>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</si>
  <si>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</si>
  <si>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</si>
  <si>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</si>
  <si>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</si>
  <si>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</si>
  <si>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</si>
  <si>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</si>
  <si>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</si>
  <si>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</si>
  <si>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</si>
  <si>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</si>
  <si>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</si>
  <si>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</si>
  <si>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</si>
  <si>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</si>
  <si>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</si>
  <si>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</si>
  <si>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</si>
  <si>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</si>
  <si>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</si>
  <si>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</si>
  <si>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</si>
  <si>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</si>
  <si>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</si>
  <si>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</si>
  <si>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</si>
  <si>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</si>
  <si>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</si>
  <si>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</si>
  <si>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</si>
  <si>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</si>
  <si>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</si>
  <si>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</si>
  <si>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</si>
  <si>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</si>
  <si>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</si>
  <si>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</si>
  <si>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</si>
  <si>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</si>
  <si>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</si>
  <si>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</si>
  <si>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</si>
  <si>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</si>
  <si>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</si>
  <si>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</si>
  <si>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</si>
  <si>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</si>
  <si>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</si>
  <si>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</si>
  <si>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</si>
  <si>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</si>
  <si>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</si>
  <si>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</si>
  <si>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</si>
  <si>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</si>
  <si>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</si>
  <si>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</si>
  <si>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</si>
  <si>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</si>
  <si>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</si>
  <si>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</si>
  <si>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</si>
  <si>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</si>
  <si>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</si>
  <si>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</si>
  <si>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</si>
  <si>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</si>
  <si>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</si>
  <si>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</si>
  <si>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</si>
  <si>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</si>
  <si>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</si>
  <si>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</si>
  <si>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</si>
  <si>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</si>
  <si>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</si>
  <si>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</si>
  <si>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</si>
  <si>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</si>
  <si>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</si>
  <si>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</si>
  <si>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</si>
  <si>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</si>
  <si>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</si>
  <si>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</si>
  <si>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</si>
  <si>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</si>
  <si>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</si>
  <si>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</si>
  <si>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</si>
  <si>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</si>
  <si>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</si>
  <si>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</si>
  <si>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</si>
  <si>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</si>
  <si>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</si>
  <si>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</si>
  <si>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</si>
  <si>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</si>
  <si>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</si>
  <si>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</si>
  <si>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</si>
  <si>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</si>
  <si>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</si>
  <si>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</si>
  <si>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</si>
  <si>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</si>
  <si>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</si>
  <si>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</si>
  <si>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</si>
  <si>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</si>
  <si>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</si>
  <si>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</si>
  <si>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</si>
  <si>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</si>
  <si>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</si>
  <si>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</si>
  <si>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</si>
  <si>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</si>
  <si>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</si>
  <si>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</si>
  <si>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</si>
  <si>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</si>
  <si>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</si>
  <si>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</si>
  <si>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</si>
  <si>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</si>
  <si>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</si>
  <si>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</si>
  <si>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</si>
  <si>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</si>
  <si>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</si>
  <si>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</si>
  <si>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</si>
  <si>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</si>
  <si>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</si>
  <si>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</si>
  <si>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</si>
  <si>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</si>
  <si>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</si>
  <si>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</si>
  <si>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</si>
  <si>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</si>
  <si>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</si>
  <si>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</si>
  <si>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</si>
  <si>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</si>
  <si>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</si>
  <si>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</si>
  <si>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</si>
  <si>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</si>
  <si>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</si>
  <si>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</si>
  <si>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</si>
  <si>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</si>
  <si>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</si>
  <si>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</si>
  <si>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</si>
  <si>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</si>
  <si>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</si>
  <si>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</si>
  <si>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</si>
  <si>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</si>
  <si>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</si>
  <si>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</si>
  <si>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</si>
  <si>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</si>
  <si>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</si>
  <si>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</si>
  <si>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</si>
  <si>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</si>
  <si>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</si>
  <si>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</si>
  <si>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</si>
  <si>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</si>
  <si>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</si>
  <si>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</si>
  <si>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</si>
  <si>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</si>
  <si>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</si>
  <si>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</si>
  <si>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</si>
  <si>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</si>
  <si>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</si>
  <si>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</si>
  <si>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</si>
  <si>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</si>
  <si>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</si>
  <si>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</si>
  <si>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</si>
  <si>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</si>
  <si>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</si>
  <si>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</si>
  <si>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</si>
  <si>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</si>
  <si>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</si>
  <si>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</si>
  <si>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</si>
  <si>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</si>
  <si>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</si>
  <si>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</si>
  <si>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</si>
  <si>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</si>
  <si>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</si>
  <si>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</si>
  <si>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</si>
  <si>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</si>
  <si>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</si>
  <si>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</si>
  <si>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</si>
  <si>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</si>
  <si>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</si>
  <si>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</si>
  <si>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</si>
  <si>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</si>
  <si>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</si>
  <si>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</si>
  <si>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</si>
  <si>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</si>
  <si>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</si>
  <si>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</si>
  <si>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</si>
  <si>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</si>
  <si>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</si>
  <si>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</si>
  <si>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</si>
  <si>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</si>
  <si>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</si>
  <si>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</si>
  <si>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</si>
  <si>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</si>
  <si>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</si>
  <si>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</si>
  <si>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</si>
  <si>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</si>
  <si>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</si>
  <si>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</si>
  <si>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</si>
  <si>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</si>
  <si>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</si>
  <si>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</si>
  <si>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</si>
  <si>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</si>
  <si>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</si>
  <si>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</si>
  <si>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</si>
  <si>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</si>
  <si>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</si>
  <si>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</si>
  <si>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</si>
  <si>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</si>
  <si>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</si>
  <si>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</si>
  <si>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</si>
  <si>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</si>
  <si>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</si>
  <si>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</si>
  <si>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</si>
  <si>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</si>
  <si>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</si>
  <si>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</si>
  <si>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</si>
  <si>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</si>
  <si>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</si>
  <si>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</si>
  <si>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</si>
  <si>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</si>
  <si>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</si>
  <si>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</si>
  <si>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</si>
  <si>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</si>
  <si>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</si>
  <si>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</si>
  <si>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</si>
  <si>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</si>
  <si>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</si>
  <si>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</si>
  <si>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</si>
  <si>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</si>
  <si>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</si>
  <si>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</si>
  <si>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</si>
  <si>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</si>
  <si>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</si>
  <si>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</si>
  <si>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</si>
  <si>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</si>
  <si>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</si>
  <si>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</si>
  <si>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</si>
  <si>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</si>
  <si>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</si>
  <si>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</si>
  <si>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</si>
  <si>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</si>
  <si>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</si>
  <si>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</si>
  <si>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</si>
  <si>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</si>
  <si>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</si>
  <si>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</si>
  <si>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</si>
  <si>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</si>
  <si>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</si>
  <si>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</si>
  <si>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</si>
  <si>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</si>
  <si>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</si>
  <si>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</si>
  <si>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</si>
  <si>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</si>
  <si>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</si>
  <si>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</si>
  <si>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</si>
  <si>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</si>
  <si>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</si>
  <si>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</si>
  <si>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</si>
  <si>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</si>
  <si>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</si>
  <si>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</si>
  <si>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</si>
  <si>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</si>
  <si>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</si>
  <si>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</si>
  <si>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</si>
  <si>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</si>
  <si>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</si>
  <si>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</si>
  <si>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</si>
  <si>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</si>
  <si>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</si>
  <si>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</si>
  <si>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</si>
  <si>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</si>
  <si>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</si>
  <si>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</si>
  <si>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</si>
  <si>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</si>
  <si>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</si>
  <si>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</si>
  <si>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</si>
  <si>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</si>
  <si>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</si>
  <si>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</si>
  <si>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</si>
  <si>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</si>
  <si>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</si>
  <si>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</si>
  <si>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</si>
  <si>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</si>
  <si>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</si>
  <si>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</si>
  <si>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</si>
  <si>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</si>
  <si>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</si>
  <si>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</si>
  <si>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</si>
  <si>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</si>
  <si>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</si>
  <si>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</si>
  <si>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</si>
  <si>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</si>
  <si>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</si>
  <si>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</si>
  <si>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</si>
  <si>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</si>
  <si>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</si>
  <si>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</si>
  <si>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</si>
  <si>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</si>
  <si>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</si>
  <si>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</si>
  <si>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</si>
  <si>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</si>
  <si>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</si>
  <si>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</si>
  <si>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</si>
  <si>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</si>
  <si>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</si>
  <si>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</si>
  <si>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</si>
  <si>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</si>
  <si>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</si>
  <si>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</si>
  <si>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</si>
  <si>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</si>
  <si>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</si>
  <si>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</si>
  <si>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</si>
  <si>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</si>
  <si>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</si>
  <si>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</si>
  <si>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</si>
  <si>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</si>
  <si>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</si>
  <si>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</si>
  <si>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</si>
  <si>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</si>
  <si>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</si>
  <si>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</si>
  <si>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</si>
  <si>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</si>
  <si>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</si>
  <si>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</si>
  <si>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</si>
  <si>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</si>
  <si>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</si>
  <si>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</si>
  <si>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</si>
  <si>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</si>
  <si>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</si>
  <si>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</si>
  <si>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</si>
  <si>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</si>
  <si>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</si>
  <si>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</si>
  <si>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</si>
  <si>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</si>
  <si>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</si>
  <si>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</si>
  <si>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</si>
  <si>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</si>
  <si>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</si>
  <si>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</si>
  <si>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</si>
  <si>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</si>
  <si>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</si>
  <si>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</si>
  <si>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</si>
  <si>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</si>
  <si>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</si>
  <si>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</si>
  <si>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</si>
  <si>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</si>
  <si>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</si>
  <si>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</si>
  <si>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</si>
  <si>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</si>
  <si>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</si>
  <si>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</si>
  <si>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</si>
  <si>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</si>
  <si>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</si>
  <si>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</si>
  <si>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</si>
  <si>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</si>
  <si>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</si>
  <si>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</si>
  <si>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</si>
  <si>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</si>
  <si>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</si>
  <si>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</si>
  <si>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</si>
  <si>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</si>
  <si>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</si>
  <si>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</si>
  <si>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</si>
  <si>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</si>
  <si>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</si>
  <si>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</si>
  <si>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</si>
  <si>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</si>
  <si>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</si>
  <si>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</si>
  <si>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</si>
  <si>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</si>
  <si>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</si>
  <si>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</si>
  <si>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</si>
  <si>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</si>
  <si>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</si>
  <si>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</si>
  <si>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</si>
  <si>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</si>
  <si>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</si>
  <si>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</si>
  <si>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</si>
  <si>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</si>
  <si>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</si>
  <si>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</si>
  <si>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</si>
  <si>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</si>
  <si>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</si>
  <si>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</si>
  <si>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</si>
  <si>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</si>
  <si>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</si>
  <si>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</si>
  <si>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</si>
  <si>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</si>
  <si>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</si>
  <si>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</si>
  <si>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</si>
  <si>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</si>
  <si>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</si>
  <si>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</si>
  <si>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</si>
  <si>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</si>
  <si>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</si>
  <si>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</si>
  <si>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</si>
  <si>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</si>
  <si>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</si>
  <si>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</si>
  <si>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</si>
  <si>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</si>
  <si>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</si>
  <si>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</si>
  <si>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</si>
  <si>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</si>
  <si>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</si>
  <si>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</si>
  <si>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</si>
  <si>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</si>
  <si>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</si>
  <si>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</si>
  <si>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</si>
  <si>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</si>
  <si>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</si>
  <si>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</si>
  <si>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</si>
  <si>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</si>
  <si>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</si>
  <si>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</si>
  <si>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</si>
  <si>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</si>
  <si>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</si>
  <si>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</si>
  <si>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</si>
  <si>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</si>
  <si>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</si>
  <si>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</si>
  <si>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</si>
  <si>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</si>
  <si>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</si>
  <si>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</si>
  <si>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</si>
  <si>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</si>
  <si>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</si>
  <si>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</si>
  <si>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</si>
  <si>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</si>
  <si>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</si>
  <si>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</si>
  <si>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</si>
  <si>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</si>
  <si>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</si>
  <si>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</si>
  <si>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</si>
  <si>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</si>
  <si>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</si>
  <si>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</si>
  <si>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</si>
  <si>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</si>
  <si>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</si>
  <si>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</si>
  <si>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</si>
  <si>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</si>
  <si>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</si>
  <si>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</si>
  <si>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</si>
  <si>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</si>
  <si>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</si>
  <si>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</si>
  <si>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</si>
  <si>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</si>
  <si>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</si>
  <si>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</si>
  <si>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</si>
  <si>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</si>
  <si>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</si>
  <si>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</si>
  <si>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</si>
  <si>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</si>
  <si>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</si>
  <si>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</si>
  <si>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</si>
  <si>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</si>
  <si>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</si>
  <si>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</si>
  <si>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</si>
  <si>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</si>
  <si>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</si>
  <si>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</si>
  <si>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</si>
  <si>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</si>
  <si>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</si>
  <si>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</si>
  <si>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</si>
  <si>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</si>
  <si>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</si>
  <si>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</si>
  <si>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</si>
  <si>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</si>
  <si>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</si>
  <si>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</si>
  <si>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</si>
  <si>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</si>
  <si>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</si>
  <si>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</si>
  <si>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</si>
  <si>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</si>
  <si>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</si>
  <si>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</si>
  <si>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</si>
  <si>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</si>
  <si>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</si>
  <si>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</si>
  <si>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</si>
  <si>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</si>
  <si>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</si>
  <si>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</si>
  <si>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</si>
  <si>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</si>
  <si>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</si>
  <si>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</si>
  <si>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</si>
  <si>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</si>
  <si>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</si>
  <si>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</si>
  <si>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</si>
  <si>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</si>
  <si>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</si>
  <si>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</si>
  <si>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</si>
  <si>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</si>
  <si>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</si>
  <si>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</si>
  <si>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</si>
  <si>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</si>
  <si>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</si>
  <si>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</si>
  <si>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</si>
  <si>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</si>
  <si>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</si>
  <si>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</si>
  <si>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</si>
  <si>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</si>
  <si>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</si>
  <si>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</si>
  <si>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</si>
  <si>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</si>
  <si>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</si>
  <si>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</si>
  <si>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</si>
  <si>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</si>
  <si>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</si>
  <si>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</si>
  <si>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</si>
  <si>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</si>
  <si>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</si>
  <si>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</si>
  <si>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</si>
  <si>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</si>
  <si>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</si>
  <si>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</si>
  <si>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</si>
  <si>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</si>
  <si>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</si>
  <si>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</si>
  <si>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</si>
  <si>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</si>
  <si>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</si>
  <si>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</si>
  <si>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</si>
  <si>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</si>
  <si>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</si>
  <si>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</si>
  <si>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</si>
  <si>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</si>
  <si>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</si>
  <si>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</si>
  <si>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</si>
  <si>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</si>
  <si>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</si>
  <si>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</si>
  <si>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</si>
  <si>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</si>
  <si>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</si>
  <si>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</si>
  <si>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</si>
  <si>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</si>
  <si>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</si>
  <si>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</si>
  <si>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</si>
  <si>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</si>
  <si>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</si>
  <si>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</si>
  <si>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</si>
  <si>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</si>
  <si>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</si>
  <si>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</si>
  <si>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</si>
  <si>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</si>
  <si>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</si>
  <si>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</si>
  <si>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</si>
  <si>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</si>
  <si>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</si>
  <si>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</si>
  <si>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</si>
  <si>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</si>
  <si>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</si>
  <si>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</si>
  <si>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</si>
  <si>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</si>
  <si>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</si>
  <si>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</si>
  <si>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</si>
  <si>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</si>
  <si>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</si>
  <si>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</si>
  <si>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</si>
  <si>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</si>
  <si>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</si>
  <si>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</si>
  <si>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</si>
  <si>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</si>
  <si>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</si>
  <si>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</si>
  <si>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</si>
  <si>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</si>
  <si>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</si>
  <si>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</si>
  <si>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</si>
  <si>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</si>
  <si>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</si>
  <si>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</si>
  <si>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</si>
  <si>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</si>
  <si>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</si>
  <si>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</si>
  <si>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</si>
  <si>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</si>
  <si>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</si>
  <si>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</si>
  <si>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</si>
  <si>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</si>
  <si>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</si>
  <si>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</si>
  <si>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</si>
  <si>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</si>
  <si>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</si>
  <si>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</si>
  <si>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</si>
  <si>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</si>
  <si>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</si>
  <si>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</si>
  <si>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</si>
  <si>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</si>
  <si>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</si>
  <si>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</si>
  <si>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</si>
  <si>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</si>
  <si>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</si>
  <si>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</si>
  <si>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</si>
  <si>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</si>
  <si>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</si>
  <si>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</si>
  <si>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</si>
  <si>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</si>
  <si>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</si>
  <si>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</si>
  <si>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</si>
  <si>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</si>
  <si>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</si>
  <si>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</si>
  <si>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</si>
  <si>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</si>
  <si>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</si>
  <si>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</si>
  <si>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</si>
  <si>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</si>
  <si>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</si>
  <si>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</si>
  <si>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</si>
  <si>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</si>
  <si>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</si>
  <si>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</si>
  <si>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</si>
  <si>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</si>
  <si>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</si>
  <si>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</si>
  <si>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</si>
  <si>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</si>
  <si>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</si>
  <si>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</si>
  <si>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</si>
  <si>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</si>
  <si>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</si>
  <si>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</si>
  <si>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</si>
  <si>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</si>
  <si>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VEERKRUPA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</si>
  <si>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</si>
  <si>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</si>
  <si>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</si>
  <si>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</si>
  <si>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</si>
  <si>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</si>
  <si>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</si>
  <si>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</si>
  <si>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</si>
  <si>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</si>
  <si>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</si>
  <si>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</si>
  <si>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</si>
  <si>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</si>
  <si>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WELCURE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</si>
  <si>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</si>
  <si>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</si>
  <si>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</si>
  <si>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</si>
  <si>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</si>
  <si>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</si>
  <si>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</si>
  <si>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</si>
  <si>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</si>
  <si>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</si>
  <si>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</si>
  <si>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</si>
  <si>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</si>
  <si>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</si>
  <si>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</si>
  <si>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AKSHAY RAJENDRABHAI OSWAL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</si>
  <si>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</si>
  <si>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</si>
  <si>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</si>
  <si>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</si>
  <si>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</si>
  <si>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</si>
  <si>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</si>
  <si>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</si>
  <si>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</si>
  <si>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</si>
  <si>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</si>
  <si>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</si>
  <si>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1000-1020</t>
  </si>
  <si>
    <t>ALFAVIO</t>
  </si>
  <si>
    <t>MEHAI</t>
  </si>
  <si>
    <t>Profit of Rs.23.5/-</t>
  </si>
  <si>
    <t>Profit of Rs.110/-</t>
  </si>
  <si>
    <t>1013-1023</t>
  </si>
  <si>
    <t>1060-1100</t>
  </si>
  <si>
    <t>873-876</t>
  </si>
  <si>
    <t>788-792</t>
  </si>
  <si>
    <t>810-830</t>
  </si>
  <si>
    <t>905-925</t>
  </si>
  <si>
    <t>Profit of Rs.185/-</t>
  </si>
  <si>
    <t xml:space="preserve">ACC 2200 CE JUL </t>
  </si>
  <si>
    <t>40-50</t>
  </si>
  <si>
    <t>EARUM</t>
  </si>
  <si>
    <t>TOPGAIN FINANCE PRIVATE LIMITED</t>
  </si>
  <si>
    <t>JETMALL</t>
  </si>
  <si>
    <t>BHARAT KUMAR PUKHRAJJI</t>
  </si>
  <si>
    <t>PAWAN KUMAR KHURANA</t>
  </si>
  <si>
    <t>NAKSHATRA GARMENTS PRIVATE LIMITED</t>
  </si>
  <si>
    <t>XTX MARKETS LLP</t>
  </si>
  <si>
    <t>GRAVITON RESEARCH CAPITAL LLP</t>
  </si>
  <si>
    <t>PVP</t>
  </si>
  <si>
    <t>PVP Ventures Limited</t>
  </si>
  <si>
    <t>VIKASPROP</t>
  </si>
  <si>
    <t>Vikas Prop &amp; Granite Ltd</t>
  </si>
  <si>
    <t>INVESTMENT OPPORTUNITIES V PTE LIMITED</t>
  </si>
  <si>
    <t>265-270</t>
  </si>
  <si>
    <t>Profit of Rs.8.5/-</t>
  </si>
  <si>
    <t>PIDILITIND AUG FUT</t>
  </si>
  <si>
    <t>2380-2400</t>
  </si>
  <si>
    <t>Part Profit of Rs.89/-</t>
  </si>
  <si>
    <t>DDIL</t>
  </si>
  <si>
    <t>BHAVISHYA ECOMMERCE PRIVATE LIMITED</t>
  </si>
  <si>
    <t>ZENAB AIYUB YACOOBALI</t>
  </si>
  <si>
    <t>IFL</t>
  </si>
  <si>
    <t>MOHAMMED MOHSIN HAJIMOHAMMED AJMERWALA</t>
  </si>
  <si>
    <t>KBCGLOBAL</t>
  </si>
  <si>
    <t>LLFICL</t>
  </si>
  <si>
    <t>DYNAMIC SERVICES &amp; SECURITY LIMITED</t>
  </si>
  <si>
    <t>PGCRL</t>
  </si>
  <si>
    <t>NIRAJ RAJNIKANT SHAH</t>
  </si>
  <si>
    <t>RAJNISH</t>
  </si>
  <si>
    <t>TANGO COMMOSALES LLP</t>
  </si>
  <si>
    <t>SADHNA</t>
  </si>
  <si>
    <t>THINKINK</t>
  </si>
  <si>
    <t>TEAM INDIA MANAGERS LTD</t>
  </si>
  <si>
    <t>L7 HITECH PRIVATE LIMITED</t>
  </si>
  <si>
    <t>VIBHU BANSAL .</t>
  </si>
  <si>
    <t>1020-1040</t>
  </si>
  <si>
    <t>195-200</t>
  </si>
  <si>
    <t>452-455</t>
  </si>
  <si>
    <t>470-490</t>
  </si>
  <si>
    <t>Profit of Rs.23/-</t>
  </si>
  <si>
    <t>AARTIIND AUG FUT</t>
  </si>
  <si>
    <t>2315-2325</t>
  </si>
  <si>
    <t>AARTECH</t>
  </si>
  <si>
    <t>PRAJAKTA SHASHIKANT KULKARNI</t>
  </si>
  <si>
    <t>KAILASH KABRA</t>
  </si>
  <si>
    <t>ABANSENT</t>
  </si>
  <si>
    <t>DENIZ TRADE PRIVATE LIMITED .</t>
  </si>
  <si>
    <t>SHAKUN DAHARIYA</t>
  </si>
  <si>
    <t>AMARESH GUPTA</t>
  </si>
  <si>
    <t>ARL</t>
  </si>
  <si>
    <t>VIPULDHIRUBHAIDOBARIYA</t>
  </si>
  <si>
    <t>LALIT RIKHABCHAND SOLANKI</t>
  </si>
  <si>
    <t>NARENDRAKUMAR GANGARAMDAS PATEL</t>
  </si>
  <si>
    <t>SUSHILABEN NARENDRAKUMAR PATEL</t>
  </si>
  <si>
    <t>EASYFIN</t>
  </si>
  <si>
    <t>ICM FINANCE PRIVATE LIMITED</t>
  </si>
  <si>
    <t>EIC HOLDINGS PRIVATE LIMITED</t>
  </si>
  <si>
    <t>LOTUS GLOBAL INVESTMENTS LTD</t>
  </si>
  <si>
    <t>KALPANA KHANDELWAL</t>
  </si>
  <si>
    <t>RAINBOW INVESTMENTS LIMITED</t>
  </si>
  <si>
    <t>HEALTHYLIFE</t>
  </si>
  <si>
    <t>AMIT DUJARI</t>
  </si>
  <si>
    <t>CORE INC</t>
  </si>
  <si>
    <t>KARANKUMAR DASHRATHBHAI VAGHELA</t>
  </si>
  <si>
    <t>TARUNABEN LALJIBHAI TRIVEDI</t>
  </si>
  <si>
    <t>IMCAP</t>
  </si>
  <si>
    <t>NIPPON TUBES LIMITED</t>
  </si>
  <si>
    <t>SUBHLAXMI INVESTMENT ADVISORY PRIVATE LIMITED</t>
  </si>
  <si>
    <t>JANUSCORP</t>
  </si>
  <si>
    <t>LEMON MANAGEMENT CONSULTANCY PRIVATE LIMITED</t>
  </si>
  <si>
    <t>NAVEEN GUPTA</t>
  </si>
  <si>
    <t>RIPALBEN DHARMIKKUMAR PARIKH</t>
  </si>
  <si>
    <t>KRRAIL</t>
  </si>
  <si>
    <t>RISHABH KAPOOR</t>
  </si>
  <si>
    <t>BP FINTRADE PRIVATE LIMITED</t>
  </si>
  <si>
    <t>SKSE SECURITIES LIMITED CORP CM/TM PROP A/C</t>
  </si>
  <si>
    <t>RATHOD MAHENDRKUMAR</t>
  </si>
  <si>
    <t>HARDIK HIMMATBHAI MUNJPARA</t>
  </si>
  <si>
    <t>MANJULABEN PARMAR</t>
  </si>
  <si>
    <t>NATURAL</t>
  </si>
  <si>
    <t>NCLRESE</t>
  </si>
  <si>
    <t>VISAGAR FINANCIAL SERVICES LIMITED</t>
  </si>
  <si>
    <t>NETLINK</t>
  </si>
  <si>
    <t>ABHINAV COMMOSALES</t>
  </si>
  <si>
    <t>PHARMAID</t>
  </si>
  <si>
    <t>MELLANAHALLY SHANKARAPPA VIJAYAKUMAR</t>
  </si>
  <si>
    <t>RAVI KUMAR KROVVIDI</t>
  </si>
  <si>
    <t>PRITIKAUTO</t>
  </si>
  <si>
    <t>TANO INVESTMENT OPPORTUNITIES FUND</t>
  </si>
  <si>
    <t>PULIN INVESTMENTS PRIVATE LIMITED</t>
  </si>
  <si>
    <t>PROFINC</t>
  </si>
  <si>
    <t>VINOD KUMAR SHARMA</t>
  </si>
  <si>
    <t>PURPLE</t>
  </si>
  <si>
    <t>ASHOKKUMAR SABURBHAI CHAVDA</t>
  </si>
  <si>
    <t>QUASAR</t>
  </si>
  <si>
    <t>DOLF LEASING LIMITED</t>
  </si>
  <si>
    <t>KUNTAL JITENDRA TRIVEDI</t>
  </si>
  <si>
    <t>MADHU RENDER SINGH</t>
  </si>
  <si>
    <t>JATIN MANUBHAI SHAH</t>
  </si>
  <si>
    <t>DIPAK DWIWEDI</t>
  </si>
  <si>
    <t>EDELWEISS CROSSOVER OPPORTUNITIES FUND</t>
  </si>
  <si>
    <t>NIPPON INDIA MUTUAL FUND -NIPPON INDIA LARGE CAP FUND</t>
  </si>
  <si>
    <t>NIPPON INDIA MUTUAL FUND -NIPPON INDIA MULTI CAP FUND</t>
  </si>
  <si>
    <t>NIPPON INDIA MUTUAL FUND -NIPPON INDIA SMALL CAP FUND</t>
  </si>
  <si>
    <t>DHARAM CHAND JAIN</t>
  </si>
  <si>
    <t>7M DEVELOPERS LLP</t>
  </si>
  <si>
    <t>VAIDIK GOEL</t>
  </si>
  <si>
    <t>Delta Corp Limited</t>
  </si>
  <si>
    <t>DEVIT</t>
  </si>
  <si>
    <t>Dev Info Technology Ltd</t>
  </si>
  <si>
    <t>YASHEN JAYESH SAVLA</t>
  </si>
  <si>
    <t>DLINKINDIA</t>
  </si>
  <si>
    <t>D-Link India Ltd</t>
  </si>
  <si>
    <t>GODHA</t>
  </si>
  <si>
    <t>Godha Cabcon Insulat Ltd</t>
  </si>
  <si>
    <t>REKHA BHANDARI</t>
  </si>
  <si>
    <t>GSTL</t>
  </si>
  <si>
    <t>Globesecure Techno Ltd</t>
  </si>
  <si>
    <t>KABRA KAILASH</t>
  </si>
  <si>
    <t>LGHL</t>
  </si>
  <si>
    <t>Laxmi Goldorna House Ltd</t>
  </si>
  <si>
    <t>DARSHAN PRAVINBHAI SHAH</t>
  </si>
  <si>
    <t>MCLEODRUSS</t>
  </si>
  <si>
    <t>Mcleod Russel India Limit</t>
  </si>
  <si>
    <t>Pritika Auto Indus Ltd</t>
  </si>
  <si>
    <t>KRG POLYCHEM PRIVATE LIMITED</t>
  </si>
  <si>
    <t>KAMADGIRI EXPORTS PRIVATE LIMITED</t>
  </si>
  <si>
    <t>JUGALKISHORE MUNDHRA</t>
  </si>
  <si>
    <t>ALERT CONSULTANTS &amp; CREDIT PRIVATE LIMITED</t>
  </si>
  <si>
    <t>SUULD</t>
  </si>
  <si>
    <t>Suumaya Industries Ltd</t>
  </si>
  <si>
    <t>DAWNE SACHIN MADHUKAR</t>
  </si>
  <si>
    <t>SAVITABEN  VINOOBHAI PATEL</t>
  </si>
  <si>
    <t>ALPESH VINODKUMAR SHAH</t>
  </si>
  <si>
    <t>PILOT CONSULTANTS PVT LTD</t>
  </si>
  <si>
    <t>Zomato Limited</t>
  </si>
  <si>
    <t>MOORE STRATEGIC VENTURES LLC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</si>
</sst>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6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3" t="s">
        <v>20</v>
      </c>
      <c r="F9" s="23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3"/>
      <c r="N9" s="24"/>
      <c r="O9" s="24"/>
      <c r="P9" s="24"/>
    </row>
    <row r="10" spans="1:16" ht="59.25" customHeight="1">
      <c r="A10" s="457"/>
      <c r="B10" s="459"/>
      <c r="C10" s="459"/>
      <c r="D10" s="4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16491.3</v>
      </c>
      <c r="F11" s="32">
        <v>16533.849999999999</v>
      </c>
      <c r="G11" s="33">
        <v>16432.599999999999</v>
      </c>
      <c r="H11" s="33">
        <v>16373.900000000001</v>
      </c>
      <c r="I11" s="33">
        <v>16272.650000000001</v>
      </c>
      <c r="J11" s="33">
        <v>16592.549999999996</v>
      </c>
      <c r="K11" s="33">
        <v>16693.799999999996</v>
      </c>
      <c r="L11" s="33">
        <v>16752.499999999993</v>
      </c>
      <c r="M11" s="34">
        <v>16635.099999999999</v>
      </c>
      <c r="N11" s="34">
        <v>16475.150000000001</v>
      </c>
      <c r="O11" s="35">
        <v>11622450</v>
      </c>
      <c r="P11" s="36">
        <v>-5.5242825382761408E-2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36379.050000000003</v>
      </c>
      <c r="F12" s="37">
        <v>36462.73333333333</v>
      </c>
      <c r="G12" s="38">
        <v>36234.516666666663</v>
      </c>
      <c r="H12" s="38">
        <v>36089.98333333333</v>
      </c>
      <c r="I12" s="38">
        <v>35861.766666666663</v>
      </c>
      <c r="J12" s="38">
        <v>36607.266666666663</v>
      </c>
      <c r="K12" s="38">
        <v>36835.483333333323</v>
      </c>
      <c r="L12" s="38">
        <v>36980.016666666663</v>
      </c>
      <c r="M12" s="28">
        <v>36690.949999999997</v>
      </c>
      <c r="N12" s="28">
        <v>36318.199999999997</v>
      </c>
      <c r="O12" s="39">
        <v>2331075</v>
      </c>
      <c r="P12" s="40">
        <v>-8.7338253430691223E-2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44803</v>
      </c>
      <c r="E13" s="37">
        <v>16774.099999999999</v>
      </c>
      <c r="F13" s="37">
        <v>16798.116666666665</v>
      </c>
      <c r="G13" s="38">
        <v>16703.083333333328</v>
      </c>
      <c r="H13" s="38">
        <v>16632.066666666662</v>
      </c>
      <c r="I13" s="38">
        <v>16537.033333333326</v>
      </c>
      <c r="J13" s="38">
        <v>16869.133333333331</v>
      </c>
      <c r="K13" s="38">
        <v>16964.166666666664</v>
      </c>
      <c r="L13" s="38">
        <v>17035.183333333334</v>
      </c>
      <c r="M13" s="28">
        <v>16893.150000000001</v>
      </c>
      <c r="N13" s="28">
        <v>16727.099999999999</v>
      </c>
      <c r="O13" s="39">
        <v>2520</v>
      </c>
      <c r="P13" s="40">
        <v>-0.76666666666666672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44803</v>
      </c>
      <c r="E14" s="37">
        <v>6994.55</v>
      </c>
      <c r="F14" s="37">
        <v>6994.5333333333328</v>
      </c>
      <c r="G14" s="38">
        <v>6993.8666666666659</v>
      </c>
      <c r="H14" s="38">
        <v>6993.1833333333334</v>
      </c>
      <c r="I14" s="38">
        <v>6992.5166666666664</v>
      </c>
      <c r="J14" s="38">
        <v>6995.2166666666653</v>
      </c>
      <c r="K14" s="38">
        <v>6995.8833333333332</v>
      </c>
      <c r="L14" s="38">
        <v>6996.5666666666648</v>
      </c>
      <c r="M14" s="28">
        <v>6995.2</v>
      </c>
      <c r="N14" s="28">
        <v>6993.85</v>
      </c>
      <c r="O14" s="39">
        <v>75</v>
      </c>
      <c r="P14" s="40">
        <v>-0.90909090909090906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748.15</v>
      </c>
      <c r="F15" s="37">
        <v>755.85</v>
      </c>
      <c r="G15" s="38">
        <v>737.95</v>
      </c>
      <c r="H15" s="38">
        <v>727.75</v>
      </c>
      <c r="I15" s="38">
        <v>709.85</v>
      </c>
      <c r="J15" s="38">
        <v>766.05000000000007</v>
      </c>
      <c r="K15" s="38">
        <v>783.94999999999993</v>
      </c>
      <c r="L15" s="38">
        <v>794.15000000000009</v>
      </c>
      <c r="M15" s="28">
        <v>773.75</v>
      </c>
      <c r="N15" s="28">
        <v>745.65</v>
      </c>
      <c r="O15" s="39">
        <v>3744250</v>
      </c>
      <c r="P15" s="40">
        <v>-0.14182739138905123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2708.85</v>
      </c>
      <c r="F16" s="37">
        <v>2697.6499999999996</v>
      </c>
      <c r="G16" s="38">
        <v>2629.8499999999995</v>
      </c>
      <c r="H16" s="38">
        <v>2550.85</v>
      </c>
      <c r="I16" s="38">
        <v>2483.0499999999997</v>
      </c>
      <c r="J16" s="38">
        <v>2776.6499999999992</v>
      </c>
      <c r="K16" s="38">
        <v>2844.4499999999994</v>
      </c>
      <c r="L16" s="38">
        <v>2923.4499999999989</v>
      </c>
      <c r="M16" s="28">
        <v>2765.45</v>
      </c>
      <c r="N16" s="28">
        <v>2618.65</v>
      </c>
      <c r="O16" s="39">
        <v>900500</v>
      </c>
      <c r="P16" s="40">
        <v>-9.0863200403836442E-2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19484.849999999999</v>
      </c>
      <c r="F17" s="37">
        <v>19576.833333333332</v>
      </c>
      <c r="G17" s="38">
        <v>19330.266666666663</v>
      </c>
      <c r="H17" s="38">
        <v>19175.683333333331</v>
      </c>
      <c r="I17" s="38">
        <v>18929.116666666661</v>
      </c>
      <c r="J17" s="38">
        <v>19731.416666666664</v>
      </c>
      <c r="K17" s="38">
        <v>19977.983333333337</v>
      </c>
      <c r="L17" s="38">
        <v>20132.566666666666</v>
      </c>
      <c r="M17" s="28">
        <v>19823.400000000001</v>
      </c>
      <c r="N17" s="28">
        <v>19422.25</v>
      </c>
      <c r="O17" s="39">
        <v>43200</v>
      </c>
      <c r="P17" s="40">
        <v>1.3133208255159476E-2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102.8</v>
      </c>
      <c r="F18" s="37">
        <v>102.93333333333334</v>
      </c>
      <c r="G18" s="38">
        <v>102.06666666666668</v>
      </c>
      <c r="H18" s="38">
        <v>101.33333333333334</v>
      </c>
      <c r="I18" s="38">
        <v>100.46666666666668</v>
      </c>
      <c r="J18" s="38">
        <v>103.66666666666667</v>
      </c>
      <c r="K18" s="38">
        <v>104.53333333333335</v>
      </c>
      <c r="L18" s="38">
        <v>105.26666666666667</v>
      </c>
      <c r="M18" s="28">
        <v>103.8</v>
      </c>
      <c r="N18" s="28">
        <v>102.2</v>
      </c>
      <c r="O18" s="39">
        <v>21789000</v>
      </c>
      <c r="P18" s="40">
        <v>-2.4655547498187092E-2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265.85000000000002</v>
      </c>
      <c r="F19" s="37">
        <v>266.68333333333334</v>
      </c>
      <c r="G19" s="38">
        <v>263.56666666666666</v>
      </c>
      <c r="H19" s="38">
        <v>261.2833333333333</v>
      </c>
      <c r="I19" s="38">
        <v>258.16666666666663</v>
      </c>
      <c r="J19" s="38">
        <v>268.9666666666667</v>
      </c>
      <c r="K19" s="38">
        <v>272.08333333333337</v>
      </c>
      <c r="L19" s="38">
        <v>274.36666666666673</v>
      </c>
      <c r="M19" s="28">
        <v>269.8</v>
      </c>
      <c r="N19" s="28">
        <v>264.39999999999998</v>
      </c>
      <c r="O19" s="39">
        <v>11455600</v>
      </c>
      <c r="P19" s="40">
        <v>-3.228640456841643E-2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2182.15</v>
      </c>
      <c r="F20" s="37">
        <v>2187.5666666666666</v>
      </c>
      <c r="G20" s="38">
        <v>2169.1333333333332</v>
      </c>
      <c r="H20" s="38">
        <v>2156.1166666666668</v>
      </c>
      <c r="I20" s="38">
        <v>2137.6833333333334</v>
      </c>
      <c r="J20" s="38">
        <v>2200.583333333333</v>
      </c>
      <c r="K20" s="38">
        <v>2219.0166666666664</v>
      </c>
      <c r="L20" s="38">
        <v>2232.0333333333328</v>
      </c>
      <c r="M20" s="28">
        <v>2206</v>
      </c>
      <c r="N20" s="28">
        <v>2174.5500000000002</v>
      </c>
      <c r="O20" s="39">
        <v>3034250</v>
      </c>
      <c r="P20" s="40">
        <v>1.0322151003079996E-2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2559.9</v>
      </c>
      <c r="F21" s="37">
        <v>2554.2999999999997</v>
      </c>
      <c r="G21" s="38">
        <v>2539.5999999999995</v>
      </c>
      <c r="H21" s="38">
        <v>2519.2999999999997</v>
      </c>
      <c r="I21" s="38">
        <v>2504.5999999999995</v>
      </c>
      <c r="J21" s="38">
        <v>2574.5999999999995</v>
      </c>
      <c r="K21" s="38">
        <v>2589.2999999999993</v>
      </c>
      <c r="L21" s="38">
        <v>2609.5999999999995</v>
      </c>
      <c r="M21" s="28">
        <v>2569</v>
      </c>
      <c r="N21" s="28">
        <v>2534</v>
      </c>
      <c r="O21" s="39">
        <v>22033000</v>
      </c>
      <c r="P21" s="40">
        <v>-5.5515435999277845E-3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750.9</v>
      </c>
      <c r="F22" s="37">
        <v>750.58333333333337</v>
      </c>
      <c r="G22" s="38">
        <v>746.31666666666672</v>
      </c>
      <c r="H22" s="38">
        <v>741.73333333333335</v>
      </c>
      <c r="I22" s="38">
        <v>737.4666666666667</v>
      </c>
      <c r="J22" s="38">
        <v>755.16666666666674</v>
      </c>
      <c r="K22" s="38">
        <v>759.43333333333339</v>
      </c>
      <c r="L22" s="38">
        <v>764.01666666666677</v>
      </c>
      <c r="M22" s="28">
        <v>754.85</v>
      </c>
      <c r="N22" s="28">
        <v>746</v>
      </c>
      <c r="O22" s="39">
        <v>77941250</v>
      </c>
      <c r="P22" s="40">
        <v>-5.0899923410773554E-3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3067.55</v>
      </c>
      <c r="F23" s="37">
        <v>3078.7833333333333</v>
      </c>
      <c r="G23" s="38">
        <v>3044.7666666666664</v>
      </c>
      <c r="H23" s="38">
        <v>3021.9833333333331</v>
      </c>
      <c r="I23" s="38">
        <v>2987.9666666666662</v>
      </c>
      <c r="J23" s="38">
        <v>3101.5666666666666</v>
      </c>
      <c r="K23" s="38">
        <v>3135.5833333333339</v>
      </c>
      <c r="L23" s="38">
        <v>3158.3666666666668</v>
      </c>
      <c r="M23" s="28">
        <v>3112.8</v>
      </c>
      <c r="N23" s="28">
        <v>3056</v>
      </c>
      <c r="O23" s="39">
        <v>267000</v>
      </c>
      <c r="P23" s="40">
        <v>-0.11822985468956407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465.3</v>
      </c>
      <c r="F24" s="37">
        <v>465.90000000000003</v>
      </c>
      <c r="G24" s="38">
        <v>462.95000000000005</v>
      </c>
      <c r="H24" s="38">
        <v>460.6</v>
      </c>
      <c r="I24" s="38">
        <v>457.65000000000003</v>
      </c>
      <c r="J24" s="38">
        <v>468.25000000000006</v>
      </c>
      <c r="K24" s="38">
        <v>471.2</v>
      </c>
      <c r="L24" s="38">
        <v>473.55000000000007</v>
      </c>
      <c r="M24" s="28">
        <v>468.85</v>
      </c>
      <c r="N24" s="28">
        <v>463.55</v>
      </c>
      <c r="O24" s="39">
        <v>7098000</v>
      </c>
      <c r="P24" s="40">
        <v>-5.2589428723972237E-2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370.35</v>
      </c>
      <c r="F25" s="37">
        <v>370.88333333333338</v>
      </c>
      <c r="G25" s="38">
        <v>369.21666666666675</v>
      </c>
      <c r="H25" s="38">
        <v>368.08333333333337</v>
      </c>
      <c r="I25" s="38">
        <v>366.41666666666674</v>
      </c>
      <c r="J25" s="38">
        <v>372.01666666666677</v>
      </c>
      <c r="K25" s="38">
        <v>373.68333333333339</v>
      </c>
      <c r="L25" s="38">
        <v>374.81666666666678</v>
      </c>
      <c r="M25" s="28">
        <v>372.55</v>
      </c>
      <c r="N25" s="28">
        <v>369.75</v>
      </c>
      <c r="O25" s="39">
        <v>53163000</v>
      </c>
      <c r="P25" s="40">
        <v>1.9890189578369417E-2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4116.2</v>
      </c>
      <c r="F26" s="37">
        <v>4133.6500000000005</v>
      </c>
      <c r="G26" s="38">
        <v>4079.6000000000013</v>
      </c>
      <c r="H26" s="38">
        <v>4043.0000000000009</v>
      </c>
      <c r="I26" s="38">
        <v>3988.9500000000016</v>
      </c>
      <c r="J26" s="38">
        <v>4170.2500000000009</v>
      </c>
      <c r="K26" s="38">
        <v>4224.3</v>
      </c>
      <c r="L26" s="38">
        <v>4260.9000000000005</v>
      </c>
      <c r="M26" s="28">
        <v>4187.7</v>
      </c>
      <c r="N26" s="28">
        <v>4097.05</v>
      </c>
      <c r="O26" s="39">
        <v>1796500</v>
      </c>
      <c r="P26" s="40">
        <v>-2.1447538639613264E-2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208.75</v>
      </c>
      <c r="F27" s="37">
        <v>210.26666666666665</v>
      </c>
      <c r="G27" s="38">
        <v>206.3833333333333</v>
      </c>
      <c r="H27" s="38">
        <v>204.01666666666665</v>
      </c>
      <c r="I27" s="38">
        <v>200.1333333333333</v>
      </c>
      <c r="J27" s="38">
        <v>212.6333333333333</v>
      </c>
      <c r="K27" s="38">
        <v>216.51666666666662</v>
      </c>
      <c r="L27" s="38">
        <v>218.8833333333333</v>
      </c>
      <c r="M27" s="28">
        <v>214.15</v>
      </c>
      <c r="N27" s="28">
        <v>207.9</v>
      </c>
      <c r="O27" s="39">
        <v>14297500</v>
      </c>
      <c r="P27" s="40">
        <v>-5.8408371866634215E-3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144.65</v>
      </c>
      <c r="F28" s="37">
        <v>144.91666666666666</v>
      </c>
      <c r="G28" s="38">
        <v>142.83333333333331</v>
      </c>
      <c r="H28" s="38">
        <v>141.01666666666665</v>
      </c>
      <c r="I28" s="38">
        <v>138.93333333333331</v>
      </c>
      <c r="J28" s="38">
        <v>146.73333333333332</v>
      </c>
      <c r="K28" s="38">
        <v>148.81666666666663</v>
      </c>
      <c r="L28" s="38">
        <v>150.63333333333333</v>
      </c>
      <c r="M28" s="28">
        <v>147</v>
      </c>
      <c r="N28" s="28">
        <v>143.1</v>
      </c>
      <c r="O28" s="39">
        <v>46935000</v>
      </c>
      <c r="P28" s="40">
        <v>3.3133817870884992E-3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3107.3</v>
      </c>
      <c r="F29" s="37">
        <v>3104.7166666666667</v>
      </c>
      <c r="G29" s="38">
        <v>3061.4333333333334</v>
      </c>
      <c r="H29" s="38">
        <v>3015.5666666666666</v>
      </c>
      <c r="I29" s="38">
        <v>2972.2833333333333</v>
      </c>
      <c r="J29" s="38">
        <v>3150.5833333333335</v>
      </c>
      <c r="K29" s="38">
        <v>3193.8666666666672</v>
      </c>
      <c r="L29" s="38">
        <v>3239.7333333333336</v>
      </c>
      <c r="M29" s="28">
        <v>3148</v>
      </c>
      <c r="N29" s="28">
        <v>3058.85</v>
      </c>
      <c r="O29" s="39">
        <v>6839400</v>
      </c>
      <c r="P29" s="40">
        <v>-4.9555308504724845E-2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1747.5</v>
      </c>
      <c r="F30" s="37">
        <v>1747.5833333333333</v>
      </c>
      <c r="G30" s="38">
        <v>1733.3166666666666</v>
      </c>
      <c r="H30" s="38">
        <v>1719.1333333333334</v>
      </c>
      <c r="I30" s="38">
        <v>1704.8666666666668</v>
      </c>
      <c r="J30" s="38">
        <v>1761.7666666666664</v>
      </c>
      <c r="K30" s="38">
        <v>1776.0333333333333</v>
      </c>
      <c r="L30" s="38">
        <v>1790.2166666666662</v>
      </c>
      <c r="M30" s="28">
        <v>1761.85</v>
      </c>
      <c r="N30" s="28">
        <v>1733.4</v>
      </c>
      <c r="O30" s="39">
        <v>820050</v>
      </c>
      <c r="P30" s="40">
        <v>-3.0874228144296391E-2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8541.1</v>
      </c>
      <c r="F31" s="37">
        <v>8584.4333333333343</v>
      </c>
      <c r="G31" s="38">
        <v>8457.8166666666693</v>
      </c>
      <c r="H31" s="38">
        <v>8374.5333333333347</v>
      </c>
      <c r="I31" s="38">
        <v>8247.9166666666697</v>
      </c>
      <c r="J31" s="38">
        <v>8667.716666666669</v>
      </c>
      <c r="K31" s="38">
        <v>8794.3333333333339</v>
      </c>
      <c r="L31" s="38">
        <v>8877.6166666666686</v>
      </c>
      <c r="M31" s="28">
        <v>8711.0499999999993</v>
      </c>
      <c r="N31" s="28">
        <v>8501.15</v>
      </c>
      <c r="O31" s="39">
        <v>147300</v>
      </c>
      <c r="P31" s="40">
        <v>-9.2001849283402687E-2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582.54999999999995</v>
      </c>
      <c r="F32" s="37">
        <v>582.7833333333333</v>
      </c>
      <c r="G32" s="38">
        <v>575.81666666666661</v>
      </c>
      <c r="H32" s="38">
        <v>569.08333333333326</v>
      </c>
      <c r="I32" s="38">
        <v>562.11666666666656</v>
      </c>
      <c r="J32" s="38">
        <v>589.51666666666665</v>
      </c>
      <c r="K32" s="38">
        <v>596.48333333333335</v>
      </c>
      <c r="L32" s="38">
        <v>603.2166666666667</v>
      </c>
      <c r="M32" s="28">
        <v>589.75</v>
      </c>
      <c r="N32" s="28">
        <v>576.04999999999995</v>
      </c>
      <c r="O32" s="39">
        <v>6694000</v>
      </c>
      <c r="P32" s="40">
        <v>-8.1755829903978047E-2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527.29999999999995</v>
      </c>
      <c r="F33" s="37">
        <v>532.6</v>
      </c>
      <c r="G33" s="38">
        <v>519.95000000000005</v>
      </c>
      <c r="H33" s="38">
        <v>512.6</v>
      </c>
      <c r="I33" s="38">
        <v>499.95000000000005</v>
      </c>
      <c r="J33" s="38">
        <v>539.95000000000005</v>
      </c>
      <c r="K33" s="38">
        <v>552.59999999999991</v>
      </c>
      <c r="L33" s="38">
        <v>559.95000000000005</v>
      </c>
      <c r="M33" s="28">
        <v>545.25</v>
      </c>
      <c r="N33" s="28">
        <v>525.25</v>
      </c>
      <c r="O33" s="39">
        <v>14646000</v>
      </c>
      <c r="P33" s="40">
        <v>3.3956936110130606E-2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706</v>
      </c>
      <c r="F34" s="37">
        <v>710.25</v>
      </c>
      <c r="G34" s="38">
        <v>697.7</v>
      </c>
      <c r="H34" s="38">
        <v>689.40000000000009</v>
      </c>
      <c r="I34" s="38">
        <v>676.85000000000014</v>
      </c>
      <c r="J34" s="38">
        <v>718.55</v>
      </c>
      <c r="K34" s="38">
        <v>731.09999999999991</v>
      </c>
      <c r="L34" s="38">
        <v>739.39999999999986</v>
      </c>
      <c r="M34" s="28">
        <v>722.8</v>
      </c>
      <c r="N34" s="28">
        <v>701.95</v>
      </c>
      <c r="O34" s="39">
        <v>59648400</v>
      </c>
      <c r="P34" s="40">
        <v>7.2136329557658408E-3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3937</v>
      </c>
      <c r="F35" s="37">
        <v>3966.9333333333329</v>
      </c>
      <c r="G35" s="38">
        <v>3899.1666666666661</v>
      </c>
      <c r="H35" s="38">
        <v>3861.333333333333</v>
      </c>
      <c r="I35" s="38">
        <v>3793.5666666666662</v>
      </c>
      <c r="J35" s="38">
        <v>4004.766666666666</v>
      </c>
      <c r="K35" s="38">
        <v>4072.5333333333333</v>
      </c>
      <c r="L35" s="38">
        <v>4110.3666666666659</v>
      </c>
      <c r="M35" s="28">
        <v>4034.7</v>
      </c>
      <c r="N35" s="28">
        <v>3929.1</v>
      </c>
      <c r="O35" s="39">
        <v>2233750</v>
      </c>
      <c r="P35" s="40">
        <v>-7.6294841310865294E-2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13294.8</v>
      </c>
      <c r="F36" s="37">
        <v>13210.6</v>
      </c>
      <c r="G36" s="38">
        <v>12859.2</v>
      </c>
      <c r="H36" s="38">
        <v>12423.6</v>
      </c>
      <c r="I36" s="38">
        <v>12072.2</v>
      </c>
      <c r="J36" s="38">
        <v>13646.2</v>
      </c>
      <c r="K36" s="38">
        <v>13997.599999999999</v>
      </c>
      <c r="L36" s="38">
        <v>14433.2</v>
      </c>
      <c r="M36" s="28">
        <v>13562</v>
      </c>
      <c r="N36" s="28">
        <v>12775</v>
      </c>
      <c r="O36" s="39">
        <v>1049400</v>
      </c>
      <c r="P36" s="40">
        <v>-3.9010989010989011E-2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6277.3</v>
      </c>
      <c r="F37" s="37">
        <v>6298.4666666666672</v>
      </c>
      <c r="G37" s="38">
        <v>6197.9333333333343</v>
      </c>
      <c r="H37" s="38">
        <v>6118.5666666666675</v>
      </c>
      <c r="I37" s="38">
        <v>6018.0333333333347</v>
      </c>
      <c r="J37" s="38">
        <v>6377.8333333333339</v>
      </c>
      <c r="K37" s="38">
        <v>6478.3666666666668</v>
      </c>
      <c r="L37" s="38">
        <v>6557.7333333333336</v>
      </c>
      <c r="M37" s="28">
        <v>6399</v>
      </c>
      <c r="N37" s="28">
        <v>6219.1</v>
      </c>
      <c r="O37" s="39">
        <v>5300125</v>
      </c>
      <c r="P37" s="40">
        <v>-1.5121248722475146E-2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2252.5</v>
      </c>
      <c r="F38" s="37">
        <v>2285.4666666666667</v>
      </c>
      <c r="G38" s="38">
        <v>2209.9333333333334</v>
      </c>
      <c r="H38" s="38">
        <v>2167.3666666666668</v>
      </c>
      <c r="I38" s="38">
        <v>2091.8333333333335</v>
      </c>
      <c r="J38" s="38">
        <v>2328.0333333333333</v>
      </c>
      <c r="K38" s="38">
        <v>2403.5666666666671</v>
      </c>
      <c r="L38" s="38">
        <v>2446.1333333333332</v>
      </c>
      <c r="M38" s="28">
        <v>2361</v>
      </c>
      <c r="N38" s="28">
        <v>2242.9</v>
      </c>
      <c r="O38" s="39">
        <v>1656300</v>
      </c>
      <c r="P38" s="40">
        <v>-2.5293586269196024E-3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373.4</v>
      </c>
      <c r="F39" s="37">
        <v>375.18333333333334</v>
      </c>
      <c r="G39" s="38">
        <v>368.2166666666667</v>
      </c>
      <c r="H39" s="38">
        <v>363.03333333333336</v>
      </c>
      <c r="I39" s="38">
        <v>356.06666666666672</v>
      </c>
      <c r="J39" s="38">
        <v>380.36666666666667</v>
      </c>
      <c r="K39" s="38">
        <v>387.33333333333326</v>
      </c>
      <c r="L39" s="38">
        <v>392.51666666666665</v>
      </c>
      <c r="M39" s="28">
        <v>382.15</v>
      </c>
      <c r="N39" s="28">
        <v>370</v>
      </c>
      <c r="O39" s="39">
        <v>6473600</v>
      </c>
      <c r="P39" s="40">
        <v>-3.6895977148298023E-2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271.14999999999998</v>
      </c>
      <c r="F40" s="37">
        <v>271.86666666666662</v>
      </c>
      <c r="G40" s="38">
        <v>268.73333333333323</v>
      </c>
      <c r="H40" s="38">
        <v>266.31666666666661</v>
      </c>
      <c r="I40" s="38">
        <v>263.18333333333322</v>
      </c>
      <c r="J40" s="38">
        <v>274.28333333333325</v>
      </c>
      <c r="K40" s="38">
        <v>277.41666666666657</v>
      </c>
      <c r="L40" s="38">
        <v>279.83333333333326</v>
      </c>
      <c r="M40" s="28">
        <v>275</v>
      </c>
      <c r="N40" s="28">
        <v>269.45</v>
      </c>
      <c r="O40" s="39">
        <v>29046600</v>
      </c>
      <c r="P40" s="40">
        <v>-2.4306185380010885E-2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116.35</v>
      </c>
      <c r="F41" s="37">
        <v>115.91666666666667</v>
      </c>
      <c r="G41" s="38">
        <v>114.98333333333335</v>
      </c>
      <c r="H41" s="38">
        <v>113.61666666666667</v>
      </c>
      <c r="I41" s="38">
        <v>112.68333333333335</v>
      </c>
      <c r="J41" s="38">
        <v>117.28333333333335</v>
      </c>
      <c r="K41" s="38">
        <v>118.21666666666665</v>
      </c>
      <c r="L41" s="38">
        <v>119.58333333333334</v>
      </c>
      <c r="M41" s="28">
        <v>116.85</v>
      </c>
      <c r="N41" s="28">
        <v>114.55</v>
      </c>
      <c r="O41" s="39">
        <v>112045050</v>
      </c>
      <c r="P41" s="40">
        <v>-4.5594977077935021E-2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1811.25</v>
      </c>
      <c r="F42" s="37">
        <v>1821.3999999999999</v>
      </c>
      <c r="G42" s="38">
        <v>1797.7999999999997</v>
      </c>
      <c r="H42" s="38">
        <v>1784.35</v>
      </c>
      <c r="I42" s="38">
        <v>1760.7499999999998</v>
      </c>
      <c r="J42" s="38">
        <v>1834.8499999999997</v>
      </c>
      <c r="K42" s="38">
        <v>1858.4499999999996</v>
      </c>
      <c r="L42" s="38">
        <v>1871.8999999999996</v>
      </c>
      <c r="M42" s="28">
        <v>1845</v>
      </c>
      <c r="N42" s="28">
        <v>1807.95</v>
      </c>
      <c r="O42" s="39">
        <v>2112275</v>
      </c>
      <c r="P42" s="40">
        <v>1.7620561738208796E-2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267.14999999999998</v>
      </c>
      <c r="F43" s="37">
        <v>267.33333333333331</v>
      </c>
      <c r="G43" s="38">
        <v>263.46666666666664</v>
      </c>
      <c r="H43" s="38">
        <v>259.7833333333333</v>
      </c>
      <c r="I43" s="38">
        <v>255.91666666666663</v>
      </c>
      <c r="J43" s="38">
        <v>271.01666666666665</v>
      </c>
      <c r="K43" s="38">
        <v>274.88333333333333</v>
      </c>
      <c r="L43" s="38">
        <v>278.56666666666666</v>
      </c>
      <c r="M43" s="28">
        <v>271.2</v>
      </c>
      <c r="N43" s="28">
        <v>263.64999999999998</v>
      </c>
      <c r="O43" s="39">
        <v>32486200</v>
      </c>
      <c r="P43" s="40">
        <v>3.5104142288790077E-4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585.79999999999995</v>
      </c>
      <c r="F44" s="37">
        <v>585.51666666666654</v>
      </c>
      <c r="G44" s="38">
        <v>580.6333333333331</v>
      </c>
      <c r="H44" s="38">
        <v>575.46666666666658</v>
      </c>
      <c r="I44" s="38">
        <v>570.58333333333314</v>
      </c>
      <c r="J44" s="38">
        <v>590.68333333333305</v>
      </c>
      <c r="K44" s="38">
        <v>595.56666666666649</v>
      </c>
      <c r="L44" s="38">
        <v>600.73333333333301</v>
      </c>
      <c r="M44" s="28">
        <v>590.4</v>
      </c>
      <c r="N44" s="28">
        <v>580.35</v>
      </c>
      <c r="O44" s="39">
        <v>7768200</v>
      </c>
      <c r="P44" s="40">
        <v>4.746366063482646E-2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703.4</v>
      </c>
      <c r="F45" s="37">
        <v>702.51666666666677</v>
      </c>
      <c r="G45" s="38">
        <v>695.78333333333353</v>
      </c>
      <c r="H45" s="38">
        <v>688.16666666666674</v>
      </c>
      <c r="I45" s="38">
        <v>681.43333333333351</v>
      </c>
      <c r="J45" s="38">
        <v>710.13333333333355</v>
      </c>
      <c r="K45" s="38">
        <v>716.8666666666669</v>
      </c>
      <c r="L45" s="38">
        <v>724.48333333333358</v>
      </c>
      <c r="M45" s="28">
        <v>709.25</v>
      </c>
      <c r="N45" s="28">
        <v>694.9</v>
      </c>
      <c r="O45" s="39">
        <v>8025000</v>
      </c>
      <c r="P45" s="40">
        <v>-8.5261598085033627E-2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683.3</v>
      </c>
      <c r="F46" s="37">
        <v>679.6</v>
      </c>
      <c r="G46" s="38">
        <v>674.7</v>
      </c>
      <c r="H46" s="38">
        <v>666.1</v>
      </c>
      <c r="I46" s="38">
        <v>661.2</v>
      </c>
      <c r="J46" s="38">
        <v>688.2</v>
      </c>
      <c r="K46" s="38">
        <v>693.09999999999991</v>
      </c>
      <c r="L46" s="38">
        <v>701.7</v>
      </c>
      <c r="M46" s="28">
        <v>684.5</v>
      </c>
      <c r="N46" s="28">
        <v>671</v>
      </c>
      <c r="O46" s="39">
        <v>51476700</v>
      </c>
      <c r="P46" s="40">
        <v>-2.2266329844821364E-2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51.95</v>
      </c>
      <c r="F47" s="37">
        <v>52.5</v>
      </c>
      <c r="G47" s="38">
        <v>51.05</v>
      </c>
      <c r="H47" s="38">
        <v>50.15</v>
      </c>
      <c r="I47" s="38">
        <v>48.699999999999996</v>
      </c>
      <c r="J47" s="38">
        <v>53.4</v>
      </c>
      <c r="K47" s="38">
        <v>54.85</v>
      </c>
      <c r="L47" s="38">
        <v>55.75</v>
      </c>
      <c r="M47" s="28">
        <v>53.95</v>
      </c>
      <c r="N47" s="28">
        <v>51.6</v>
      </c>
      <c r="O47" s="39">
        <v>115153500</v>
      </c>
      <c r="P47" s="40">
        <v>-5.4650461167140764E-2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318.39999999999998</v>
      </c>
      <c r="F48" s="37">
        <v>319.68333333333334</v>
      </c>
      <c r="G48" s="38">
        <v>315.01666666666665</v>
      </c>
      <c r="H48" s="38">
        <v>311.63333333333333</v>
      </c>
      <c r="I48" s="38">
        <v>306.96666666666664</v>
      </c>
      <c r="J48" s="38">
        <v>323.06666666666666</v>
      </c>
      <c r="K48" s="38">
        <v>327.73333333333329</v>
      </c>
      <c r="L48" s="38">
        <v>331.11666666666667</v>
      </c>
      <c r="M48" s="28">
        <v>324.35000000000002</v>
      </c>
      <c r="N48" s="28">
        <v>316.3</v>
      </c>
      <c r="O48" s="39">
        <v>14358900</v>
      </c>
      <c r="P48" s="40">
        <v>-4.6237244897959183E-3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16426.55</v>
      </c>
      <c r="F49" s="37">
        <v>16502.183333333334</v>
      </c>
      <c r="G49" s="38">
        <v>16304.366666666669</v>
      </c>
      <c r="H49" s="38">
        <v>16182.183333333334</v>
      </c>
      <c r="I49" s="38">
        <v>15984.366666666669</v>
      </c>
      <c r="J49" s="38">
        <v>16624.366666666669</v>
      </c>
      <c r="K49" s="38">
        <v>16822.183333333334</v>
      </c>
      <c r="L49" s="38">
        <v>16944.366666666669</v>
      </c>
      <c r="M49" s="28">
        <v>16700</v>
      </c>
      <c r="N49" s="28">
        <v>16380</v>
      </c>
      <c r="O49" s="39">
        <v>118550</v>
      </c>
      <c r="P49" s="40">
        <v>-3.5394629780309196E-2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318.2</v>
      </c>
      <c r="F50" s="37">
        <v>317.18333333333334</v>
      </c>
      <c r="G50" s="38">
        <v>315.56666666666666</v>
      </c>
      <c r="H50" s="38">
        <v>312.93333333333334</v>
      </c>
      <c r="I50" s="38">
        <v>311.31666666666666</v>
      </c>
      <c r="J50" s="38">
        <v>319.81666666666666</v>
      </c>
      <c r="K50" s="38">
        <v>321.43333333333334</v>
      </c>
      <c r="L50" s="38">
        <v>324.06666666666666</v>
      </c>
      <c r="M50" s="28">
        <v>318.8</v>
      </c>
      <c r="N50" s="28">
        <v>314.55</v>
      </c>
      <c r="O50" s="39">
        <v>18801000</v>
      </c>
      <c r="P50" s="40">
        <v>2.6535626535626536E-2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3817.05</v>
      </c>
      <c r="F51" s="37">
        <v>3831.3666666666668</v>
      </c>
      <c r="G51" s="38">
        <v>3792.6833333333334</v>
      </c>
      <c r="H51" s="38">
        <v>3768.3166666666666</v>
      </c>
      <c r="I51" s="38">
        <v>3729.6333333333332</v>
      </c>
      <c r="J51" s="38">
        <v>3855.7333333333336</v>
      </c>
      <c r="K51" s="38">
        <v>3894.416666666667</v>
      </c>
      <c r="L51" s="38">
        <v>3918.7833333333338</v>
      </c>
      <c r="M51" s="28">
        <v>3870.05</v>
      </c>
      <c r="N51" s="28">
        <v>3807</v>
      </c>
      <c r="O51" s="39">
        <v>1903200</v>
      </c>
      <c r="P51" s="40">
        <v>-6.4731676759239923E-3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319.60000000000002</v>
      </c>
      <c r="F52" s="37">
        <v>323.7</v>
      </c>
      <c r="G52" s="38">
        <v>313.89999999999998</v>
      </c>
      <c r="H52" s="38">
        <v>308.2</v>
      </c>
      <c r="I52" s="38">
        <v>298.39999999999998</v>
      </c>
      <c r="J52" s="38">
        <v>329.4</v>
      </c>
      <c r="K52" s="38">
        <v>339.20000000000005</v>
      </c>
      <c r="L52" s="38">
        <v>344.9</v>
      </c>
      <c r="M52" s="28">
        <v>333.5</v>
      </c>
      <c r="N52" s="28">
        <v>318</v>
      </c>
      <c r="O52" s="39">
        <v>4941300</v>
      </c>
      <c r="P52" s="40">
        <v>-6.0553633217993078E-2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222.1</v>
      </c>
      <c r="F53" s="37">
        <v>222.9</v>
      </c>
      <c r="G53" s="38">
        <v>219.4</v>
      </c>
      <c r="H53" s="38">
        <v>216.7</v>
      </c>
      <c r="I53" s="38">
        <v>213.2</v>
      </c>
      <c r="J53" s="38">
        <v>225.60000000000002</v>
      </c>
      <c r="K53" s="38">
        <v>229.10000000000002</v>
      </c>
      <c r="L53" s="38">
        <v>231.80000000000004</v>
      </c>
      <c r="M53" s="28">
        <v>226.4</v>
      </c>
      <c r="N53" s="28">
        <v>220.2</v>
      </c>
      <c r="O53" s="39">
        <v>47228400</v>
      </c>
      <c r="P53" s="40">
        <v>-5.4537592562564186E-2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546.4</v>
      </c>
      <c r="F54" s="37">
        <v>551.1</v>
      </c>
      <c r="G54" s="38">
        <v>539.20000000000005</v>
      </c>
      <c r="H54" s="38">
        <v>532</v>
      </c>
      <c r="I54" s="38">
        <v>520.1</v>
      </c>
      <c r="J54" s="38">
        <v>558.30000000000007</v>
      </c>
      <c r="K54" s="38">
        <v>570.19999999999993</v>
      </c>
      <c r="L54" s="38">
        <v>577.40000000000009</v>
      </c>
      <c r="M54" s="28">
        <v>563</v>
      </c>
      <c r="N54" s="28">
        <v>543.9</v>
      </c>
      <c r="O54" s="39">
        <v>3241875</v>
      </c>
      <c r="P54" s="40">
        <v>2.6234567901234566E-2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313.89999999999998</v>
      </c>
      <c r="F55" s="37">
        <v>314.7833333333333</v>
      </c>
      <c r="G55" s="38">
        <v>311.06666666666661</v>
      </c>
      <c r="H55" s="38">
        <v>308.23333333333329</v>
      </c>
      <c r="I55" s="38">
        <v>304.51666666666659</v>
      </c>
      <c r="J55" s="38">
        <v>317.61666666666662</v>
      </c>
      <c r="K55" s="38">
        <v>321.33333333333331</v>
      </c>
      <c r="L55" s="38">
        <v>324.16666666666663</v>
      </c>
      <c r="M55" s="28">
        <v>318.5</v>
      </c>
      <c r="N55" s="28">
        <v>311.95</v>
      </c>
      <c r="O55" s="39">
        <v>5217000</v>
      </c>
      <c r="P55" s="40">
        <v>-4.8947224500957072E-2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680.1</v>
      </c>
      <c r="F56" s="37">
        <v>681.9</v>
      </c>
      <c r="G56" s="38">
        <v>675.65</v>
      </c>
      <c r="H56" s="38">
        <v>671.2</v>
      </c>
      <c r="I56" s="38">
        <v>664.95</v>
      </c>
      <c r="J56" s="38">
        <v>686.34999999999991</v>
      </c>
      <c r="K56" s="38">
        <v>692.59999999999991</v>
      </c>
      <c r="L56" s="38">
        <v>697.04999999999984</v>
      </c>
      <c r="M56" s="28">
        <v>688.15</v>
      </c>
      <c r="N56" s="28">
        <v>677.45</v>
      </c>
      <c r="O56" s="39">
        <v>10050000</v>
      </c>
      <c r="P56" s="40">
        <v>7.1857085721903746E-2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954.95</v>
      </c>
      <c r="F57" s="37">
        <v>954.93333333333339</v>
      </c>
      <c r="G57" s="38">
        <v>946.46666666666681</v>
      </c>
      <c r="H57" s="38">
        <v>937.98333333333346</v>
      </c>
      <c r="I57" s="38">
        <v>929.51666666666688</v>
      </c>
      <c r="J57" s="38">
        <v>963.41666666666674</v>
      </c>
      <c r="K57" s="38">
        <v>971.88333333333344</v>
      </c>
      <c r="L57" s="38">
        <v>980.36666666666667</v>
      </c>
      <c r="M57" s="28">
        <v>963.4</v>
      </c>
      <c r="N57" s="28">
        <v>946.45</v>
      </c>
      <c r="O57" s="39">
        <v>8966100</v>
      </c>
      <c r="P57" s="40">
        <v>1.4787022732288678E-2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202.2</v>
      </c>
      <c r="F58" s="37">
        <v>201.83333333333334</v>
      </c>
      <c r="G58" s="38">
        <v>200.26666666666668</v>
      </c>
      <c r="H58" s="38">
        <v>198.33333333333334</v>
      </c>
      <c r="I58" s="38">
        <v>196.76666666666668</v>
      </c>
      <c r="J58" s="38">
        <v>203.76666666666668</v>
      </c>
      <c r="K58" s="38">
        <v>205.33333333333334</v>
      </c>
      <c r="L58" s="38">
        <v>207.26666666666668</v>
      </c>
      <c r="M58" s="28">
        <v>203.4</v>
      </c>
      <c r="N58" s="28">
        <v>199.9</v>
      </c>
      <c r="O58" s="39">
        <v>45015600</v>
      </c>
      <c r="P58" s="40">
        <v>6.7742578202829251E-2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3636.2</v>
      </c>
      <c r="F59" s="37">
        <v>3674.9666666666667</v>
      </c>
      <c r="G59" s="38">
        <v>3587.7333333333336</v>
      </c>
      <c r="H59" s="38">
        <v>3539.2666666666669</v>
      </c>
      <c r="I59" s="38">
        <v>3452.0333333333338</v>
      </c>
      <c r="J59" s="38">
        <v>3723.4333333333334</v>
      </c>
      <c r="K59" s="38">
        <v>3810.6666666666661</v>
      </c>
      <c r="L59" s="38">
        <v>3859.1333333333332</v>
      </c>
      <c r="M59" s="28">
        <v>3762.2</v>
      </c>
      <c r="N59" s="28">
        <v>3626.5</v>
      </c>
      <c r="O59" s="39">
        <v>931950</v>
      </c>
      <c r="P59" s="40">
        <v>-6.4025308827960231E-2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1533.2</v>
      </c>
      <c r="F60" s="37">
        <v>1537.5833333333333</v>
      </c>
      <c r="G60" s="38">
        <v>1513.1666666666665</v>
      </c>
      <c r="H60" s="38">
        <v>1493.1333333333332</v>
      </c>
      <c r="I60" s="38">
        <v>1468.7166666666665</v>
      </c>
      <c r="J60" s="38">
        <v>1557.6166666666666</v>
      </c>
      <c r="K60" s="38">
        <v>1582.0333333333331</v>
      </c>
      <c r="L60" s="38">
        <v>1602.0666666666666</v>
      </c>
      <c r="M60" s="28">
        <v>1562</v>
      </c>
      <c r="N60" s="28">
        <v>1517.55</v>
      </c>
      <c r="O60" s="39">
        <v>2807000</v>
      </c>
      <c r="P60" s="40">
        <v>-4.221504842314378E-3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666.5</v>
      </c>
      <c r="F61" s="37">
        <v>667.18333333333339</v>
      </c>
      <c r="G61" s="38">
        <v>664.16666666666674</v>
      </c>
      <c r="H61" s="38">
        <v>661.83333333333337</v>
      </c>
      <c r="I61" s="38">
        <v>658.81666666666672</v>
      </c>
      <c r="J61" s="38">
        <v>669.51666666666677</v>
      </c>
      <c r="K61" s="38">
        <v>672.53333333333342</v>
      </c>
      <c r="L61" s="38">
        <v>674.86666666666679</v>
      </c>
      <c r="M61" s="28">
        <v>670.2</v>
      </c>
      <c r="N61" s="28">
        <v>664.85</v>
      </c>
      <c r="O61" s="39">
        <v>6223000</v>
      </c>
      <c r="P61" s="40">
        <v>-2.6134585289514865E-2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1004.3</v>
      </c>
      <c r="F62" s="37">
        <v>1014.8333333333334</v>
      </c>
      <c r="G62" s="38">
        <v>991.76666666666665</v>
      </c>
      <c r="H62" s="38">
        <v>979.23333333333323</v>
      </c>
      <c r="I62" s="38">
        <v>956.16666666666652</v>
      </c>
      <c r="J62" s="38">
        <v>1027.3666666666668</v>
      </c>
      <c r="K62" s="38">
        <v>1050.4333333333336</v>
      </c>
      <c r="L62" s="38">
        <v>1062.9666666666669</v>
      </c>
      <c r="M62" s="28">
        <v>1037.9000000000001</v>
      </c>
      <c r="N62" s="28">
        <v>1002.3</v>
      </c>
      <c r="O62" s="39">
        <v>1182300</v>
      </c>
      <c r="P62" s="40">
        <v>-0.13206577595066804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376.95</v>
      </c>
      <c r="F63" s="37">
        <v>375.13333333333338</v>
      </c>
      <c r="G63" s="38">
        <v>365.76666666666677</v>
      </c>
      <c r="H63" s="38">
        <v>354.58333333333337</v>
      </c>
      <c r="I63" s="38">
        <v>345.21666666666675</v>
      </c>
      <c r="J63" s="38">
        <v>386.31666666666678</v>
      </c>
      <c r="K63" s="38">
        <v>395.68333333333345</v>
      </c>
      <c r="L63" s="38">
        <v>406.86666666666679</v>
      </c>
      <c r="M63" s="28">
        <v>384.5</v>
      </c>
      <c r="N63" s="28">
        <v>363.95</v>
      </c>
      <c r="O63" s="39">
        <v>3432000</v>
      </c>
      <c r="P63" s="40">
        <v>-0.17311167329237442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162.75</v>
      </c>
      <c r="F64" s="37">
        <v>162.1</v>
      </c>
      <c r="G64" s="38">
        <v>160.85</v>
      </c>
      <c r="H64" s="38">
        <v>158.94999999999999</v>
      </c>
      <c r="I64" s="38">
        <v>157.69999999999999</v>
      </c>
      <c r="J64" s="38">
        <v>164</v>
      </c>
      <c r="K64" s="38">
        <v>165.25</v>
      </c>
      <c r="L64" s="38">
        <v>167.15</v>
      </c>
      <c r="M64" s="28">
        <v>163.35</v>
      </c>
      <c r="N64" s="28">
        <v>160.19999999999999</v>
      </c>
      <c r="O64" s="39">
        <v>10085000</v>
      </c>
      <c r="P64" s="40">
        <v>-5.3939962476547844E-2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1185.0999999999999</v>
      </c>
      <c r="F65" s="37">
        <v>1184.1166666666666</v>
      </c>
      <c r="G65" s="38">
        <v>1158.8833333333332</v>
      </c>
      <c r="H65" s="38">
        <v>1132.6666666666667</v>
      </c>
      <c r="I65" s="38">
        <v>1107.4333333333334</v>
      </c>
      <c r="J65" s="38">
        <v>1210.333333333333</v>
      </c>
      <c r="K65" s="38">
        <v>1235.5666666666662</v>
      </c>
      <c r="L65" s="38">
        <v>1261.7833333333328</v>
      </c>
      <c r="M65" s="28">
        <v>1209.3499999999999</v>
      </c>
      <c r="N65" s="28">
        <v>1157.9000000000001</v>
      </c>
      <c r="O65" s="39">
        <v>2589600</v>
      </c>
      <c r="P65" s="40">
        <v>-5.0385038503850385E-2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559.70000000000005</v>
      </c>
      <c r="F66" s="37">
        <v>563.63333333333333</v>
      </c>
      <c r="G66" s="38">
        <v>553.66666666666663</v>
      </c>
      <c r="H66" s="38">
        <v>547.63333333333333</v>
      </c>
      <c r="I66" s="38">
        <v>537.66666666666663</v>
      </c>
      <c r="J66" s="38">
        <v>569.66666666666663</v>
      </c>
      <c r="K66" s="38">
        <v>579.63333333333333</v>
      </c>
      <c r="L66" s="38">
        <v>585.66666666666663</v>
      </c>
      <c r="M66" s="28">
        <v>573.6</v>
      </c>
      <c r="N66" s="28">
        <v>557.6</v>
      </c>
      <c r="O66" s="39">
        <v>12520000</v>
      </c>
      <c r="P66" s="40">
        <v>-3.4136933461909352E-2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1538.5</v>
      </c>
      <c r="F67" s="37">
        <v>1544.5666666666666</v>
      </c>
      <c r="G67" s="38">
        <v>1516.0333333333333</v>
      </c>
      <c r="H67" s="38">
        <v>1493.5666666666666</v>
      </c>
      <c r="I67" s="38">
        <v>1465.0333333333333</v>
      </c>
      <c r="J67" s="38">
        <v>1567.0333333333333</v>
      </c>
      <c r="K67" s="38">
        <v>1595.5666666666666</v>
      </c>
      <c r="L67" s="38">
        <v>1618.0333333333333</v>
      </c>
      <c r="M67" s="28">
        <v>1573.1</v>
      </c>
      <c r="N67" s="28">
        <v>1522.1</v>
      </c>
      <c r="O67" s="39">
        <v>1271000</v>
      </c>
      <c r="P67" s="40">
        <v>2.5000000000000001E-2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1819.1</v>
      </c>
      <c r="F68" s="37">
        <v>1831.9333333333332</v>
      </c>
      <c r="G68" s="38">
        <v>1799.0166666666664</v>
      </c>
      <c r="H68" s="38">
        <v>1778.9333333333332</v>
      </c>
      <c r="I68" s="38">
        <v>1746.0166666666664</v>
      </c>
      <c r="J68" s="38">
        <v>1852.0166666666664</v>
      </c>
      <c r="K68" s="38">
        <v>1884.9333333333329</v>
      </c>
      <c r="L68" s="38">
        <v>1905.0166666666664</v>
      </c>
      <c r="M68" s="28">
        <v>1864.85</v>
      </c>
      <c r="N68" s="28">
        <v>1811.85</v>
      </c>
      <c r="O68" s="39">
        <v>2509500</v>
      </c>
      <c r="P68" s="40">
        <v>-7.0234444554357501E-3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193.2</v>
      </c>
      <c r="F69" s="37">
        <v>191.85</v>
      </c>
      <c r="G69" s="38">
        <v>186.2</v>
      </c>
      <c r="H69" s="38">
        <v>179.2</v>
      </c>
      <c r="I69" s="38">
        <v>173.54999999999998</v>
      </c>
      <c r="J69" s="38">
        <v>198.85</v>
      </c>
      <c r="K69" s="38">
        <v>204.50000000000003</v>
      </c>
      <c r="L69" s="38">
        <v>211.5</v>
      </c>
      <c r="M69" s="28">
        <v>197.5</v>
      </c>
      <c r="N69" s="28">
        <v>184.85</v>
      </c>
      <c r="O69" s="39">
        <v>20631000</v>
      </c>
      <c r="P69" s="40">
        <v>0.30815225317194106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3683.6</v>
      </c>
      <c r="F70" s="37">
        <v>3721.5333333333333</v>
      </c>
      <c r="G70" s="38">
        <v>3637.9666666666667</v>
      </c>
      <c r="H70" s="38">
        <v>3592.3333333333335</v>
      </c>
      <c r="I70" s="38">
        <v>3508.7666666666669</v>
      </c>
      <c r="J70" s="38">
        <v>3767.1666666666665</v>
      </c>
      <c r="K70" s="38">
        <v>3850.7333333333331</v>
      </c>
      <c r="L70" s="38">
        <v>3896.3666666666663</v>
      </c>
      <c r="M70" s="28">
        <v>3805.1</v>
      </c>
      <c r="N70" s="28">
        <v>3675.9</v>
      </c>
      <c r="O70" s="39">
        <v>2571900</v>
      </c>
      <c r="P70" s="40">
        <v>-1.4201115391249353E-2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3682.3</v>
      </c>
      <c r="F71" s="37">
        <v>3713.8166666666671</v>
      </c>
      <c r="G71" s="38">
        <v>3618.0833333333339</v>
      </c>
      <c r="H71" s="38">
        <v>3553.8666666666668</v>
      </c>
      <c r="I71" s="38">
        <v>3458.1333333333337</v>
      </c>
      <c r="J71" s="38">
        <v>3778.0333333333342</v>
      </c>
      <c r="K71" s="38">
        <v>3873.7666666666669</v>
      </c>
      <c r="L71" s="38">
        <v>3937.9833333333345</v>
      </c>
      <c r="M71" s="28">
        <v>3809.55</v>
      </c>
      <c r="N71" s="28">
        <v>3649.6</v>
      </c>
      <c r="O71" s="39">
        <v>748750</v>
      </c>
      <c r="P71" s="40">
        <v>0.14247568186152965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361</v>
      </c>
      <c r="F72" s="37">
        <v>359.25</v>
      </c>
      <c r="G72" s="38">
        <v>356.25</v>
      </c>
      <c r="H72" s="38">
        <v>351.5</v>
      </c>
      <c r="I72" s="38">
        <v>348.5</v>
      </c>
      <c r="J72" s="38">
        <v>364</v>
      </c>
      <c r="K72" s="38">
        <v>367</v>
      </c>
      <c r="L72" s="38">
        <v>371.75</v>
      </c>
      <c r="M72" s="28">
        <v>362.25</v>
      </c>
      <c r="N72" s="28">
        <v>354.5</v>
      </c>
      <c r="O72" s="39">
        <v>39385500</v>
      </c>
      <c r="P72" s="40">
        <v>-7.6494553920345891E-3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4221.8500000000004</v>
      </c>
      <c r="F73" s="37">
        <v>4247.7166666666672</v>
      </c>
      <c r="G73" s="38">
        <v>4179.6833333333343</v>
      </c>
      <c r="H73" s="38">
        <v>4137.5166666666673</v>
      </c>
      <c r="I73" s="38">
        <v>4069.4833333333345</v>
      </c>
      <c r="J73" s="38">
        <v>4289.8833333333341</v>
      </c>
      <c r="K73" s="38">
        <v>4357.916666666667</v>
      </c>
      <c r="L73" s="38">
        <v>4400.0833333333339</v>
      </c>
      <c r="M73" s="28">
        <v>4315.75</v>
      </c>
      <c r="N73" s="28">
        <v>4205.55</v>
      </c>
      <c r="O73" s="39">
        <v>2011375</v>
      </c>
      <c r="P73" s="40">
        <v>2.4773914151063559E-2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3029.2</v>
      </c>
      <c r="F74" s="37">
        <v>3055.9333333333329</v>
      </c>
      <c r="G74" s="38">
        <v>2987.6666666666661</v>
      </c>
      <c r="H74" s="38">
        <v>2946.1333333333332</v>
      </c>
      <c r="I74" s="38">
        <v>2877.8666666666663</v>
      </c>
      <c r="J74" s="38">
        <v>3097.4666666666658</v>
      </c>
      <c r="K74" s="38">
        <v>3165.7333333333331</v>
      </c>
      <c r="L74" s="38">
        <v>3207.2666666666655</v>
      </c>
      <c r="M74" s="28">
        <v>3124.2</v>
      </c>
      <c r="N74" s="28">
        <v>3014.4</v>
      </c>
      <c r="O74" s="39">
        <v>3244500</v>
      </c>
      <c r="P74" s="40">
        <v>-4.9328274023177111E-2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1688.15</v>
      </c>
      <c r="F75" s="37">
        <v>1693.8666666666668</v>
      </c>
      <c r="G75" s="38">
        <v>1668.2833333333335</v>
      </c>
      <c r="H75" s="38">
        <v>1648.4166666666667</v>
      </c>
      <c r="I75" s="38">
        <v>1622.8333333333335</v>
      </c>
      <c r="J75" s="38">
        <v>1713.7333333333336</v>
      </c>
      <c r="K75" s="38">
        <v>1739.3166666666666</v>
      </c>
      <c r="L75" s="38">
        <v>1759.1833333333336</v>
      </c>
      <c r="M75" s="28">
        <v>1719.45</v>
      </c>
      <c r="N75" s="28">
        <v>1674</v>
      </c>
      <c r="O75" s="39">
        <v>2752750</v>
      </c>
      <c r="P75" s="40">
        <v>9.9758294880246096E-2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150.35</v>
      </c>
      <c r="F76" s="37">
        <v>150.56666666666666</v>
      </c>
      <c r="G76" s="38">
        <v>149.28333333333333</v>
      </c>
      <c r="H76" s="38">
        <v>148.21666666666667</v>
      </c>
      <c r="I76" s="38">
        <v>146.93333333333334</v>
      </c>
      <c r="J76" s="38">
        <v>151.63333333333333</v>
      </c>
      <c r="K76" s="38">
        <v>152.91666666666663</v>
      </c>
      <c r="L76" s="38">
        <v>153.98333333333332</v>
      </c>
      <c r="M76" s="28">
        <v>151.85</v>
      </c>
      <c r="N76" s="28">
        <v>149.5</v>
      </c>
      <c r="O76" s="39">
        <v>25257600</v>
      </c>
      <c r="P76" s="40">
        <v>1.6222479721900347E-2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105.8</v>
      </c>
      <c r="F77" s="37">
        <v>106.25</v>
      </c>
      <c r="G77" s="38">
        <v>105.05</v>
      </c>
      <c r="H77" s="38">
        <v>104.3</v>
      </c>
      <c r="I77" s="38">
        <v>103.1</v>
      </c>
      <c r="J77" s="38">
        <v>107</v>
      </c>
      <c r="K77" s="38">
        <v>108.19999999999999</v>
      </c>
      <c r="L77" s="38">
        <v>108.95</v>
      </c>
      <c r="M77" s="28">
        <v>107.45</v>
      </c>
      <c r="N77" s="28">
        <v>105.5</v>
      </c>
      <c r="O77" s="39">
        <v>105440000</v>
      </c>
      <c r="P77" s="40">
        <v>1.756417679984559E-2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108.55</v>
      </c>
      <c r="F78" s="37">
        <v>108.95</v>
      </c>
      <c r="G78" s="38">
        <v>107.2</v>
      </c>
      <c r="H78" s="38">
        <v>105.85</v>
      </c>
      <c r="I78" s="38">
        <v>104.1</v>
      </c>
      <c r="J78" s="38">
        <v>110.30000000000001</v>
      </c>
      <c r="K78" s="38">
        <v>112.05000000000001</v>
      </c>
      <c r="L78" s="38">
        <v>113.40000000000002</v>
      </c>
      <c r="M78" s="28">
        <v>110.7</v>
      </c>
      <c r="N78" s="28">
        <v>107.6</v>
      </c>
      <c r="O78" s="39">
        <v>14877200</v>
      </c>
      <c r="P78" s="40">
        <v>-3.1358885017421603E-3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144.19999999999999</v>
      </c>
      <c r="F79" s="37">
        <v>145.18333333333334</v>
      </c>
      <c r="G79" s="38">
        <v>142.81666666666666</v>
      </c>
      <c r="H79" s="38">
        <v>141.43333333333334</v>
      </c>
      <c r="I79" s="38">
        <v>139.06666666666666</v>
      </c>
      <c r="J79" s="38">
        <v>146.56666666666666</v>
      </c>
      <c r="K79" s="38">
        <v>148.93333333333334</v>
      </c>
      <c r="L79" s="38">
        <v>150.31666666666666</v>
      </c>
      <c r="M79" s="28">
        <v>147.55000000000001</v>
      </c>
      <c r="N79" s="28">
        <v>143.80000000000001</v>
      </c>
      <c r="O79" s="39">
        <v>27913600</v>
      </c>
      <c r="P79" s="40">
        <v>-4.7262127836768683E-2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362</v>
      </c>
      <c r="F80" s="37">
        <v>365.51666666666665</v>
      </c>
      <c r="G80" s="38">
        <v>357.23333333333329</v>
      </c>
      <c r="H80" s="38">
        <v>352.46666666666664</v>
      </c>
      <c r="I80" s="38">
        <v>344.18333333333328</v>
      </c>
      <c r="J80" s="38">
        <v>370.2833333333333</v>
      </c>
      <c r="K80" s="38">
        <v>378.56666666666661</v>
      </c>
      <c r="L80" s="38">
        <v>383.33333333333331</v>
      </c>
      <c r="M80" s="28">
        <v>373.8</v>
      </c>
      <c r="N80" s="28">
        <v>360.75</v>
      </c>
      <c r="O80" s="39">
        <v>7568150</v>
      </c>
      <c r="P80" s="40">
        <v>-1.555721765145849E-2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35.200000000000003</v>
      </c>
      <c r="F81" s="37">
        <v>35.433333333333337</v>
      </c>
      <c r="G81" s="38">
        <v>34.866666666666674</v>
      </c>
      <c r="H81" s="38">
        <v>34.533333333333339</v>
      </c>
      <c r="I81" s="38">
        <v>33.966666666666676</v>
      </c>
      <c r="J81" s="38">
        <v>35.766666666666673</v>
      </c>
      <c r="K81" s="38">
        <v>36.333333333333336</v>
      </c>
      <c r="L81" s="38">
        <v>36.666666666666671</v>
      </c>
      <c r="M81" s="28">
        <v>36</v>
      </c>
      <c r="N81" s="28">
        <v>35.1</v>
      </c>
      <c r="O81" s="39">
        <v>113287500</v>
      </c>
      <c r="P81" s="40">
        <v>-9.6380802517702594E-3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660.85</v>
      </c>
      <c r="F82" s="37">
        <v>666.18333333333328</v>
      </c>
      <c r="G82" s="38">
        <v>653.46666666666658</v>
      </c>
      <c r="H82" s="38">
        <v>646.08333333333326</v>
      </c>
      <c r="I82" s="38">
        <v>633.36666666666656</v>
      </c>
      <c r="J82" s="38">
        <v>673.56666666666661</v>
      </c>
      <c r="K82" s="38">
        <v>686.2833333333333</v>
      </c>
      <c r="L82" s="38">
        <v>693.66666666666663</v>
      </c>
      <c r="M82" s="28">
        <v>678.9</v>
      </c>
      <c r="N82" s="28">
        <v>658.8</v>
      </c>
      <c r="O82" s="39">
        <v>3789500</v>
      </c>
      <c r="P82" s="40">
        <v>-1.5535292131036813E-2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841.65</v>
      </c>
      <c r="F83" s="37">
        <v>848.15</v>
      </c>
      <c r="G83" s="38">
        <v>831</v>
      </c>
      <c r="H83" s="38">
        <v>820.35</v>
      </c>
      <c r="I83" s="38">
        <v>803.2</v>
      </c>
      <c r="J83" s="38">
        <v>858.8</v>
      </c>
      <c r="K83" s="38">
        <v>875.94999999999982</v>
      </c>
      <c r="L83" s="38">
        <v>886.59999999999991</v>
      </c>
      <c r="M83" s="28">
        <v>865.3</v>
      </c>
      <c r="N83" s="28">
        <v>837.5</v>
      </c>
      <c r="O83" s="39">
        <v>7015000</v>
      </c>
      <c r="P83" s="40">
        <v>-7.3581434837979342E-3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1408.85</v>
      </c>
      <c r="F84" s="37">
        <v>1415.3333333333333</v>
      </c>
      <c r="G84" s="38">
        <v>1394.8166666666666</v>
      </c>
      <c r="H84" s="38">
        <v>1380.7833333333333</v>
      </c>
      <c r="I84" s="38">
        <v>1360.2666666666667</v>
      </c>
      <c r="J84" s="38">
        <v>1429.3666666666666</v>
      </c>
      <c r="K84" s="38">
        <v>1449.8833333333334</v>
      </c>
      <c r="L84" s="38">
        <v>1463.9166666666665</v>
      </c>
      <c r="M84" s="28">
        <v>1435.85</v>
      </c>
      <c r="N84" s="28">
        <v>1401.3</v>
      </c>
      <c r="O84" s="39">
        <v>3578250</v>
      </c>
      <c r="P84" s="40">
        <v>1.0926453034615738E-2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297.55</v>
      </c>
      <c r="F85" s="37">
        <v>298.76666666666665</v>
      </c>
      <c r="G85" s="38">
        <v>294.73333333333329</v>
      </c>
      <c r="H85" s="38">
        <v>291.91666666666663</v>
      </c>
      <c r="I85" s="38">
        <v>287.88333333333327</v>
      </c>
      <c r="J85" s="38">
        <v>301.58333333333331</v>
      </c>
      <c r="K85" s="38">
        <v>305.61666666666662</v>
      </c>
      <c r="L85" s="38">
        <v>308.43333333333334</v>
      </c>
      <c r="M85" s="28">
        <v>302.8</v>
      </c>
      <c r="N85" s="28">
        <v>295.95</v>
      </c>
      <c r="O85" s="39">
        <v>11582000</v>
      </c>
      <c r="P85" s="40">
        <v>-2.7552953332185292E-3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1513.85</v>
      </c>
      <c r="F86" s="37">
        <v>1502.2</v>
      </c>
      <c r="G86" s="38">
        <v>1488.5500000000002</v>
      </c>
      <c r="H86" s="38">
        <v>1463.2500000000002</v>
      </c>
      <c r="I86" s="38">
        <v>1449.6000000000004</v>
      </c>
      <c r="J86" s="38">
        <v>1527.5</v>
      </c>
      <c r="K86" s="38">
        <v>1541.15</v>
      </c>
      <c r="L86" s="38">
        <v>1566.4499999999998</v>
      </c>
      <c r="M86" s="28">
        <v>1515.85</v>
      </c>
      <c r="N86" s="28">
        <v>1476.9</v>
      </c>
      <c r="O86" s="39">
        <v>13761700</v>
      </c>
      <c r="P86" s="40">
        <v>-3.6130148379799054E-2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221.55</v>
      </c>
      <c r="F87" s="37">
        <v>223.54999999999998</v>
      </c>
      <c r="G87" s="38">
        <v>217.59999999999997</v>
      </c>
      <c r="H87" s="38">
        <v>213.64999999999998</v>
      </c>
      <c r="I87" s="38">
        <v>207.69999999999996</v>
      </c>
      <c r="J87" s="38">
        <v>227.49999999999997</v>
      </c>
      <c r="K87" s="38">
        <v>233.44999999999996</v>
      </c>
      <c r="L87" s="38">
        <v>237.39999999999998</v>
      </c>
      <c r="M87" s="28">
        <v>229.5</v>
      </c>
      <c r="N87" s="28">
        <v>219.6</v>
      </c>
      <c r="O87" s="39">
        <v>4150000</v>
      </c>
      <c r="P87" s="40">
        <v>-1.6004742145820983E-2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442.9</v>
      </c>
      <c r="F88" s="37">
        <v>446.11666666666662</v>
      </c>
      <c r="G88" s="38">
        <v>437.93333333333322</v>
      </c>
      <c r="H88" s="38">
        <v>432.96666666666658</v>
      </c>
      <c r="I88" s="38">
        <v>424.78333333333319</v>
      </c>
      <c r="J88" s="38">
        <v>451.08333333333326</v>
      </c>
      <c r="K88" s="38">
        <v>459.26666666666665</v>
      </c>
      <c r="L88" s="38">
        <v>464.23333333333329</v>
      </c>
      <c r="M88" s="28">
        <v>454.3</v>
      </c>
      <c r="N88" s="28">
        <v>441.15</v>
      </c>
      <c r="O88" s="39">
        <v>4662500</v>
      </c>
      <c r="P88" s="40">
        <v>-2.8139656070870246E-2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1882.2</v>
      </c>
      <c r="F89" s="37">
        <v>1893</v>
      </c>
      <c r="G89" s="38">
        <v>1862.15</v>
      </c>
      <c r="H89" s="38">
        <v>1842.1000000000001</v>
      </c>
      <c r="I89" s="38">
        <v>1811.2500000000002</v>
      </c>
      <c r="J89" s="38">
        <v>1913.05</v>
      </c>
      <c r="K89" s="38">
        <v>1943.8999999999999</v>
      </c>
      <c r="L89" s="38">
        <v>1963.9499999999998</v>
      </c>
      <c r="M89" s="28">
        <v>1923.85</v>
      </c>
      <c r="N89" s="28">
        <v>1872.95</v>
      </c>
      <c r="O89" s="39">
        <v>2570225</v>
      </c>
      <c r="P89" s="40">
        <v>4.641268613421002E-2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1211.4000000000001</v>
      </c>
      <c r="F90" s="37">
        <v>1211</v>
      </c>
      <c r="G90" s="38">
        <v>1197.5999999999999</v>
      </c>
      <c r="H90" s="38">
        <v>1183.8</v>
      </c>
      <c r="I90" s="38">
        <v>1170.3999999999999</v>
      </c>
      <c r="J90" s="38">
        <v>1224.8</v>
      </c>
      <c r="K90" s="38">
        <v>1238.2</v>
      </c>
      <c r="L90" s="38">
        <v>1252</v>
      </c>
      <c r="M90" s="28">
        <v>1224.4000000000001</v>
      </c>
      <c r="N90" s="28">
        <v>1197.2</v>
      </c>
      <c r="O90" s="39">
        <v>5558000</v>
      </c>
      <c r="P90" s="40">
        <v>-4.3867194219852058E-2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914.55</v>
      </c>
      <c r="F91" s="37">
        <v>918.76666666666677</v>
      </c>
      <c r="G91" s="38">
        <v>908.93333333333351</v>
      </c>
      <c r="H91" s="38">
        <v>903.31666666666672</v>
      </c>
      <c r="I91" s="38">
        <v>893.48333333333346</v>
      </c>
      <c r="J91" s="38">
        <v>924.38333333333355</v>
      </c>
      <c r="K91" s="38">
        <v>934.21666666666681</v>
      </c>
      <c r="L91" s="38">
        <v>939.8333333333336</v>
      </c>
      <c r="M91" s="28">
        <v>928.6</v>
      </c>
      <c r="N91" s="28">
        <v>913.15</v>
      </c>
      <c r="O91" s="39">
        <v>23122400</v>
      </c>
      <c r="P91" s="40">
        <v>-1.1017964071856288E-2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2295.35</v>
      </c>
      <c r="F92" s="37">
        <v>2297.65</v>
      </c>
      <c r="G92" s="38">
        <v>2285.4</v>
      </c>
      <c r="H92" s="38">
        <v>2275.4499999999998</v>
      </c>
      <c r="I92" s="38">
        <v>2263.1999999999998</v>
      </c>
      <c r="J92" s="38">
        <v>2307.6000000000004</v>
      </c>
      <c r="K92" s="38">
        <v>2319.8500000000004</v>
      </c>
      <c r="L92" s="38">
        <v>2329.8000000000006</v>
      </c>
      <c r="M92" s="28">
        <v>2309.9</v>
      </c>
      <c r="N92" s="28">
        <v>2287.6999999999998</v>
      </c>
      <c r="O92" s="39">
        <v>22974000</v>
      </c>
      <c r="P92" s="40">
        <v>-8.4549350666166014E-3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1868.1</v>
      </c>
      <c r="F93" s="37">
        <v>1866.8333333333333</v>
      </c>
      <c r="G93" s="38">
        <v>1842.6666666666665</v>
      </c>
      <c r="H93" s="38">
        <v>1817.2333333333333</v>
      </c>
      <c r="I93" s="38">
        <v>1793.0666666666666</v>
      </c>
      <c r="J93" s="38">
        <v>1892.2666666666664</v>
      </c>
      <c r="K93" s="38">
        <v>1916.4333333333329</v>
      </c>
      <c r="L93" s="38">
        <v>1941.8666666666663</v>
      </c>
      <c r="M93" s="28">
        <v>1891</v>
      </c>
      <c r="N93" s="28">
        <v>1841.4</v>
      </c>
      <c r="O93" s="39">
        <v>2912700</v>
      </c>
      <c r="P93" s="40">
        <v>-3.718762395874653E-2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1394.2</v>
      </c>
      <c r="F94" s="37">
        <v>1394.3999999999999</v>
      </c>
      <c r="G94" s="38">
        <v>1386.7999999999997</v>
      </c>
      <c r="H94" s="38">
        <v>1379.3999999999999</v>
      </c>
      <c r="I94" s="38">
        <v>1371.7999999999997</v>
      </c>
      <c r="J94" s="38">
        <v>1401.7999999999997</v>
      </c>
      <c r="K94" s="38">
        <v>1409.3999999999996</v>
      </c>
      <c r="L94" s="38">
        <v>1416.7999999999997</v>
      </c>
      <c r="M94" s="28">
        <v>1402</v>
      </c>
      <c r="N94" s="28">
        <v>1387</v>
      </c>
      <c r="O94" s="39">
        <v>62965100</v>
      </c>
      <c r="P94" s="40">
        <v>-6.3016457190472885E-3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522.15</v>
      </c>
      <c r="F95" s="37">
        <v>524.26666666666665</v>
      </c>
      <c r="G95" s="38">
        <v>517.58333333333326</v>
      </c>
      <c r="H95" s="38">
        <v>513.01666666666665</v>
      </c>
      <c r="I95" s="38">
        <v>506.33333333333326</v>
      </c>
      <c r="J95" s="38">
        <v>528.83333333333326</v>
      </c>
      <c r="K95" s="38">
        <v>535.51666666666665</v>
      </c>
      <c r="L95" s="38">
        <v>540.08333333333326</v>
      </c>
      <c r="M95" s="28">
        <v>530.95000000000005</v>
      </c>
      <c r="N95" s="28">
        <v>519.70000000000005</v>
      </c>
      <c r="O95" s="39">
        <v>28769400</v>
      </c>
      <c r="P95" s="40">
        <v>-3.5726136489326404E-2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2772</v>
      </c>
      <c r="F96" s="37">
        <v>2782.6166666666668</v>
      </c>
      <c r="G96" s="38">
        <v>2749.5333333333338</v>
      </c>
      <c r="H96" s="38">
        <v>2727.0666666666671</v>
      </c>
      <c r="I96" s="38">
        <v>2693.983333333334</v>
      </c>
      <c r="J96" s="38">
        <v>2805.0833333333335</v>
      </c>
      <c r="K96" s="38">
        <v>2838.1666666666665</v>
      </c>
      <c r="L96" s="38">
        <v>2860.6333333333332</v>
      </c>
      <c r="M96" s="28">
        <v>2815.7</v>
      </c>
      <c r="N96" s="28">
        <v>2760.15</v>
      </c>
      <c r="O96" s="39">
        <v>4077300</v>
      </c>
      <c r="P96" s="40">
        <v>1.3999410551134689E-3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382.65</v>
      </c>
      <c r="F97" s="37">
        <v>384.11666666666662</v>
      </c>
      <c r="G97" s="38">
        <v>379.73333333333323</v>
      </c>
      <c r="H97" s="38">
        <v>376.81666666666661</v>
      </c>
      <c r="I97" s="38">
        <v>372.43333333333322</v>
      </c>
      <c r="J97" s="38">
        <v>387.03333333333325</v>
      </c>
      <c r="K97" s="38">
        <v>391.41666666666657</v>
      </c>
      <c r="L97" s="38">
        <v>394.33333333333326</v>
      </c>
      <c r="M97" s="28">
        <v>388.5</v>
      </c>
      <c r="N97" s="28">
        <v>381.2</v>
      </c>
      <c r="O97" s="39">
        <v>40769375</v>
      </c>
      <c r="P97" s="40">
        <v>-9.0666806020066881E-3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99</v>
      </c>
      <c r="F98" s="37">
        <v>97.8</v>
      </c>
      <c r="G98" s="38">
        <v>96.1</v>
      </c>
      <c r="H98" s="38">
        <v>93.2</v>
      </c>
      <c r="I98" s="38">
        <v>91.5</v>
      </c>
      <c r="J98" s="38">
        <v>100.69999999999999</v>
      </c>
      <c r="K98" s="38">
        <v>102.4</v>
      </c>
      <c r="L98" s="38">
        <v>105.29999999999998</v>
      </c>
      <c r="M98" s="28">
        <v>99.5</v>
      </c>
      <c r="N98" s="28">
        <v>94.9</v>
      </c>
      <c r="O98" s="39">
        <v>14288900</v>
      </c>
      <c r="P98" s="40">
        <v>-0.12942101126539166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229.75</v>
      </c>
      <c r="F99" s="37">
        <v>228.76666666666665</v>
      </c>
      <c r="G99" s="38">
        <v>226.58333333333331</v>
      </c>
      <c r="H99" s="38">
        <v>223.41666666666666</v>
      </c>
      <c r="I99" s="38">
        <v>221.23333333333332</v>
      </c>
      <c r="J99" s="38">
        <v>231.93333333333331</v>
      </c>
      <c r="K99" s="38">
        <v>234.11666666666665</v>
      </c>
      <c r="L99" s="38">
        <v>237.2833333333333</v>
      </c>
      <c r="M99" s="28">
        <v>230.95</v>
      </c>
      <c r="N99" s="28">
        <v>225.6</v>
      </c>
      <c r="O99" s="39">
        <v>25442100</v>
      </c>
      <c r="P99" s="40">
        <v>1.6614521523357427E-2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2552.75</v>
      </c>
      <c r="F100" s="37">
        <v>2573.0666666666666</v>
      </c>
      <c r="G100" s="38">
        <v>2524.6833333333334</v>
      </c>
      <c r="H100" s="38">
        <v>2496.6166666666668</v>
      </c>
      <c r="I100" s="38">
        <v>2448.2333333333336</v>
      </c>
      <c r="J100" s="38">
        <v>2601.1333333333332</v>
      </c>
      <c r="K100" s="38">
        <v>2649.5166666666664</v>
      </c>
      <c r="L100" s="38">
        <v>2677.583333333333</v>
      </c>
      <c r="M100" s="28">
        <v>2621.45</v>
      </c>
      <c r="N100" s="28">
        <v>2545</v>
      </c>
      <c r="O100" s="39">
        <v>11400900</v>
      </c>
      <c r="P100" s="40">
        <v>-3.2854888787092175E-2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39243.300000000003</v>
      </c>
      <c r="F101" s="37">
        <v>39157.333333333336</v>
      </c>
      <c r="G101" s="38">
        <v>38665.916666666672</v>
      </c>
      <c r="H101" s="38">
        <v>38088.533333333333</v>
      </c>
      <c r="I101" s="38">
        <v>37597.116666666669</v>
      </c>
      <c r="J101" s="38">
        <v>39734.716666666674</v>
      </c>
      <c r="K101" s="38">
        <v>40226.133333333346</v>
      </c>
      <c r="L101" s="38">
        <v>40803.516666666677</v>
      </c>
      <c r="M101" s="28">
        <v>39648.75</v>
      </c>
      <c r="N101" s="28">
        <v>38579.949999999997</v>
      </c>
      <c r="O101" s="39">
        <v>20160</v>
      </c>
      <c r="P101" s="40">
        <v>-4.7484053862508861E-2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100.45</v>
      </c>
      <c r="F102" s="37">
        <v>100.3</v>
      </c>
      <c r="G102" s="38">
        <v>99.35</v>
      </c>
      <c r="H102" s="38">
        <v>98.25</v>
      </c>
      <c r="I102" s="38">
        <v>97.3</v>
      </c>
      <c r="J102" s="38">
        <v>101.39999999999999</v>
      </c>
      <c r="K102" s="38">
        <v>102.35000000000001</v>
      </c>
      <c r="L102" s="38">
        <v>103.44999999999999</v>
      </c>
      <c r="M102" s="28">
        <v>101.25</v>
      </c>
      <c r="N102" s="28">
        <v>99.2</v>
      </c>
      <c r="O102" s="39">
        <v>44956000</v>
      </c>
      <c r="P102" s="40">
        <v>-4.1368133742749912E-2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797.35</v>
      </c>
      <c r="F103" s="37">
        <v>797.81666666666661</v>
      </c>
      <c r="G103" s="38">
        <v>792.78333333333319</v>
      </c>
      <c r="H103" s="38">
        <v>788.21666666666658</v>
      </c>
      <c r="I103" s="38">
        <v>783.18333333333317</v>
      </c>
      <c r="J103" s="38">
        <v>802.38333333333321</v>
      </c>
      <c r="K103" s="38">
        <v>807.41666666666652</v>
      </c>
      <c r="L103" s="38">
        <v>811.98333333333323</v>
      </c>
      <c r="M103" s="28">
        <v>802.85</v>
      </c>
      <c r="N103" s="28">
        <v>793.25</v>
      </c>
      <c r="O103" s="39">
        <v>81351875</v>
      </c>
      <c r="P103" s="40">
        <v>6.8581736496375213E-3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1154.75</v>
      </c>
      <c r="F104" s="37">
        <v>1161.5666666666668</v>
      </c>
      <c r="G104" s="38">
        <v>1144.5833333333337</v>
      </c>
      <c r="H104" s="38">
        <v>1134.416666666667</v>
      </c>
      <c r="I104" s="38">
        <v>1117.4333333333338</v>
      </c>
      <c r="J104" s="38">
        <v>1171.7333333333336</v>
      </c>
      <c r="K104" s="38">
        <v>1188.7166666666667</v>
      </c>
      <c r="L104" s="38">
        <v>1198.8833333333334</v>
      </c>
      <c r="M104" s="28">
        <v>1178.55</v>
      </c>
      <c r="N104" s="28">
        <v>1151.4000000000001</v>
      </c>
      <c r="O104" s="39">
        <v>3685600</v>
      </c>
      <c r="P104" s="40">
        <v>2.773168997392747E-2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526.25</v>
      </c>
      <c r="F105" s="37">
        <v>528.11666666666667</v>
      </c>
      <c r="G105" s="38">
        <v>523.13333333333333</v>
      </c>
      <c r="H105" s="38">
        <v>520.01666666666665</v>
      </c>
      <c r="I105" s="38">
        <v>515.0333333333333</v>
      </c>
      <c r="J105" s="38">
        <v>531.23333333333335</v>
      </c>
      <c r="K105" s="38">
        <v>536.2166666666667</v>
      </c>
      <c r="L105" s="38">
        <v>539.33333333333337</v>
      </c>
      <c r="M105" s="28">
        <v>533.1</v>
      </c>
      <c r="N105" s="28">
        <v>525</v>
      </c>
      <c r="O105" s="39">
        <v>6483000</v>
      </c>
      <c r="P105" s="40">
        <v>3.6699448308946989E-2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8.85</v>
      </c>
      <c r="F106" s="37">
        <v>8.8833333333333346</v>
      </c>
      <c r="G106" s="38">
        <v>8.7666666666666693</v>
      </c>
      <c r="H106" s="38">
        <v>8.6833333333333353</v>
      </c>
      <c r="I106" s="38">
        <v>8.56666666666667</v>
      </c>
      <c r="J106" s="38">
        <v>8.9666666666666686</v>
      </c>
      <c r="K106" s="38">
        <v>9.0833333333333321</v>
      </c>
      <c r="L106" s="38">
        <v>9.1666666666666679</v>
      </c>
      <c r="M106" s="28">
        <v>9</v>
      </c>
      <c r="N106" s="28">
        <v>8.8000000000000007</v>
      </c>
      <c r="O106" s="39">
        <v>736610000</v>
      </c>
      <c r="P106" s="40">
        <v>0.16417745325810376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52.15</v>
      </c>
      <c r="F107" s="37">
        <v>52.65</v>
      </c>
      <c r="G107" s="38">
        <v>51.449999999999996</v>
      </c>
      <c r="H107" s="38">
        <v>50.75</v>
      </c>
      <c r="I107" s="38">
        <v>49.55</v>
      </c>
      <c r="J107" s="38">
        <v>53.349999999999994</v>
      </c>
      <c r="K107" s="38">
        <v>54.55</v>
      </c>
      <c r="L107" s="38">
        <v>55.249999999999993</v>
      </c>
      <c r="M107" s="28">
        <v>53.85</v>
      </c>
      <c r="N107" s="28">
        <v>51.95</v>
      </c>
      <c r="O107" s="39">
        <v>118260000</v>
      </c>
      <c r="P107" s="40">
        <v>1.2240006847556278E-2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35.6</v>
      </c>
      <c r="F108" s="37">
        <v>35.766666666666673</v>
      </c>
      <c r="G108" s="38">
        <v>35.333333333333343</v>
      </c>
      <c r="H108" s="38">
        <v>35.06666666666667</v>
      </c>
      <c r="I108" s="38">
        <v>34.63333333333334</v>
      </c>
      <c r="J108" s="38">
        <v>36.033333333333346</v>
      </c>
      <c r="K108" s="38">
        <v>36.466666666666669</v>
      </c>
      <c r="L108" s="38">
        <v>36.733333333333348</v>
      </c>
      <c r="M108" s="28">
        <v>36.200000000000003</v>
      </c>
      <c r="N108" s="28">
        <v>35.5</v>
      </c>
      <c r="O108" s="39">
        <v>311655000</v>
      </c>
      <c r="P108" s="40">
        <v>3.9941939035987785E-2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154.05000000000001</v>
      </c>
      <c r="F109" s="37">
        <v>155.86666666666667</v>
      </c>
      <c r="G109" s="38">
        <v>150.98333333333335</v>
      </c>
      <c r="H109" s="38">
        <v>147.91666666666669</v>
      </c>
      <c r="I109" s="38">
        <v>143.03333333333336</v>
      </c>
      <c r="J109" s="38">
        <v>158.93333333333334</v>
      </c>
      <c r="K109" s="38">
        <v>163.81666666666666</v>
      </c>
      <c r="L109" s="38">
        <v>166.88333333333333</v>
      </c>
      <c r="M109" s="28">
        <v>160.75</v>
      </c>
      <c r="N109" s="28">
        <v>152.80000000000001</v>
      </c>
      <c r="O109" s="39">
        <v>62130000</v>
      </c>
      <c r="P109" s="40">
        <v>-4.7158960202438462E-2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352.35</v>
      </c>
      <c r="F110" s="37">
        <v>355.68333333333334</v>
      </c>
      <c r="G110" s="38">
        <v>347.86666666666667</v>
      </c>
      <c r="H110" s="38">
        <v>343.38333333333333</v>
      </c>
      <c r="I110" s="38">
        <v>335.56666666666666</v>
      </c>
      <c r="J110" s="38">
        <v>360.16666666666669</v>
      </c>
      <c r="K110" s="38">
        <v>367.98333333333341</v>
      </c>
      <c r="L110" s="38">
        <v>372.4666666666667</v>
      </c>
      <c r="M110" s="28">
        <v>363.5</v>
      </c>
      <c r="N110" s="28">
        <v>351.2</v>
      </c>
      <c r="O110" s="39">
        <v>12586750</v>
      </c>
      <c r="P110" s="40">
        <v>2.3250614799910575E-2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258.8</v>
      </c>
      <c r="F111" s="37">
        <v>258.36666666666667</v>
      </c>
      <c r="G111" s="38">
        <v>255.18333333333334</v>
      </c>
      <c r="H111" s="38">
        <v>251.56666666666666</v>
      </c>
      <c r="I111" s="38">
        <v>248.38333333333333</v>
      </c>
      <c r="J111" s="38">
        <v>261.98333333333335</v>
      </c>
      <c r="K111" s="38">
        <v>265.16666666666674</v>
      </c>
      <c r="L111" s="38">
        <v>268.78333333333336</v>
      </c>
      <c r="M111" s="28">
        <v>261.55</v>
      </c>
      <c r="N111" s="28">
        <v>254.75</v>
      </c>
      <c r="O111" s="39">
        <v>26613574</v>
      </c>
      <c r="P111" s="40">
        <v>2.5255655407499224E-2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187.8</v>
      </c>
      <c r="F112" s="37">
        <v>187.79999999999998</v>
      </c>
      <c r="G112" s="38">
        <v>184.39999999999998</v>
      </c>
      <c r="H112" s="38">
        <v>181</v>
      </c>
      <c r="I112" s="38">
        <v>177.6</v>
      </c>
      <c r="J112" s="38">
        <v>191.19999999999996</v>
      </c>
      <c r="K112" s="38">
        <v>194.6</v>
      </c>
      <c r="L112" s="38">
        <v>197.99999999999994</v>
      </c>
      <c r="M112" s="28">
        <v>191.2</v>
      </c>
      <c r="N112" s="28">
        <v>184.4</v>
      </c>
      <c r="O112" s="39">
        <v>12446800</v>
      </c>
      <c r="P112" s="40">
        <v>-5.462555066079295E-2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3967.85</v>
      </c>
      <c r="F113" s="37">
        <v>3988.0666666666671</v>
      </c>
      <c r="G113" s="38">
        <v>3929.233333333334</v>
      </c>
      <c r="H113" s="38">
        <v>3890.6166666666668</v>
      </c>
      <c r="I113" s="38">
        <v>3831.7833333333338</v>
      </c>
      <c r="J113" s="38">
        <v>4026.6833333333343</v>
      </c>
      <c r="K113" s="38">
        <v>4085.5166666666673</v>
      </c>
      <c r="L113" s="38">
        <v>4124.133333333335</v>
      </c>
      <c r="M113" s="28">
        <v>4046.9</v>
      </c>
      <c r="N113" s="28">
        <v>3949.45</v>
      </c>
      <c r="O113" s="39">
        <v>391650</v>
      </c>
      <c r="P113" s="40">
        <v>-5.8759913482335974E-2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1783.7</v>
      </c>
      <c r="F114" s="37">
        <v>1787.8333333333333</v>
      </c>
      <c r="G114" s="38">
        <v>1762.9166666666665</v>
      </c>
      <c r="H114" s="38">
        <v>1742.1333333333332</v>
      </c>
      <c r="I114" s="38">
        <v>1717.2166666666665</v>
      </c>
      <c r="J114" s="38">
        <v>1808.6166666666666</v>
      </c>
      <c r="K114" s="38">
        <v>1833.5333333333331</v>
      </c>
      <c r="L114" s="38">
        <v>1854.3166666666666</v>
      </c>
      <c r="M114" s="28">
        <v>1812.75</v>
      </c>
      <c r="N114" s="28">
        <v>1767.05</v>
      </c>
      <c r="O114" s="39">
        <v>3126900</v>
      </c>
      <c r="P114" s="40">
        <v>-1.3413816230717639E-3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963.8</v>
      </c>
      <c r="F115" s="37">
        <v>962.36666666666667</v>
      </c>
      <c r="G115" s="38">
        <v>954.0333333333333</v>
      </c>
      <c r="H115" s="38">
        <v>944.26666666666665</v>
      </c>
      <c r="I115" s="38">
        <v>935.93333333333328</v>
      </c>
      <c r="J115" s="38">
        <v>972.13333333333333</v>
      </c>
      <c r="K115" s="38">
        <v>980.46666666666658</v>
      </c>
      <c r="L115" s="38">
        <v>990.23333333333335</v>
      </c>
      <c r="M115" s="28">
        <v>970.7</v>
      </c>
      <c r="N115" s="28">
        <v>952.6</v>
      </c>
      <c r="O115" s="39">
        <v>28593900</v>
      </c>
      <c r="P115" s="40">
        <v>-1.1880695424999222E-2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222.95</v>
      </c>
      <c r="F116" s="37">
        <v>222.18333333333331</v>
      </c>
      <c r="G116" s="38">
        <v>220.41666666666663</v>
      </c>
      <c r="H116" s="38">
        <v>217.88333333333333</v>
      </c>
      <c r="I116" s="38">
        <v>216.11666666666665</v>
      </c>
      <c r="J116" s="38">
        <v>224.71666666666661</v>
      </c>
      <c r="K116" s="38">
        <v>226.48333333333332</v>
      </c>
      <c r="L116" s="38">
        <v>229.01666666666659</v>
      </c>
      <c r="M116" s="28">
        <v>223.95</v>
      </c>
      <c r="N116" s="28">
        <v>219.65</v>
      </c>
      <c r="O116" s="39">
        <v>15775200</v>
      </c>
      <c r="P116" s="40">
        <v>6.4424711883619881E-2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1449.4</v>
      </c>
      <c r="F117" s="37">
        <v>1462.3666666666668</v>
      </c>
      <c r="G117" s="38">
        <v>1429.8333333333335</v>
      </c>
      <c r="H117" s="38">
        <v>1410.2666666666667</v>
      </c>
      <c r="I117" s="38">
        <v>1377.7333333333333</v>
      </c>
      <c r="J117" s="38">
        <v>1481.9333333333336</v>
      </c>
      <c r="K117" s="38">
        <v>1514.4666666666669</v>
      </c>
      <c r="L117" s="38">
        <v>1534.0333333333338</v>
      </c>
      <c r="M117" s="28">
        <v>1494.9</v>
      </c>
      <c r="N117" s="28">
        <v>1442.8</v>
      </c>
      <c r="O117" s="39">
        <v>41496300</v>
      </c>
      <c r="P117" s="40">
        <v>8.7001964636542237E-2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653.79999999999995</v>
      </c>
      <c r="F118" s="37">
        <v>666.84999999999991</v>
      </c>
      <c r="G118" s="38">
        <v>631.79999999999984</v>
      </c>
      <c r="H118" s="38">
        <v>609.79999999999995</v>
      </c>
      <c r="I118" s="38">
        <v>574.74999999999989</v>
      </c>
      <c r="J118" s="38">
        <v>688.8499999999998</v>
      </c>
      <c r="K118" s="38">
        <v>723.9</v>
      </c>
      <c r="L118" s="38">
        <v>745.89999999999975</v>
      </c>
      <c r="M118" s="28">
        <v>701.9</v>
      </c>
      <c r="N118" s="28">
        <v>644.85</v>
      </c>
      <c r="O118" s="39">
        <v>1248750</v>
      </c>
      <c r="P118" s="40">
        <v>5.7142857142857141E-2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71.75</v>
      </c>
      <c r="F119" s="37">
        <v>71.8</v>
      </c>
      <c r="G119" s="38">
        <v>71.5</v>
      </c>
      <c r="H119" s="38">
        <v>71.25</v>
      </c>
      <c r="I119" s="38">
        <v>70.95</v>
      </c>
      <c r="J119" s="38">
        <v>72.05</v>
      </c>
      <c r="K119" s="38">
        <v>72.34999999999998</v>
      </c>
      <c r="L119" s="38">
        <v>72.599999999999994</v>
      </c>
      <c r="M119" s="28">
        <v>72.099999999999994</v>
      </c>
      <c r="N119" s="28">
        <v>71.55</v>
      </c>
      <c r="O119" s="39">
        <v>71457750</v>
      </c>
      <c r="P119" s="40">
        <v>-1.2663343661592347E-2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977.85</v>
      </c>
      <c r="F120" s="37">
        <v>969.23333333333323</v>
      </c>
      <c r="G120" s="38">
        <v>957.21666666666647</v>
      </c>
      <c r="H120" s="38">
        <v>936.58333333333326</v>
      </c>
      <c r="I120" s="38">
        <v>924.56666666666649</v>
      </c>
      <c r="J120" s="38">
        <v>989.86666666666645</v>
      </c>
      <c r="K120" s="38">
        <v>1001.8833333333331</v>
      </c>
      <c r="L120" s="38">
        <v>1022.5166666666664</v>
      </c>
      <c r="M120" s="28">
        <v>981.25</v>
      </c>
      <c r="N120" s="28">
        <v>948.6</v>
      </c>
      <c r="O120" s="39">
        <v>817050</v>
      </c>
      <c r="P120" s="40">
        <v>-1.2568735271013355E-2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597.85</v>
      </c>
      <c r="F121" s="37">
        <v>595.56666666666672</v>
      </c>
      <c r="G121" s="38">
        <v>591.93333333333339</v>
      </c>
      <c r="H121" s="38">
        <v>586.01666666666665</v>
      </c>
      <c r="I121" s="38">
        <v>582.38333333333333</v>
      </c>
      <c r="J121" s="38">
        <v>601.48333333333346</v>
      </c>
      <c r="K121" s="38">
        <v>605.1166666666669</v>
      </c>
      <c r="L121" s="38">
        <v>611.03333333333353</v>
      </c>
      <c r="M121" s="28">
        <v>599.20000000000005</v>
      </c>
      <c r="N121" s="28">
        <v>589.65</v>
      </c>
      <c r="O121" s="39">
        <v>13915125</v>
      </c>
      <c r="P121" s="40">
        <v>-1.8575660330782524E-2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302.14999999999998</v>
      </c>
      <c r="F122" s="37">
        <v>302.15000000000003</v>
      </c>
      <c r="G122" s="38">
        <v>300.80000000000007</v>
      </c>
      <c r="H122" s="38">
        <v>299.45000000000005</v>
      </c>
      <c r="I122" s="38">
        <v>298.10000000000008</v>
      </c>
      <c r="J122" s="38">
        <v>303.50000000000006</v>
      </c>
      <c r="K122" s="38">
        <v>304.85000000000008</v>
      </c>
      <c r="L122" s="38">
        <v>306.20000000000005</v>
      </c>
      <c r="M122" s="28">
        <v>303.5</v>
      </c>
      <c r="N122" s="28">
        <v>300.8</v>
      </c>
      <c r="O122" s="39">
        <v>102614400</v>
      </c>
      <c r="P122" s="40">
        <v>-2.6266245596987731E-2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361.6</v>
      </c>
      <c r="F123" s="37">
        <v>365.06666666666666</v>
      </c>
      <c r="G123" s="38">
        <v>356.0333333333333</v>
      </c>
      <c r="H123" s="38">
        <v>350.46666666666664</v>
      </c>
      <c r="I123" s="38">
        <v>341.43333333333328</v>
      </c>
      <c r="J123" s="38">
        <v>370.63333333333333</v>
      </c>
      <c r="K123" s="38">
        <v>379.66666666666674</v>
      </c>
      <c r="L123" s="38">
        <v>385.23333333333335</v>
      </c>
      <c r="M123" s="28">
        <v>374.1</v>
      </c>
      <c r="N123" s="28">
        <v>359.5</v>
      </c>
      <c r="O123" s="39">
        <v>37545000</v>
      </c>
      <c r="P123" s="40">
        <v>1.8307567127746133E-2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2424.6999999999998</v>
      </c>
      <c r="F124" s="37">
        <v>2407.4166666666665</v>
      </c>
      <c r="G124" s="38">
        <v>2359.6833333333329</v>
      </c>
      <c r="H124" s="38">
        <v>2294.6666666666665</v>
      </c>
      <c r="I124" s="38">
        <v>2246.9333333333329</v>
      </c>
      <c r="J124" s="38">
        <v>2472.4333333333329</v>
      </c>
      <c r="K124" s="38">
        <v>2520.1666666666665</v>
      </c>
      <c r="L124" s="38">
        <v>2585.1833333333329</v>
      </c>
      <c r="M124" s="28">
        <v>2455.15</v>
      </c>
      <c r="N124" s="28">
        <v>2342.4</v>
      </c>
      <c r="O124" s="39">
        <v>501750</v>
      </c>
      <c r="P124" s="40">
        <v>-0.15813758389261745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596.15</v>
      </c>
      <c r="F125" s="37">
        <v>592.76666666666665</v>
      </c>
      <c r="G125" s="38">
        <v>586.13333333333333</v>
      </c>
      <c r="H125" s="38">
        <v>576.11666666666667</v>
      </c>
      <c r="I125" s="38">
        <v>569.48333333333335</v>
      </c>
      <c r="J125" s="38">
        <v>602.7833333333333</v>
      </c>
      <c r="K125" s="38">
        <v>609.41666666666652</v>
      </c>
      <c r="L125" s="38">
        <v>619.43333333333328</v>
      </c>
      <c r="M125" s="28">
        <v>599.4</v>
      </c>
      <c r="N125" s="28">
        <v>582.75</v>
      </c>
      <c r="O125" s="39">
        <v>50309100</v>
      </c>
      <c r="P125" s="40">
        <v>-9.3572226061991604E-3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553.20000000000005</v>
      </c>
      <c r="F126" s="37">
        <v>557.56666666666672</v>
      </c>
      <c r="G126" s="38">
        <v>542.78333333333342</v>
      </c>
      <c r="H126" s="38">
        <v>532.36666666666667</v>
      </c>
      <c r="I126" s="38">
        <v>517.58333333333337</v>
      </c>
      <c r="J126" s="38">
        <v>567.98333333333346</v>
      </c>
      <c r="K126" s="38">
        <v>582.76666666666677</v>
      </c>
      <c r="L126" s="38">
        <v>593.18333333333351</v>
      </c>
      <c r="M126" s="28">
        <v>572.35</v>
      </c>
      <c r="N126" s="28">
        <v>547.15</v>
      </c>
      <c r="O126" s="39">
        <v>9822500</v>
      </c>
      <c r="P126" s="40">
        <v>-1.6151245774383372E-2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1757.45</v>
      </c>
      <c r="F127" s="37">
        <v>1767.1833333333334</v>
      </c>
      <c r="G127" s="38">
        <v>1741.2666666666669</v>
      </c>
      <c r="H127" s="38">
        <v>1725.0833333333335</v>
      </c>
      <c r="I127" s="38">
        <v>1699.166666666667</v>
      </c>
      <c r="J127" s="38">
        <v>1783.3666666666668</v>
      </c>
      <c r="K127" s="38">
        <v>1809.2833333333333</v>
      </c>
      <c r="L127" s="38">
        <v>1825.4666666666667</v>
      </c>
      <c r="M127" s="28">
        <v>1793.1</v>
      </c>
      <c r="N127" s="28">
        <v>1751</v>
      </c>
      <c r="O127" s="39">
        <v>16142800</v>
      </c>
      <c r="P127" s="40">
        <v>4.8724078790083676E-2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72.650000000000006</v>
      </c>
      <c r="F128" s="37">
        <v>73.016666666666666</v>
      </c>
      <c r="G128" s="38">
        <v>71.883333333333326</v>
      </c>
      <c r="H128" s="38">
        <v>71.11666666666666</v>
      </c>
      <c r="I128" s="38">
        <v>69.98333333333332</v>
      </c>
      <c r="J128" s="38">
        <v>73.783333333333331</v>
      </c>
      <c r="K128" s="38">
        <v>74.916666666666686</v>
      </c>
      <c r="L128" s="38">
        <v>75.683333333333337</v>
      </c>
      <c r="M128" s="28">
        <v>74.150000000000006</v>
      </c>
      <c r="N128" s="28">
        <v>72.25</v>
      </c>
      <c r="O128" s="39">
        <v>53784948</v>
      </c>
      <c r="P128" s="40">
        <v>-2.7432628691302242E-2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2077.5500000000002</v>
      </c>
      <c r="F129" s="37">
        <v>2075.8666666666668</v>
      </c>
      <c r="G129" s="38">
        <v>2047.4833333333336</v>
      </c>
      <c r="H129" s="38">
        <v>2017.4166666666667</v>
      </c>
      <c r="I129" s="38">
        <v>1989.0333333333335</v>
      </c>
      <c r="J129" s="38">
        <v>2105.9333333333334</v>
      </c>
      <c r="K129" s="38">
        <v>2134.3166666666666</v>
      </c>
      <c r="L129" s="38">
        <v>2164.3833333333337</v>
      </c>
      <c r="M129" s="28">
        <v>2104.25</v>
      </c>
      <c r="N129" s="28">
        <v>2045.8</v>
      </c>
      <c r="O129" s="39">
        <v>1216500</v>
      </c>
      <c r="P129" s="40">
        <v>2.472187886279357E-3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484.95</v>
      </c>
      <c r="F130" s="37">
        <v>489.59999999999997</v>
      </c>
      <c r="G130" s="38">
        <v>478.99999999999994</v>
      </c>
      <c r="H130" s="38">
        <v>473.04999999999995</v>
      </c>
      <c r="I130" s="38">
        <v>462.44999999999993</v>
      </c>
      <c r="J130" s="38">
        <v>495.54999999999995</v>
      </c>
      <c r="K130" s="38">
        <v>506.15</v>
      </c>
      <c r="L130" s="38">
        <v>512.09999999999991</v>
      </c>
      <c r="M130" s="28">
        <v>500.2</v>
      </c>
      <c r="N130" s="28">
        <v>483.65</v>
      </c>
      <c r="O130" s="39">
        <v>6080400</v>
      </c>
      <c r="P130" s="40">
        <v>4.6144317126045213E-2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370</v>
      </c>
      <c r="F131" s="37">
        <v>370.3</v>
      </c>
      <c r="G131" s="38">
        <v>367.90000000000003</v>
      </c>
      <c r="H131" s="38">
        <v>365.8</v>
      </c>
      <c r="I131" s="38">
        <v>363.40000000000003</v>
      </c>
      <c r="J131" s="38">
        <v>372.40000000000003</v>
      </c>
      <c r="K131" s="38">
        <v>374.8</v>
      </c>
      <c r="L131" s="38">
        <v>376.90000000000003</v>
      </c>
      <c r="M131" s="28">
        <v>372.7</v>
      </c>
      <c r="N131" s="28">
        <v>368.2</v>
      </c>
      <c r="O131" s="39">
        <v>17472000</v>
      </c>
      <c r="P131" s="40">
        <v>-3.4328870580157915E-4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1753.6</v>
      </c>
      <c r="F132" s="37">
        <v>1758.2833333333335</v>
      </c>
      <c r="G132" s="38">
        <v>1736.4666666666672</v>
      </c>
      <c r="H132" s="38">
        <v>1719.3333333333337</v>
      </c>
      <c r="I132" s="38">
        <v>1697.5166666666673</v>
      </c>
      <c r="J132" s="38">
        <v>1775.416666666667</v>
      </c>
      <c r="K132" s="38">
        <v>1797.2333333333331</v>
      </c>
      <c r="L132" s="38">
        <v>1814.3666666666668</v>
      </c>
      <c r="M132" s="28">
        <v>1780.1</v>
      </c>
      <c r="N132" s="28">
        <v>1741.15</v>
      </c>
      <c r="O132" s="39">
        <v>11939400</v>
      </c>
      <c r="P132" s="40">
        <v>-2.4295766015347275E-2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4325.8500000000004</v>
      </c>
      <c r="F133" s="37">
        <v>4382.4000000000005</v>
      </c>
      <c r="G133" s="38">
        <v>4258.1500000000015</v>
      </c>
      <c r="H133" s="38">
        <v>4190.4500000000007</v>
      </c>
      <c r="I133" s="38">
        <v>4066.2000000000016</v>
      </c>
      <c r="J133" s="38">
        <v>4450.1000000000013</v>
      </c>
      <c r="K133" s="38">
        <v>4574.3499999999995</v>
      </c>
      <c r="L133" s="38">
        <v>4642.0500000000011</v>
      </c>
      <c r="M133" s="28">
        <v>4506.6499999999996</v>
      </c>
      <c r="N133" s="28">
        <v>4314.7</v>
      </c>
      <c r="O133" s="39">
        <v>1440600</v>
      </c>
      <c r="P133" s="40">
        <v>-6.7119961146187471E-2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3252.9</v>
      </c>
      <c r="F134" s="37">
        <v>3314.0500000000006</v>
      </c>
      <c r="G134" s="38">
        <v>3175.9000000000015</v>
      </c>
      <c r="H134" s="38">
        <v>3098.900000000001</v>
      </c>
      <c r="I134" s="38">
        <v>2960.7500000000018</v>
      </c>
      <c r="J134" s="38">
        <v>3391.0500000000011</v>
      </c>
      <c r="K134" s="38">
        <v>3529.2</v>
      </c>
      <c r="L134" s="38">
        <v>3606.2000000000007</v>
      </c>
      <c r="M134" s="28">
        <v>3452.2</v>
      </c>
      <c r="N134" s="28">
        <v>3237.05</v>
      </c>
      <c r="O134" s="39">
        <v>1469400</v>
      </c>
      <c r="P134" s="40">
        <v>-5.7714505579068875E-2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626.79999999999995</v>
      </c>
      <c r="F135" s="37">
        <v>629.23333333333335</v>
      </c>
      <c r="G135" s="38">
        <v>621.61666666666667</v>
      </c>
      <c r="H135" s="38">
        <v>616.43333333333328</v>
      </c>
      <c r="I135" s="38">
        <v>608.81666666666661</v>
      </c>
      <c r="J135" s="38">
        <v>634.41666666666674</v>
      </c>
      <c r="K135" s="38">
        <v>642.03333333333353</v>
      </c>
      <c r="L135" s="38">
        <v>647.21666666666681</v>
      </c>
      <c r="M135" s="28">
        <v>636.85</v>
      </c>
      <c r="N135" s="28">
        <v>624.04999999999995</v>
      </c>
      <c r="O135" s="39">
        <v>8574800</v>
      </c>
      <c r="P135" s="40">
        <v>-4.2443983812061985E-3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1136</v>
      </c>
      <c r="F136" s="37">
        <v>1135.6499999999999</v>
      </c>
      <c r="G136" s="38">
        <v>1125.6999999999998</v>
      </c>
      <c r="H136" s="38">
        <v>1115.3999999999999</v>
      </c>
      <c r="I136" s="38">
        <v>1105.4499999999998</v>
      </c>
      <c r="J136" s="38">
        <v>1145.9499999999998</v>
      </c>
      <c r="K136" s="38">
        <v>1155.9000000000001</v>
      </c>
      <c r="L136" s="38">
        <v>1166.1999999999998</v>
      </c>
      <c r="M136" s="28">
        <v>1145.5999999999999</v>
      </c>
      <c r="N136" s="28">
        <v>1125.3499999999999</v>
      </c>
      <c r="O136" s="39">
        <v>15700300</v>
      </c>
      <c r="P136" s="40">
        <v>-2.7279035475756788E-2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207.2</v>
      </c>
      <c r="F137" s="37">
        <v>208.73333333333332</v>
      </c>
      <c r="G137" s="38">
        <v>204.86666666666665</v>
      </c>
      <c r="H137" s="38">
        <v>202.53333333333333</v>
      </c>
      <c r="I137" s="38">
        <v>198.66666666666666</v>
      </c>
      <c r="J137" s="38">
        <v>211.06666666666663</v>
      </c>
      <c r="K137" s="38">
        <v>214.93333333333331</v>
      </c>
      <c r="L137" s="38">
        <v>217.26666666666662</v>
      </c>
      <c r="M137" s="28">
        <v>212.6</v>
      </c>
      <c r="N137" s="28">
        <v>206.4</v>
      </c>
      <c r="O137" s="39">
        <v>22092000</v>
      </c>
      <c r="P137" s="40">
        <v>-0.10789856242933291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91.35</v>
      </c>
      <c r="F138" s="37">
        <v>92.25</v>
      </c>
      <c r="G138" s="38">
        <v>90.2</v>
      </c>
      <c r="H138" s="38">
        <v>89.05</v>
      </c>
      <c r="I138" s="38">
        <v>87</v>
      </c>
      <c r="J138" s="38">
        <v>93.4</v>
      </c>
      <c r="K138" s="38">
        <v>95.450000000000017</v>
      </c>
      <c r="L138" s="38">
        <v>96.600000000000009</v>
      </c>
      <c r="M138" s="28">
        <v>94.3</v>
      </c>
      <c r="N138" s="28">
        <v>91.1</v>
      </c>
      <c r="O138" s="39">
        <v>30216000</v>
      </c>
      <c r="P138" s="40">
        <v>-1.3322884012539185E-2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509.35</v>
      </c>
      <c r="F139" s="37">
        <v>513.44999999999993</v>
      </c>
      <c r="G139" s="38">
        <v>503.39999999999986</v>
      </c>
      <c r="H139" s="38">
        <v>497.44999999999993</v>
      </c>
      <c r="I139" s="38">
        <v>487.39999999999986</v>
      </c>
      <c r="J139" s="38">
        <v>519.39999999999986</v>
      </c>
      <c r="K139" s="38">
        <v>529.44999999999982</v>
      </c>
      <c r="L139" s="38">
        <v>535.39999999999986</v>
      </c>
      <c r="M139" s="28">
        <v>523.5</v>
      </c>
      <c r="N139" s="28">
        <v>507.5</v>
      </c>
      <c r="O139" s="39">
        <v>11157600</v>
      </c>
      <c r="P139" s="40">
        <v>2.9123071944774028E-3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8534.35</v>
      </c>
      <c r="F140" s="37">
        <v>8545.4666666666672</v>
      </c>
      <c r="G140" s="38">
        <v>8473.883333333335</v>
      </c>
      <c r="H140" s="38">
        <v>8413.4166666666679</v>
      </c>
      <c r="I140" s="38">
        <v>8341.8333333333358</v>
      </c>
      <c r="J140" s="38">
        <v>8605.9333333333343</v>
      </c>
      <c r="K140" s="38">
        <v>8677.5166666666664</v>
      </c>
      <c r="L140" s="38">
        <v>8737.9833333333336</v>
      </c>
      <c r="M140" s="28">
        <v>8617.0499999999993</v>
      </c>
      <c r="N140" s="28">
        <v>8485</v>
      </c>
      <c r="O140" s="39">
        <v>4309400</v>
      </c>
      <c r="P140" s="40">
        <v>4.6158149944050724E-3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852.2</v>
      </c>
      <c r="F141" s="37">
        <v>856.18333333333339</v>
      </c>
      <c r="G141" s="38">
        <v>844.01666666666677</v>
      </c>
      <c r="H141" s="38">
        <v>835.83333333333337</v>
      </c>
      <c r="I141" s="38">
        <v>823.66666666666674</v>
      </c>
      <c r="J141" s="38">
        <v>864.36666666666679</v>
      </c>
      <c r="K141" s="38">
        <v>876.5333333333333</v>
      </c>
      <c r="L141" s="38">
        <v>884.71666666666681</v>
      </c>
      <c r="M141" s="28">
        <v>868.35</v>
      </c>
      <c r="N141" s="28">
        <v>848</v>
      </c>
      <c r="O141" s="39">
        <v>14171250</v>
      </c>
      <c r="P141" s="40">
        <v>-2.0095941916245301E-2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1398.5</v>
      </c>
      <c r="F142" s="37">
        <v>1401.25</v>
      </c>
      <c r="G142" s="38">
        <v>1393.45</v>
      </c>
      <c r="H142" s="38">
        <v>1388.4</v>
      </c>
      <c r="I142" s="38">
        <v>1380.6000000000001</v>
      </c>
      <c r="J142" s="38">
        <v>1406.3</v>
      </c>
      <c r="K142" s="38">
        <v>1414.1000000000001</v>
      </c>
      <c r="L142" s="38">
        <v>1419.1499999999999</v>
      </c>
      <c r="M142" s="28">
        <v>1409.05</v>
      </c>
      <c r="N142" s="28">
        <v>1396.2</v>
      </c>
      <c r="O142" s="39">
        <v>3434400</v>
      </c>
      <c r="P142" s="40">
        <v>-1.2195121951219513E-2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1497.1</v>
      </c>
      <c r="F143" s="37">
        <v>1521.1333333333332</v>
      </c>
      <c r="G143" s="38">
        <v>1467.4166666666665</v>
      </c>
      <c r="H143" s="38">
        <v>1437.7333333333333</v>
      </c>
      <c r="I143" s="38">
        <v>1384.0166666666667</v>
      </c>
      <c r="J143" s="38">
        <v>1550.8166666666664</v>
      </c>
      <c r="K143" s="38">
        <v>1604.5333333333331</v>
      </c>
      <c r="L143" s="38">
        <v>1634.2166666666662</v>
      </c>
      <c r="M143" s="28">
        <v>1574.85</v>
      </c>
      <c r="N143" s="28">
        <v>1491.45</v>
      </c>
      <c r="O143" s="39">
        <v>968700</v>
      </c>
      <c r="P143" s="40">
        <v>-3.3812088569718735E-2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814.2</v>
      </c>
      <c r="F144" s="37">
        <v>828.44999999999993</v>
      </c>
      <c r="G144" s="38">
        <v>796.84999999999991</v>
      </c>
      <c r="H144" s="38">
        <v>779.5</v>
      </c>
      <c r="I144" s="38">
        <v>747.9</v>
      </c>
      <c r="J144" s="38">
        <v>845.79999999999984</v>
      </c>
      <c r="K144" s="38">
        <v>877.4</v>
      </c>
      <c r="L144" s="38">
        <v>894.74999999999977</v>
      </c>
      <c r="M144" s="28">
        <v>860.05</v>
      </c>
      <c r="N144" s="28">
        <v>811.1</v>
      </c>
      <c r="O144" s="39">
        <v>1449500</v>
      </c>
      <c r="P144" s="40">
        <v>-0.20271719699678226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728.35</v>
      </c>
      <c r="F145" s="37">
        <v>734.33333333333337</v>
      </c>
      <c r="G145" s="38">
        <v>719.86666666666679</v>
      </c>
      <c r="H145" s="38">
        <v>711.38333333333344</v>
      </c>
      <c r="I145" s="38">
        <v>696.91666666666686</v>
      </c>
      <c r="J145" s="38">
        <v>742.81666666666672</v>
      </c>
      <c r="K145" s="38">
        <v>757.28333333333319</v>
      </c>
      <c r="L145" s="38">
        <v>765.76666666666665</v>
      </c>
      <c r="M145" s="28">
        <v>748.8</v>
      </c>
      <c r="N145" s="28">
        <v>725.85</v>
      </c>
      <c r="O145" s="39">
        <v>3976000</v>
      </c>
      <c r="P145" s="40">
        <v>-0.1744186046511628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3052.05</v>
      </c>
      <c r="F146" s="37">
        <v>3098.1833333333329</v>
      </c>
      <c r="G146" s="38">
        <v>2996.3666666666659</v>
      </c>
      <c r="H146" s="38">
        <v>2940.6833333333329</v>
      </c>
      <c r="I146" s="38">
        <v>2838.8666666666659</v>
      </c>
      <c r="J146" s="38">
        <v>3153.8666666666659</v>
      </c>
      <c r="K146" s="38">
        <v>3255.6833333333325</v>
      </c>
      <c r="L146" s="38">
        <v>3311.3666666666659</v>
      </c>
      <c r="M146" s="28">
        <v>3200</v>
      </c>
      <c r="N146" s="28">
        <v>3042.5</v>
      </c>
      <c r="O146" s="39">
        <v>3034400</v>
      </c>
      <c r="P146" s="40">
        <v>-2.4308681672025722E-2</v>
      </c>
    </row>
    <row r="147" spans="1:16" ht="12.75" customHeight="1">
      <c r="A147" s="28">
        <v>137</v>
      </c>
      <c r="B147" s="29" t="s">
        <v>49</v>
      </c>
      <c r="C147" s="30" t="s">
        <v>839</v>
      </c>
      <c r="D147" s="31">
        <v>44770</v>
      </c>
      <c r="E147" s="37">
        <v>129.80000000000001</v>
      </c>
      <c r="F147" s="37">
        <v>130.03333333333333</v>
      </c>
      <c r="G147" s="38">
        <v>128.61666666666667</v>
      </c>
      <c r="H147" s="38">
        <v>127.43333333333334</v>
      </c>
      <c r="I147" s="38">
        <v>126.01666666666668</v>
      </c>
      <c r="J147" s="38">
        <v>131.21666666666667</v>
      </c>
      <c r="K147" s="38">
        <v>132.63333333333335</v>
      </c>
      <c r="L147" s="38">
        <v>133.81666666666666</v>
      </c>
      <c r="M147" s="28">
        <v>131.44999999999999</v>
      </c>
      <c r="N147" s="28">
        <v>128.85</v>
      </c>
      <c r="O147" s="39">
        <v>44050500</v>
      </c>
      <c r="P147" s="40">
        <v>-9.8118551486951252E-3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2178.35</v>
      </c>
      <c r="F148" s="37">
        <v>2222.2333333333336</v>
      </c>
      <c r="G148" s="38">
        <v>2128.2166666666672</v>
      </c>
      <c r="H148" s="38">
        <v>2078.0833333333335</v>
      </c>
      <c r="I148" s="38">
        <v>1984.0666666666671</v>
      </c>
      <c r="J148" s="38">
        <v>2272.3666666666672</v>
      </c>
      <c r="K148" s="38">
        <v>2366.3833333333337</v>
      </c>
      <c r="L148" s="38">
        <v>2416.5166666666673</v>
      </c>
      <c r="M148" s="28">
        <v>2316.25</v>
      </c>
      <c r="N148" s="28">
        <v>2172.1</v>
      </c>
      <c r="O148" s="39">
        <v>2368975</v>
      </c>
      <c r="P148" s="40">
        <v>-1.0670174669297669E-2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80215.5</v>
      </c>
      <c r="F149" s="37">
        <v>80327.349999999991</v>
      </c>
      <c r="G149" s="38">
        <v>79754.699999999983</v>
      </c>
      <c r="H149" s="38">
        <v>79293.899999999994</v>
      </c>
      <c r="I149" s="38">
        <v>78721.249999999985</v>
      </c>
      <c r="J149" s="38">
        <v>80788.14999999998</v>
      </c>
      <c r="K149" s="38">
        <v>81360.799999999974</v>
      </c>
      <c r="L149" s="38">
        <v>81821.599999999977</v>
      </c>
      <c r="M149" s="28">
        <v>80900</v>
      </c>
      <c r="N149" s="28">
        <v>79866.55</v>
      </c>
      <c r="O149" s="39">
        <v>102670</v>
      </c>
      <c r="P149" s="40">
        <v>1.2324985210017748E-2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1030</v>
      </c>
      <c r="F150" s="37">
        <v>1037.5166666666667</v>
      </c>
      <c r="G150" s="38">
        <v>1019.1833333333334</v>
      </c>
      <c r="H150" s="38">
        <v>1008.3666666666668</v>
      </c>
      <c r="I150" s="38">
        <v>990.03333333333353</v>
      </c>
      <c r="J150" s="38">
        <v>1048.3333333333333</v>
      </c>
      <c r="K150" s="38">
        <v>1066.6666666666667</v>
      </c>
      <c r="L150" s="38">
        <v>1077.4833333333331</v>
      </c>
      <c r="M150" s="28">
        <v>1055.8499999999999</v>
      </c>
      <c r="N150" s="28">
        <v>1026.7</v>
      </c>
      <c r="O150" s="39">
        <v>5176500</v>
      </c>
      <c r="P150" s="40">
        <v>-5.9544897124948905E-2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276.55</v>
      </c>
      <c r="F151" s="37">
        <v>278.75000000000006</v>
      </c>
      <c r="G151" s="38">
        <v>271.40000000000009</v>
      </c>
      <c r="H151" s="38">
        <v>266.25000000000006</v>
      </c>
      <c r="I151" s="38">
        <v>258.90000000000009</v>
      </c>
      <c r="J151" s="38">
        <v>283.90000000000009</v>
      </c>
      <c r="K151" s="38">
        <v>291.25000000000011</v>
      </c>
      <c r="L151" s="38">
        <v>296.40000000000009</v>
      </c>
      <c r="M151" s="28">
        <v>286.10000000000002</v>
      </c>
      <c r="N151" s="28">
        <v>273.60000000000002</v>
      </c>
      <c r="O151" s="39">
        <v>2956800</v>
      </c>
      <c r="P151" s="40">
        <v>-8.8757396449704137E-2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74.3</v>
      </c>
      <c r="F152" s="37">
        <v>74.45</v>
      </c>
      <c r="G152" s="38">
        <v>72.600000000000009</v>
      </c>
      <c r="H152" s="38">
        <v>70.900000000000006</v>
      </c>
      <c r="I152" s="38">
        <v>69.050000000000011</v>
      </c>
      <c r="J152" s="38">
        <v>76.150000000000006</v>
      </c>
      <c r="K152" s="38">
        <v>78</v>
      </c>
      <c r="L152" s="38">
        <v>79.7</v>
      </c>
      <c r="M152" s="28">
        <v>76.3</v>
      </c>
      <c r="N152" s="28">
        <v>72.75</v>
      </c>
      <c r="O152" s="39">
        <v>71451000</v>
      </c>
      <c r="P152" s="40">
        <v>3.5816618911174787E-3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3848.25</v>
      </c>
      <c r="F153" s="37">
        <v>3908.3166666666671</v>
      </c>
      <c r="G153" s="38">
        <v>3767.4333333333343</v>
      </c>
      <c r="H153" s="38">
        <v>3686.6166666666672</v>
      </c>
      <c r="I153" s="38">
        <v>3545.7333333333345</v>
      </c>
      <c r="J153" s="38">
        <v>3989.1333333333341</v>
      </c>
      <c r="K153" s="38">
        <v>4130.0166666666664</v>
      </c>
      <c r="L153" s="38">
        <v>4210.8333333333339</v>
      </c>
      <c r="M153" s="28">
        <v>4049.2</v>
      </c>
      <c r="N153" s="28">
        <v>3827.5</v>
      </c>
      <c r="O153" s="39">
        <v>1573125</v>
      </c>
      <c r="P153" s="40">
        <v>4.4398340248962657E-2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4235.2</v>
      </c>
      <c r="F154" s="37">
        <v>4233.2833333333328</v>
      </c>
      <c r="G154" s="38">
        <v>4151.9166666666661</v>
      </c>
      <c r="H154" s="38">
        <v>4068.6333333333332</v>
      </c>
      <c r="I154" s="38">
        <v>3987.2666666666664</v>
      </c>
      <c r="J154" s="38">
        <v>4316.5666666666657</v>
      </c>
      <c r="K154" s="38">
        <v>4397.9333333333325</v>
      </c>
      <c r="L154" s="38">
        <v>4481.2166666666653</v>
      </c>
      <c r="M154" s="28">
        <v>4314.6499999999996</v>
      </c>
      <c r="N154" s="28">
        <v>4150</v>
      </c>
      <c r="O154" s="39">
        <v>752625</v>
      </c>
      <c r="P154" s="40">
        <v>-1.4727540500736377E-2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34.1</v>
      </c>
      <c r="F155" s="37">
        <v>33.783333333333331</v>
      </c>
      <c r="G155" s="38">
        <v>32.666666666666664</v>
      </c>
      <c r="H155" s="38">
        <v>31.233333333333334</v>
      </c>
      <c r="I155" s="38">
        <v>30.116666666666667</v>
      </c>
      <c r="J155" s="38">
        <v>35.216666666666661</v>
      </c>
      <c r="K155" s="38">
        <v>36.333333333333336</v>
      </c>
      <c r="L155" s="38">
        <v>37.766666666666659</v>
      </c>
      <c r="M155" s="28">
        <v>34.9</v>
      </c>
      <c r="N155" s="28">
        <v>32.35</v>
      </c>
      <c r="O155" s="39">
        <v>10170000</v>
      </c>
      <c r="P155" s="40">
        <v>-0.2023529411764706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18547.95</v>
      </c>
      <c r="F156" s="37">
        <v>18544.3</v>
      </c>
      <c r="G156" s="38">
        <v>18286</v>
      </c>
      <c r="H156" s="38">
        <v>18024.05</v>
      </c>
      <c r="I156" s="38">
        <v>17765.75</v>
      </c>
      <c r="J156" s="38">
        <v>18806.25</v>
      </c>
      <c r="K156" s="38">
        <v>19064.549999999996</v>
      </c>
      <c r="L156" s="38">
        <v>19326.5</v>
      </c>
      <c r="M156" s="28">
        <v>18802.599999999999</v>
      </c>
      <c r="N156" s="28">
        <v>18282.349999999999</v>
      </c>
      <c r="O156" s="39">
        <v>417520</v>
      </c>
      <c r="P156" s="40">
        <v>-5.1467784979031643E-3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104.1</v>
      </c>
      <c r="F157" s="37">
        <v>104.88333333333333</v>
      </c>
      <c r="G157" s="38">
        <v>102.91666666666666</v>
      </c>
      <c r="H157" s="38">
        <v>101.73333333333333</v>
      </c>
      <c r="I157" s="38">
        <v>99.766666666666666</v>
      </c>
      <c r="J157" s="38">
        <v>106.06666666666665</v>
      </c>
      <c r="K157" s="38">
        <v>108.03333333333332</v>
      </c>
      <c r="L157" s="38">
        <v>109.21666666666664</v>
      </c>
      <c r="M157" s="28">
        <v>106.85</v>
      </c>
      <c r="N157" s="28">
        <v>103.7</v>
      </c>
      <c r="O157" s="39">
        <v>81257600</v>
      </c>
      <c r="P157" s="40">
        <v>-1.0484232856035574E-2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149.85</v>
      </c>
      <c r="F158" s="37">
        <v>149.81666666666666</v>
      </c>
      <c r="G158" s="38">
        <v>148.83333333333331</v>
      </c>
      <c r="H158" s="38">
        <v>147.81666666666666</v>
      </c>
      <c r="I158" s="38">
        <v>146.83333333333331</v>
      </c>
      <c r="J158" s="38">
        <v>150.83333333333331</v>
      </c>
      <c r="K158" s="38">
        <v>151.81666666666666</v>
      </c>
      <c r="L158" s="38">
        <v>152.83333333333331</v>
      </c>
      <c r="M158" s="28">
        <v>150.80000000000001</v>
      </c>
      <c r="N158" s="28">
        <v>148.80000000000001</v>
      </c>
      <c r="O158" s="39">
        <v>86816700</v>
      </c>
      <c r="P158" s="40">
        <v>0.1017795138888889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889.15</v>
      </c>
      <c r="F159" s="37">
        <v>886.06666666666661</v>
      </c>
      <c r="G159" s="38">
        <v>874.13333333333321</v>
      </c>
      <c r="H159" s="38">
        <v>859.11666666666656</v>
      </c>
      <c r="I159" s="38">
        <v>847.18333333333317</v>
      </c>
      <c r="J159" s="38">
        <v>901.08333333333326</v>
      </c>
      <c r="K159" s="38">
        <v>913.01666666666665</v>
      </c>
      <c r="L159" s="38">
        <v>928.0333333333333</v>
      </c>
      <c r="M159" s="28">
        <v>898</v>
      </c>
      <c r="N159" s="28">
        <v>871.05</v>
      </c>
      <c r="O159" s="39">
        <v>4919600</v>
      </c>
      <c r="P159" s="40">
        <v>1.8550724637681159E-2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3088.4</v>
      </c>
      <c r="F160" s="37">
        <v>3129.7000000000003</v>
      </c>
      <c r="G160" s="38">
        <v>3026.2500000000005</v>
      </c>
      <c r="H160" s="38">
        <v>2964.1000000000004</v>
      </c>
      <c r="I160" s="38">
        <v>2860.6500000000005</v>
      </c>
      <c r="J160" s="38">
        <v>3191.8500000000004</v>
      </c>
      <c r="K160" s="38">
        <v>3295.3</v>
      </c>
      <c r="L160" s="38">
        <v>3357.4500000000003</v>
      </c>
      <c r="M160" s="28">
        <v>3233.15</v>
      </c>
      <c r="N160" s="28">
        <v>3067.55</v>
      </c>
      <c r="O160" s="39">
        <v>386800</v>
      </c>
      <c r="P160" s="40">
        <v>6.791827719491994E-2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128.69999999999999</v>
      </c>
      <c r="F161" s="37">
        <v>129.63333333333333</v>
      </c>
      <c r="G161" s="38">
        <v>127.21666666666664</v>
      </c>
      <c r="H161" s="38">
        <v>125.73333333333332</v>
      </c>
      <c r="I161" s="38">
        <v>123.31666666666663</v>
      </c>
      <c r="J161" s="38">
        <v>131.11666666666665</v>
      </c>
      <c r="K161" s="38">
        <v>133.53333333333333</v>
      </c>
      <c r="L161" s="38">
        <v>135.01666666666665</v>
      </c>
      <c r="M161" s="28">
        <v>132.05000000000001</v>
      </c>
      <c r="N161" s="28">
        <v>128.15</v>
      </c>
      <c r="O161" s="39">
        <v>76753600</v>
      </c>
      <c r="P161" s="40">
        <v>2.8211872711331167E-2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46235.5</v>
      </c>
      <c r="F162" s="37">
        <v>46080.700000000004</v>
      </c>
      <c r="G162" s="38">
        <v>45818.100000000006</v>
      </c>
      <c r="H162" s="38">
        <v>45400.700000000004</v>
      </c>
      <c r="I162" s="38">
        <v>45138.100000000006</v>
      </c>
      <c r="J162" s="38">
        <v>46498.100000000006</v>
      </c>
      <c r="K162" s="38">
        <v>46760.7</v>
      </c>
      <c r="L162" s="38">
        <v>47178.100000000006</v>
      </c>
      <c r="M162" s="28">
        <v>46343.3</v>
      </c>
      <c r="N162" s="28">
        <v>45663.3</v>
      </c>
      <c r="O162" s="39">
        <v>126060</v>
      </c>
      <c r="P162" s="40">
        <v>5.1551551551551549E-2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1761.8</v>
      </c>
      <c r="F163" s="37">
        <v>1771.3833333333332</v>
      </c>
      <c r="G163" s="38">
        <v>1744.9666666666665</v>
      </c>
      <c r="H163" s="38">
        <v>1728.1333333333332</v>
      </c>
      <c r="I163" s="38">
        <v>1701.7166666666665</v>
      </c>
      <c r="J163" s="38">
        <v>1788.2166666666665</v>
      </c>
      <c r="K163" s="38">
        <v>1814.6333333333334</v>
      </c>
      <c r="L163" s="38">
        <v>1831.4666666666665</v>
      </c>
      <c r="M163" s="28">
        <v>1797.8</v>
      </c>
      <c r="N163" s="28">
        <v>1754.55</v>
      </c>
      <c r="O163" s="39">
        <v>4196225</v>
      </c>
      <c r="P163" s="40">
        <v>1.3819679755497973E-2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3333.55</v>
      </c>
      <c r="F164" s="37">
        <v>3416.6</v>
      </c>
      <c r="G164" s="38">
        <v>3240.75</v>
      </c>
      <c r="H164" s="38">
        <v>3147.9500000000003</v>
      </c>
      <c r="I164" s="38">
        <v>2972.1000000000004</v>
      </c>
      <c r="J164" s="38">
        <v>3509.3999999999996</v>
      </c>
      <c r="K164" s="38">
        <v>3685.2499999999991</v>
      </c>
      <c r="L164" s="38">
        <v>3778.0499999999993</v>
      </c>
      <c r="M164" s="28">
        <v>3592.45</v>
      </c>
      <c r="N164" s="28">
        <v>3323.8</v>
      </c>
      <c r="O164" s="39">
        <v>867000</v>
      </c>
      <c r="P164" s="40">
        <v>-8.5443037974683542E-2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226.05</v>
      </c>
      <c r="F165" s="37">
        <v>225.01666666666665</v>
      </c>
      <c r="G165" s="38">
        <v>223.23333333333329</v>
      </c>
      <c r="H165" s="38">
        <v>220.41666666666663</v>
      </c>
      <c r="I165" s="38">
        <v>218.63333333333327</v>
      </c>
      <c r="J165" s="38">
        <v>227.83333333333331</v>
      </c>
      <c r="K165" s="38">
        <v>229.61666666666667</v>
      </c>
      <c r="L165" s="38">
        <v>232.43333333333334</v>
      </c>
      <c r="M165" s="28">
        <v>226.8</v>
      </c>
      <c r="N165" s="28">
        <v>222.2</v>
      </c>
      <c r="O165" s="39">
        <v>14013000</v>
      </c>
      <c r="P165" s="40">
        <v>9.5094013399610981E-3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112.4</v>
      </c>
      <c r="F166" s="37">
        <v>112.86666666666667</v>
      </c>
      <c r="G166" s="38">
        <v>111.48333333333335</v>
      </c>
      <c r="H166" s="38">
        <v>110.56666666666668</v>
      </c>
      <c r="I166" s="38">
        <v>109.18333333333335</v>
      </c>
      <c r="J166" s="38">
        <v>113.78333333333335</v>
      </c>
      <c r="K166" s="38">
        <v>115.16666666666667</v>
      </c>
      <c r="L166" s="38">
        <v>116.08333333333334</v>
      </c>
      <c r="M166" s="28">
        <v>114.25</v>
      </c>
      <c r="N166" s="28">
        <v>111.95</v>
      </c>
      <c r="O166" s="39">
        <v>37429400</v>
      </c>
      <c r="P166" s="40">
        <v>3.0204778156996587E-2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2327.1</v>
      </c>
      <c r="F167" s="37">
        <v>2313.4</v>
      </c>
      <c r="G167" s="38">
        <v>2293.8000000000002</v>
      </c>
      <c r="H167" s="38">
        <v>2260.5</v>
      </c>
      <c r="I167" s="38">
        <v>2240.9</v>
      </c>
      <c r="J167" s="38">
        <v>2346.7000000000003</v>
      </c>
      <c r="K167" s="38">
        <v>2366.2999999999997</v>
      </c>
      <c r="L167" s="38">
        <v>2399.6000000000004</v>
      </c>
      <c r="M167" s="28">
        <v>2333</v>
      </c>
      <c r="N167" s="28">
        <v>2280.1</v>
      </c>
      <c r="O167" s="39">
        <v>3230500</v>
      </c>
      <c r="P167" s="40">
        <v>-2.4702794503628223E-3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3040.95</v>
      </c>
      <c r="F168" s="37">
        <v>3049.7999999999997</v>
      </c>
      <c r="G168" s="38">
        <v>3022.5999999999995</v>
      </c>
      <c r="H168" s="38">
        <v>3004.2499999999995</v>
      </c>
      <c r="I168" s="38">
        <v>2977.0499999999993</v>
      </c>
      <c r="J168" s="38">
        <v>3068.1499999999996</v>
      </c>
      <c r="K168" s="38">
        <v>3095.3499999999995</v>
      </c>
      <c r="L168" s="38">
        <v>3113.7</v>
      </c>
      <c r="M168" s="28">
        <v>3077</v>
      </c>
      <c r="N168" s="28">
        <v>3031.45</v>
      </c>
      <c r="O168" s="39">
        <v>1970000</v>
      </c>
      <c r="P168" s="40">
        <v>6.3856960408684551E-3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31.6</v>
      </c>
      <c r="F169" s="37">
        <v>31.600000000000005</v>
      </c>
      <c r="G169" s="38">
        <v>31.400000000000009</v>
      </c>
      <c r="H169" s="38">
        <v>31.200000000000003</v>
      </c>
      <c r="I169" s="38">
        <v>31.000000000000007</v>
      </c>
      <c r="J169" s="38">
        <v>31.800000000000011</v>
      </c>
      <c r="K169" s="38">
        <v>32.000000000000007</v>
      </c>
      <c r="L169" s="38">
        <v>32.200000000000017</v>
      </c>
      <c r="M169" s="28">
        <v>31.8</v>
      </c>
      <c r="N169" s="28">
        <v>31.4</v>
      </c>
      <c r="O169" s="39">
        <v>254560000</v>
      </c>
      <c r="P169" s="40">
        <v>-2.3387146277085508E-2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2205.4</v>
      </c>
      <c r="F170" s="37">
        <v>2217.8333333333335</v>
      </c>
      <c r="G170" s="38">
        <v>2187.7166666666672</v>
      </c>
      <c r="H170" s="38">
        <v>2170.0333333333338</v>
      </c>
      <c r="I170" s="38">
        <v>2139.9166666666674</v>
      </c>
      <c r="J170" s="38">
        <v>2235.5166666666669</v>
      </c>
      <c r="K170" s="38">
        <v>2265.6333333333328</v>
      </c>
      <c r="L170" s="38">
        <v>2283.3166666666666</v>
      </c>
      <c r="M170" s="28">
        <v>2247.9499999999998</v>
      </c>
      <c r="N170" s="28">
        <v>2200.15</v>
      </c>
      <c r="O170" s="39">
        <v>1265400</v>
      </c>
      <c r="P170" s="40">
        <v>-0.10063965884861407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208.9</v>
      </c>
      <c r="F171" s="37">
        <v>208.91666666666666</v>
      </c>
      <c r="G171" s="38">
        <v>206.88333333333333</v>
      </c>
      <c r="H171" s="38">
        <v>204.86666666666667</v>
      </c>
      <c r="I171" s="38">
        <v>202.83333333333334</v>
      </c>
      <c r="J171" s="38">
        <v>210.93333333333331</v>
      </c>
      <c r="K171" s="38">
        <v>212.96666666666667</v>
      </c>
      <c r="L171" s="38">
        <v>214.98333333333329</v>
      </c>
      <c r="M171" s="28">
        <v>210.95</v>
      </c>
      <c r="N171" s="28">
        <v>206.9</v>
      </c>
      <c r="O171" s="39">
        <v>60531300</v>
      </c>
      <c r="P171" s="40">
        <v>-6.5582487703283558E-3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1953.9</v>
      </c>
      <c r="F172" s="37">
        <v>1946.4333333333334</v>
      </c>
      <c r="G172" s="38">
        <v>1922.4666666666667</v>
      </c>
      <c r="H172" s="38">
        <v>1891.0333333333333</v>
      </c>
      <c r="I172" s="38">
        <v>1867.0666666666666</v>
      </c>
      <c r="J172" s="38">
        <v>1977.8666666666668</v>
      </c>
      <c r="K172" s="38">
        <v>2001.8333333333335</v>
      </c>
      <c r="L172" s="38">
        <v>2033.2666666666669</v>
      </c>
      <c r="M172" s="28">
        <v>1970.4</v>
      </c>
      <c r="N172" s="28">
        <v>1915</v>
      </c>
      <c r="O172" s="39">
        <v>2811963</v>
      </c>
      <c r="P172" s="40">
        <v>2.294936334024282E-2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159.4</v>
      </c>
      <c r="F173" s="37">
        <v>160.5</v>
      </c>
      <c r="G173" s="38">
        <v>157.1</v>
      </c>
      <c r="H173" s="38">
        <v>154.79999999999998</v>
      </c>
      <c r="I173" s="38">
        <v>151.39999999999998</v>
      </c>
      <c r="J173" s="38">
        <v>162.80000000000001</v>
      </c>
      <c r="K173" s="38">
        <v>166.2</v>
      </c>
      <c r="L173" s="38">
        <v>168.50000000000003</v>
      </c>
      <c r="M173" s="28">
        <v>163.9</v>
      </c>
      <c r="N173" s="28">
        <v>158.19999999999999</v>
      </c>
      <c r="O173" s="39">
        <v>9114000</v>
      </c>
      <c r="P173" s="40">
        <v>-5.5837563451776651E-2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697.2</v>
      </c>
      <c r="F174" s="37">
        <v>687.0333333333333</v>
      </c>
      <c r="G174" s="38">
        <v>675.06666666666661</v>
      </c>
      <c r="H174" s="38">
        <v>652.93333333333328</v>
      </c>
      <c r="I174" s="38">
        <v>640.96666666666658</v>
      </c>
      <c r="J174" s="38">
        <v>709.16666666666663</v>
      </c>
      <c r="K174" s="38">
        <v>721.13333333333333</v>
      </c>
      <c r="L174" s="38">
        <v>743.26666666666665</v>
      </c>
      <c r="M174" s="28">
        <v>699</v>
      </c>
      <c r="N174" s="28">
        <v>664.9</v>
      </c>
      <c r="O174" s="39">
        <v>6126800</v>
      </c>
      <c r="P174" s="40">
        <v>8.6196503918022901E-2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92.4</v>
      </c>
      <c r="F175" s="37">
        <v>93.45</v>
      </c>
      <c r="G175" s="38">
        <v>90.850000000000009</v>
      </c>
      <c r="H175" s="38">
        <v>89.300000000000011</v>
      </c>
      <c r="I175" s="38">
        <v>86.700000000000017</v>
      </c>
      <c r="J175" s="38">
        <v>95</v>
      </c>
      <c r="K175" s="38">
        <v>97.6</v>
      </c>
      <c r="L175" s="38">
        <v>99.149999999999991</v>
      </c>
      <c r="M175" s="28">
        <v>96.05</v>
      </c>
      <c r="N175" s="28">
        <v>91.9</v>
      </c>
      <c r="O175" s="39">
        <v>43490000</v>
      </c>
      <c r="P175" s="40">
        <v>-3.8470042007517136E-2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126.8</v>
      </c>
      <c r="F176" s="37">
        <v>127.46666666666665</v>
      </c>
      <c r="G176" s="38">
        <v>125.93333333333331</v>
      </c>
      <c r="H176" s="38">
        <v>125.06666666666665</v>
      </c>
      <c r="I176" s="38">
        <v>123.5333333333333</v>
      </c>
      <c r="J176" s="38">
        <v>128.33333333333331</v>
      </c>
      <c r="K176" s="38">
        <v>129.86666666666665</v>
      </c>
      <c r="L176" s="38">
        <v>130.73333333333332</v>
      </c>
      <c r="M176" s="28">
        <v>129</v>
      </c>
      <c r="N176" s="28">
        <v>126.6</v>
      </c>
      <c r="O176" s="39">
        <v>28134000</v>
      </c>
      <c r="P176" s="40">
        <v>-3.1398471390208633E-2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2425.9499999999998</v>
      </c>
      <c r="F177" s="37">
        <v>2429.4333333333329</v>
      </c>
      <c r="G177" s="38">
        <v>2410.3666666666659</v>
      </c>
      <c r="H177" s="38">
        <v>2394.7833333333328</v>
      </c>
      <c r="I177" s="38">
        <v>2375.7166666666658</v>
      </c>
      <c r="J177" s="38">
        <v>2445.016666666666</v>
      </c>
      <c r="K177" s="38">
        <v>2464.0833333333326</v>
      </c>
      <c r="L177" s="38">
        <v>2479.6666666666661</v>
      </c>
      <c r="M177" s="28">
        <v>2448.5</v>
      </c>
      <c r="N177" s="28">
        <v>2413.85</v>
      </c>
      <c r="O177" s="39">
        <v>39842250</v>
      </c>
      <c r="P177" s="40">
        <v>-4.7018513203214693E-2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72.95</v>
      </c>
      <c r="F178" s="37">
        <v>73.316666666666677</v>
      </c>
      <c r="G178" s="38">
        <v>72.03333333333336</v>
      </c>
      <c r="H178" s="38">
        <v>71.116666666666688</v>
      </c>
      <c r="I178" s="38">
        <v>69.833333333333371</v>
      </c>
      <c r="J178" s="38">
        <v>74.233333333333348</v>
      </c>
      <c r="K178" s="38">
        <v>75.51666666666668</v>
      </c>
      <c r="L178" s="38">
        <v>76.433333333333337</v>
      </c>
      <c r="M178" s="28">
        <v>74.599999999999994</v>
      </c>
      <c r="N178" s="28">
        <v>72.400000000000006</v>
      </c>
      <c r="O178" s="39">
        <v>115326000</v>
      </c>
      <c r="P178" s="40">
        <v>-2.7720167939703576E-2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894.25</v>
      </c>
      <c r="F179" s="37">
        <v>890.7166666666667</v>
      </c>
      <c r="G179" s="38">
        <v>884.53333333333342</v>
      </c>
      <c r="H179" s="38">
        <v>874.81666666666672</v>
      </c>
      <c r="I179" s="38">
        <v>868.63333333333344</v>
      </c>
      <c r="J179" s="38">
        <v>900.43333333333339</v>
      </c>
      <c r="K179" s="38">
        <v>906.61666666666679</v>
      </c>
      <c r="L179" s="38">
        <v>916.33333333333337</v>
      </c>
      <c r="M179" s="28">
        <v>896.9</v>
      </c>
      <c r="N179" s="28">
        <v>881</v>
      </c>
      <c r="O179" s="39">
        <v>6054400</v>
      </c>
      <c r="P179" s="40">
        <v>0.10740415569212759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1140.5999999999999</v>
      </c>
      <c r="F180" s="37">
        <v>1143.2166666666665</v>
      </c>
      <c r="G180" s="38">
        <v>1135.833333333333</v>
      </c>
      <c r="H180" s="38">
        <v>1131.0666666666666</v>
      </c>
      <c r="I180" s="38">
        <v>1123.6833333333332</v>
      </c>
      <c r="J180" s="38">
        <v>1147.9833333333329</v>
      </c>
      <c r="K180" s="38">
        <v>1155.3666666666666</v>
      </c>
      <c r="L180" s="38">
        <v>1160.1333333333328</v>
      </c>
      <c r="M180" s="28">
        <v>1150.5999999999999</v>
      </c>
      <c r="N180" s="28">
        <v>1138.45</v>
      </c>
      <c r="O180" s="39">
        <v>8091750</v>
      </c>
      <c r="P180" s="40">
        <v>1.4194397443128408E-2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513.35</v>
      </c>
      <c r="F181" s="37">
        <v>515.33333333333337</v>
      </c>
      <c r="G181" s="38">
        <v>510.26666666666677</v>
      </c>
      <c r="H181" s="38">
        <v>507.18333333333339</v>
      </c>
      <c r="I181" s="38">
        <v>502.11666666666679</v>
      </c>
      <c r="J181" s="38">
        <v>518.41666666666674</v>
      </c>
      <c r="K181" s="38">
        <v>523.48333333333335</v>
      </c>
      <c r="L181" s="38">
        <v>526.56666666666672</v>
      </c>
      <c r="M181" s="28">
        <v>520.4</v>
      </c>
      <c r="N181" s="28">
        <v>512.25</v>
      </c>
      <c r="O181" s="39">
        <v>56037000</v>
      </c>
      <c r="P181" s="40">
        <v>-4.6405962834388401E-2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20670.75</v>
      </c>
      <c r="F182" s="37">
        <v>20672.216666666664</v>
      </c>
      <c r="G182" s="38">
        <v>20347.483333333326</v>
      </c>
      <c r="H182" s="38">
        <v>20024.216666666664</v>
      </c>
      <c r="I182" s="38">
        <v>19699.483333333326</v>
      </c>
      <c r="J182" s="38">
        <v>20995.483333333326</v>
      </c>
      <c r="K182" s="38">
        <v>21320.216666666664</v>
      </c>
      <c r="L182" s="38">
        <v>21643.483333333326</v>
      </c>
      <c r="M182" s="28">
        <v>20996.95</v>
      </c>
      <c r="N182" s="28">
        <v>20348.95</v>
      </c>
      <c r="O182" s="39">
        <v>288400</v>
      </c>
      <c r="P182" s="40">
        <v>2.4238657551274082E-2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2684.15</v>
      </c>
      <c r="F183" s="37">
        <v>2697.4500000000003</v>
      </c>
      <c r="G183" s="38">
        <v>2657.8000000000006</v>
      </c>
      <c r="H183" s="38">
        <v>2631.4500000000003</v>
      </c>
      <c r="I183" s="38">
        <v>2591.8000000000006</v>
      </c>
      <c r="J183" s="38">
        <v>2723.8000000000006</v>
      </c>
      <c r="K183" s="38">
        <v>2763.4500000000003</v>
      </c>
      <c r="L183" s="38">
        <v>2789.8000000000006</v>
      </c>
      <c r="M183" s="28">
        <v>2737.1</v>
      </c>
      <c r="N183" s="28">
        <v>2671.1</v>
      </c>
      <c r="O183" s="39">
        <v>2029225</v>
      </c>
      <c r="P183" s="40">
        <v>0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2365.5500000000002</v>
      </c>
      <c r="F184" s="37">
        <v>2384.5666666666671</v>
      </c>
      <c r="G184" s="38">
        <v>2330.1333333333341</v>
      </c>
      <c r="H184" s="38">
        <v>2294.7166666666672</v>
      </c>
      <c r="I184" s="38">
        <v>2240.2833333333342</v>
      </c>
      <c r="J184" s="38">
        <v>2419.983333333334</v>
      </c>
      <c r="K184" s="38">
        <v>2474.4166666666674</v>
      </c>
      <c r="L184" s="38">
        <v>2509.8333333333339</v>
      </c>
      <c r="M184" s="28">
        <v>2439</v>
      </c>
      <c r="N184" s="28">
        <v>2349.15</v>
      </c>
      <c r="O184" s="39">
        <v>4240875</v>
      </c>
      <c r="P184" s="40">
        <v>-2.6596660354622138E-2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1483.5</v>
      </c>
      <c r="F185" s="37">
        <v>1491.8666666666668</v>
      </c>
      <c r="G185" s="38">
        <v>1470.6333333333337</v>
      </c>
      <c r="H185" s="38">
        <v>1457.7666666666669</v>
      </c>
      <c r="I185" s="38">
        <v>1436.5333333333338</v>
      </c>
      <c r="J185" s="38">
        <v>1504.7333333333336</v>
      </c>
      <c r="K185" s="38">
        <v>1525.9666666666667</v>
      </c>
      <c r="L185" s="38">
        <v>1538.8333333333335</v>
      </c>
      <c r="M185" s="28">
        <v>1513.1</v>
      </c>
      <c r="N185" s="28">
        <v>1479</v>
      </c>
      <c r="O185" s="39">
        <v>4389600</v>
      </c>
      <c r="P185" s="40">
        <v>-1.7722878625134265E-2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869.7</v>
      </c>
      <c r="F186" s="37">
        <v>870.81666666666661</v>
      </c>
      <c r="G186" s="38">
        <v>863.23333333333323</v>
      </c>
      <c r="H186" s="38">
        <v>856.76666666666665</v>
      </c>
      <c r="I186" s="38">
        <v>849.18333333333328</v>
      </c>
      <c r="J186" s="38">
        <v>877.28333333333319</v>
      </c>
      <c r="K186" s="38">
        <v>884.86666666666667</v>
      </c>
      <c r="L186" s="38">
        <v>891.33333333333314</v>
      </c>
      <c r="M186" s="28">
        <v>878.4</v>
      </c>
      <c r="N186" s="28">
        <v>864.35</v>
      </c>
      <c r="O186" s="39">
        <v>21422100</v>
      </c>
      <c r="P186" s="40">
        <v>1.7522276898523741E-2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465.65</v>
      </c>
      <c r="F187" s="37">
        <v>463.08333333333331</v>
      </c>
      <c r="G187" s="38">
        <v>444.61666666666662</v>
      </c>
      <c r="H187" s="38">
        <v>423.58333333333331</v>
      </c>
      <c r="I187" s="38">
        <v>405.11666666666662</v>
      </c>
      <c r="J187" s="38">
        <v>484.11666666666662</v>
      </c>
      <c r="K187" s="38">
        <v>502.58333333333331</v>
      </c>
      <c r="L187" s="38">
        <v>523.61666666666656</v>
      </c>
      <c r="M187" s="28">
        <v>481.55</v>
      </c>
      <c r="N187" s="28">
        <v>442.05</v>
      </c>
      <c r="O187" s="39">
        <v>10753500</v>
      </c>
      <c r="P187" s="40">
        <v>4.917313039660471E-2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572.45000000000005</v>
      </c>
      <c r="F188" s="37">
        <v>571.13333333333333</v>
      </c>
      <c r="G188" s="38">
        <v>562.36666666666667</v>
      </c>
      <c r="H188" s="38">
        <v>552.2833333333333</v>
      </c>
      <c r="I188" s="38">
        <v>543.51666666666665</v>
      </c>
      <c r="J188" s="38">
        <v>581.2166666666667</v>
      </c>
      <c r="K188" s="38">
        <v>589.98333333333335</v>
      </c>
      <c r="L188" s="38">
        <v>600.06666666666672</v>
      </c>
      <c r="M188" s="28">
        <v>579.9</v>
      </c>
      <c r="N188" s="28">
        <v>561.04999999999995</v>
      </c>
      <c r="O188" s="39">
        <v>2018000</v>
      </c>
      <c r="P188" s="40">
        <v>-1.1753183153770812E-2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872.5</v>
      </c>
      <c r="F189" s="37">
        <v>879</v>
      </c>
      <c r="G189" s="38">
        <v>864.35</v>
      </c>
      <c r="H189" s="38">
        <v>856.2</v>
      </c>
      <c r="I189" s="38">
        <v>841.55000000000007</v>
      </c>
      <c r="J189" s="38">
        <v>887.15</v>
      </c>
      <c r="K189" s="38">
        <v>901.80000000000007</v>
      </c>
      <c r="L189" s="38">
        <v>909.94999999999993</v>
      </c>
      <c r="M189" s="28">
        <v>893.65</v>
      </c>
      <c r="N189" s="28">
        <v>870.85</v>
      </c>
      <c r="O189" s="39">
        <v>5062000</v>
      </c>
      <c r="P189" s="40">
        <v>-3.1196172248803829E-2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1041.95</v>
      </c>
      <c r="F190" s="37">
        <v>1050.0833333333333</v>
      </c>
      <c r="G190" s="38">
        <v>1026.1666666666665</v>
      </c>
      <c r="H190" s="38">
        <v>1010.3833333333332</v>
      </c>
      <c r="I190" s="38">
        <v>986.46666666666647</v>
      </c>
      <c r="J190" s="38">
        <v>1065.8666666666666</v>
      </c>
      <c r="K190" s="38">
        <v>1089.7833333333331</v>
      </c>
      <c r="L190" s="38">
        <v>1105.5666666666666</v>
      </c>
      <c r="M190" s="28">
        <v>1074</v>
      </c>
      <c r="N190" s="28">
        <v>1034.3</v>
      </c>
      <c r="O190" s="39">
        <v>3230000</v>
      </c>
      <c r="P190" s="40">
        <v>-4.6353705343962208E-2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793.1</v>
      </c>
      <c r="F191" s="37">
        <v>797.43333333333339</v>
      </c>
      <c r="G191" s="38">
        <v>784.06666666666683</v>
      </c>
      <c r="H191" s="38">
        <v>775.03333333333342</v>
      </c>
      <c r="I191" s="38">
        <v>761.66666666666686</v>
      </c>
      <c r="J191" s="38">
        <v>806.46666666666681</v>
      </c>
      <c r="K191" s="38">
        <v>819.83333333333337</v>
      </c>
      <c r="L191" s="38">
        <v>828.86666666666679</v>
      </c>
      <c r="M191" s="28">
        <v>810.8</v>
      </c>
      <c r="N191" s="28">
        <v>788.4</v>
      </c>
      <c r="O191" s="39">
        <v>7340400</v>
      </c>
      <c r="P191" s="40">
        <v>-3.0202140309155766E-2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442.3</v>
      </c>
      <c r="F192" s="37">
        <v>443.73333333333335</v>
      </c>
      <c r="G192" s="38">
        <v>438.66666666666669</v>
      </c>
      <c r="H192" s="38">
        <v>435.03333333333336</v>
      </c>
      <c r="I192" s="38">
        <v>429.9666666666667</v>
      </c>
      <c r="J192" s="38">
        <v>447.36666666666667</v>
      </c>
      <c r="K192" s="38">
        <v>452.43333333333328</v>
      </c>
      <c r="L192" s="38">
        <v>456.06666666666666</v>
      </c>
      <c r="M192" s="28">
        <v>448.8</v>
      </c>
      <c r="N192" s="28">
        <v>440.1</v>
      </c>
      <c r="O192" s="39">
        <v>70896600</v>
      </c>
      <c r="P192" s="40">
        <v>-1.5252468491611143E-3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226.65</v>
      </c>
      <c r="F193" s="37">
        <v>228.61666666666667</v>
      </c>
      <c r="G193" s="38">
        <v>223.68333333333334</v>
      </c>
      <c r="H193" s="38">
        <v>220.71666666666667</v>
      </c>
      <c r="I193" s="38">
        <v>215.78333333333333</v>
      </c>
      <c r="J193" s="38">
        <v>231.58333333333334</v>
      </c>
      <c r="K193" s="38">
        <v>236.51666666666668</v>
      </c>
      <c r="L193" s="38">
        <v>239.48333333333335</v>
      </c>
      <c r="M193" s="28">
        <v>233.55</v>
      </c>
      <c r="N193" s="28">
        <v>225.65</v>
      </c>
      <c r="O193" s="39">
        <v>81860625</v>
      </c>
      <c r="P193" s="40">
        <v>-7.1633237822349575E-3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948.95</v>
      </c>
      <c r="F194" s="37">
        <v>957.30000000000007</v>
      </c>
      <c r="G194" s="38">
        <v>936.60000000000014</v>
      </c>
      <c r="H194" s="38">
        <v>924.25000000000011</v>
      </c>
      <c r="I194" s="38">
        <v>903.55000000000018</v>
      </c>
      <c r="J194" s="38">
        <v>969.65000000000009</v>
      </c>
      <c r="K194" s="38">
        <v>990.35000000000014</v>
      </c>
      <c r="L194" s="38">
        <v>1002.7</v>
      </c>
      <c r="M194" s="28">
        <v>978</v>
      </c>
      <c r="N194" s="28">
        <v>944.95</v>
      </c>
      <c r="O194" s="39">
        <v>29478000</v>
      </c>
      <c r="P194" s="40">
        <v>-4.3125569075407662E-2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3120.45</v>
      </c>
      <c r="F195" s="37">
        <v>3134.9</v>
      </c>
      <c r="G195" s="38">
        <v>3090.55</v>
      </c>
      <c r="H195" s="38">
        <v>3060.65</v>
      </c>
      <c r="I195" s="38">
        <v>3016.3</v>
      </c>
      <c r="J195" s="38">
        <v>3164.8</v>
      </c>
      <c r="K195" s="38">
        <v>3209.1499999999996</v>
      </c>
      <c r="L195" s="38">
        <v>3239.05</v>
      </c>
      <c r="M195" s="28">
        <v>3179.25</v>
      </c>
      <c r="N195" s="28">
        <v>3105</v>
      </c>
      <c r="O195" s="39">
        <v>13552050</v>
      </c>
      <c r="P195" s="40">
        <v>-1.8362180427436793E-2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998.9</v>
      </c>
      <c r="F196" s="37">
        <v>1011.4833333333332</v>
      </c>
      <c r="G196" s="38">
        <v>982.91666666666652</v>
      </c>
      <c r="H196" s="38">
        <v>966.93333333333328</v>
      </c>
      <c r="I196" s="38">
        <v>938.36666666666656</v>
      </c>
      <c r="J196" s="38">
        <v>1027.4666666666665</v>
      </c>
      <c r="K196" s="38">
        <v>1056.0333333333333</v>
      </c>
      <c r="L196" s="38">
        <v>1072.0166666666664</v>
      </c>
      <c r="M196" s="28">
        <v>1040.05</v>
      </c>
      <c r="N196" s="28">
        <v>995.5</v>
      </c>
      <c r="O196" s="39">
        <v>22401600</v>
      </c>
      <c r="P196" s="40">
        <v>-3.6564911103656492E-2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2291.9</v>
      </c>
      <c r="F197" s="37">
        <v>2303.8166666666666</v>
      </c>
      <c r="G197" s="38">
        <v>2277.6333333333332</v>
      </c>
      <c r="H197" s="38">
        <v>2263.3666666666668</v>
      </c>
      <c r="I197" s="38">
        <v>2237.1833333333334</v>
      </c>
      <c r="J197" s="38">
        <v>2318.083333333333</v>
      </c>
      <c r="K197" s="38">
        <v>2344.2666666666664</v>
      </c>
      <c r="L197" s="38">
        <v>2358.5333333333328</v>
      </c>
      <c r="M197" s="28">
        <v>2330</v>
      </c>
      <c r="N197" s="28">
        <v>2289.5500000000002</v>
      </c>
      <c r="O197" s="39">
        <v>6152625</v>
      </c>
      <c r="P197" s="40">
        <v>-9.4783868630765513E-3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1463.95</v>
      </c>
      <c r="F198" s="37">
        <v>1459.45</v>
      </c>
      <c r="G198" s="38">
        <v>1438.5</v>
      </c>
      <c r="H198" s="38">
        <v>1413.05</v>
      </c>
      <c r="I198" s="38">
        <v>1392.1</v>
      </c>
      <c r="J198" s="38">
        <v>1484.9</v>
      </c>
      <c r="K198" s="38">
        <v>1505.8500000000004</v>
      </c>
      <c r="L198" s="38">
        <v>1531.3000000000002</v>
      </c>
      <c r="M198" s="28">
        <v>1480.4</v>
      </c>
      <c r="N198" s="28">
        <v>1434</v>
      </c>
      <c r="O198" s="39">
        <v>1767500</v>
      </c>
      <c r="P198" s="40">
        <v>-4.2264968843131939E-2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502.9</v>
      </c>
      <c r="F199" s="37">
        <v>503.39999999999992</v>
      </c>
      <c r="G199" s="38">
        <v>495.89999999999986</v>
      </c>
      <c r="H199" s="38">
        <v>488.89999999999992</v>
      </c>
      <c r="I199" s="38">
        <v>481.39999999999986</v>
      </c>
      <c r="J199" s="38">
        <v>510.39999999999986</v>
      </c>
      <c r="K199" s="38">
        <v>517.9</v>
      </c>
      <c r="L199" s="38">
        <v>524.89999999999986</v>
      </c>
      <c r="M199" s="28">
        <v>510.9</v>
      </c>
      <c r="N199" s="28">
        <v>496.4</v>
      </c>
      <c r="O199" s="39">
        <v>3492000</v>
      </c>
      <c r="P199" s="40">
        <v>-0.10081112398609501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1232.9000000000001</v>
      </c>
      <c r="F200" s="37">
        <v>1236.9000000000001</v>
      </c>
      <c r="G200" s="38">
        <v>1222.8500000000001</v>
      </c>
      <c r="H200" s="38">
        <v>1212.8</v>
      </c>
      <c r="I200" s="38">
        <v>1198.75</v>
      </c>
      <c r="J200" s="38">
        <v>1246.9500000000003</v>
      </c>
      <c r="K200" s="38">
        <v>1261.0000000000005</v>
      </c>
      <c r="L200" s="38">
        <v>1271.0500000000004</v>
      </c>
      <c r="M200" s="28">
        <v>1250.95</v>
      </c>
      <c r="N200" s="28">
        <v>1226.8499999999999</v>
      </c>
      <c r="O200" s="39">
        <v>5667325</v>
      </c>
      <c r="P200" s="40">
        <v>6.4004096262160778E-4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865.1</v>
      </c>
      <c r="F201" s="37">
        <v>868.68333333333339</v>
      </c>
      <c r="G201" s="38">
        <v>857.16666666666674</v>
      </c>
      <c r="H201" s="38">
        <v>849.23333333333335</v>
      </c>
      <c r="I201" s="38">
        <v>837.7166666666667</v>
      </c>
      <c r="J201" s="38">
        <v>876.61666666666679</v>
      </c>
      <c r="K201" s="38">
        <v>888.13333333333344</v>
      </c>
      <c r="L201" s="38">
        <v>896.06666666666683</v>
      </c>
      <c r="M201" s="28">
        <v>880.2</v>
      </c>
      <c r="N201" s="28">
        <v>860.75</v>
      </c>
      <c r="O201" s="39">
        <v>10655400</v>
      </c>
      <c r="P201" s="40">
        <v>-6.5651260504201686E-4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1670.1</v>
      </c>
      <c r="F202" s="37">
        <v>1671.7333333333333</v>
      </c>
      <c r="G202" s="38">
        <v>1657.6666666666667</v>
      </c>
      <c r="H202" s="38">
        <v>1645.2333333333333</v>
      </c>
      <c r="I202" s="38">
        <v>1631.1666666666667</v>
      </c>
      <c r="J202" s="38">
        <v>1684.1666666666667</v>
      </c>
      <c r="K202" s="38">
        <v>1698.2333333333333</v>
      </c>
      <c r="L202" s="38">
        <v>1710.6666666666667</v>
      </c>
      <c r="M202" s="28">
        <v>1685.8</v>
      </c>
      <c r="N202" s="28">
        <v>1659.3</v>
      </c>
      <c r="O202" s="39">
        <v>1306000</v>
      </c>
      <c r="P202" s="40">
        <v>1.0210396039603961E-2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6380.05</v>
      </c>
      <c r="F203" s="37">
        <v>6374.6166666666659</v>
      </c>
      <c r="G203" s="38">
        <v>6304.6833333333316</v>
      </c>
      <c r="H203" s="38">
        <v>6229.3166666666657</v>
      </c>
      <c r="I203" s="38">
        <v>6159.3833333333314</v>
      </c>
      <c r="J203" s="38">
        <v>6449.9833333333318</v>
      </c>
      <c r="K203" s="38">
        <v>6519.9166666666661</v>
      </c>
      <c r="L203" s="38">
        <v>6595.2833333333319</v>
      </c>
      <c r="M203" s="28">
        <v>6444.55</v>
      </c>
      <c r="N203" s="28">
        <v>6299.25</v>
      </c>
      <c r="O203" s="39">
        <v>2497300</v>
      </c>
      <c r="P203" s="40">
        <v>-1.0107816711590296E-2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716.35</v>
      </c>
      <c r="F204" s="37">
        <v>719.9</v>
      </c>
      <c r="G204" s="38">
        <v>710.44999999999993</v>
      </c>
      <c r="H204" s="38">
        <v>704.55</v>
      </c>
      <c r="I204" s="38">
        <v>695.09999999999991</v>
      </c>
      <c r="J204" s="38">
        <v>725.8</v>
      </c>
      <c r="K204" s="38">
        <v>735.25</v>
      </c>
      <c r="L204" s="38">
        <v>741.15</v>
      </c>
      <c r="M204" s="28">
        <v>729.35</v>
      </c>
      <c r="N204" s="28">
        <v>714</v>
      </c>
      <c r="O204" s="39">
        <v>21821800</v>
      </c>
      <c r="P204" s="40">
        <v>-2.08248264597795E-2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241.85</v>
      </c>
      <c r="F205" s="37">
        <v>242.28333333333333</v>
      </c>
      <c r="G205" s="38">
        <v>239.16666666666666</v>
      </c>
      <c r="H205" s="38">
        <v>236.48333333333332</v>
      </c>
      <c r="I205" s="38">
        <v>233.36666666666665</v>
      </c>
      <c r="J205" s="38">
        <v>244.96666666666667</v>
      </c>
      <c r="K205" s="38">
        <v>248.08333333333334</v>
      </c>
      <c r="L205" s="38">
        <v>250.76666666666668</v>
      </c>
      <c r="M205" s="28">
        <v>245.4</v>
      </c>
      <c r="N205" s="28">
        <v>239.6</v>
      </c>
      <c r="O205" s="39">
        <v>47727600</v>
      </c>
      <c r="P205" s="40">
        <v>-2.5569620253164557E-2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980.5</v>
      </c>
      <c r="F206" s="37">
        <v>988.65</v>
      </c>
      <c r="G206" s="38">
        <v>968.05</v>
      </c>
      <c r="H206" s="38">
        <v>955.6</v>
      </c>
      <c r="I206" s="38">
        <v>935</v>
      </c>
      <c r="J206" s="38">
        <v>1001.0999999999999</v>
      </c>
      <c r="K206" s="38">
        <v>1021.7</v>
      </c>
      <c r="L206" s="38">
        <v>1034.1499999999999</v>
      </c>
      <c r="M206" s="28">
        <v>1009.25</v>
      </c>
      <c r="N206" s="28">
        <v>976.2</v>
      </c>
      <c r="O206" s="39">
        <v>4720000</v>
      </c>
      <c r="P206" s="40">
        <v>9.5429965009012825E-4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1730.85</v>
      </c>
      <c r="F207" s="37">
        <v>1728.75</v>
      </c>
      <c r="G207" s="38">
        <v>1715.2</v>
      </c>
      <c r="H207" s="38">
        <v>1699.55</v>
      </c>
      <c r="I207" s="38">
        <v>1686</v>
      </c>
      <c r="J207" s="38">
        <v>1744.4</v>
      </c>
      <c r="K207" s="38">
        <v>1757.9500000000003</v>
      </c>
      <c r="L207" s="38">
        <v>1773.6000000000001</v>
      </c>
      <c r="M207" s="28">
        <v>1742.3</v>
      </c>
      <c r="N207" s="28">
        <v>1713.1</v>
      </c>
      <c r="O207" s="39">
        <v>613900</v>
      </c>
      <c r="P207" s="40">
        <v>-6.3034188034188032E-2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406.1</v>
      </c>
      <c r="F208" s="37">
        <v>408.7833333333333</v>
      </c>
      <c r="G208" s="38">
        <v>402.06666666666661</v>
      </c>
      <c r="H208" s="38">
        <v>398.0333333333333</v>
      </c>
      <c r="I208" s="38">
        <v>391.31666666666661</v>
      </c>
      <c r="J208" s="38">
        <v>412.81666666666661</v>
      </c>
      <c r="K208" s="38">
        <v>419.5333333333333</v>
      </c>
      <c r="L208" s="38">
        <v>423.56666666666661</v>
      </c>
      <c r="M208" s="28">
        <v>415.5</v>
      </c>
      <c r="N208" s="28">
        <v>404.75</v>
      </c>
      <c r="O208" s="39">
        <v>45054000</v>
      </c>
      <c r="P208" s="40">
        <v>-2.2265625000000001E-2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235.7</v>
      </c>
      <c r="F209" s="37">
        <v>235.5</v>
      </c>
      <c r="G209" s="38">
        <v>230.2</v>
      </c>
      <c r="H209" s="38">
        <v>224.7</v>
      </c>
      <c r="I209" s="38">
        <v>219.39999999999998</v>
      </c>
      <c r="J209" s="38">
        <v>241</v>
      </c>
      <c r="K209" s="38">
        <v>246.3</v>
      </c>
      <c r="L209" s="38">
        <v>251.8</v>
      </c>
      <c r="M209" s="28">
        <v>240.8</v>
      </c>
      <c r="N209" s="28">
        <v>230</v>
      </c>
      <c r="O209" s="39">
        <v>81531000</v>
      </c>
      <c r="P209" s="40">
        <v>4.6950092421441771E-3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340.25</v>
      </c>
      <c r="F210" s="37">
        <v>341.75</v>
      </c>
      <c r="G210" s="38">
        <v>337.75</v>
      </c>
      <c r="H210" s="38">
        <v>335.25</v>
      </c>
      <c r="I210" s="38">
        <v>331.25</v>
      </c>
      <c r="J210" s="38">
        <v>344.25</v>
      </c>
      <c r="K210" s="38">
        <v>348.25</v>
      </c>
      <c r="L210" s="38">
        <v>350.75</v>
      </c>
      <c r="M210" s="28">
        <v>345.75</v>
      </c>
      <c r="N210" s="28">
        <v>339.25</v>
      </c>
      <c r="O210" s="39">
        <v>14704200</v>
      </c>
      <c r="P210" s="40">
        <v>2.9230187728360842E-2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3"/>
      <c r="L8" s="50"/>
      <c r="M8" s="50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16483.849999999999</v>
      </c>
      <c r="D10" s="32">
        <v>16527.75</v>
      </c>
      <c r="E10" s="32">
        <v>16419.400000000001</v>
      </c>
      <c r="F10" s="32">
        <v>16354.95</v>
      </c>
      <c r="G10" s="32">
        <v>16246.600000000002</v>
      </c>
      <c r="H10" s="32">
        <v>16592.2</v>
      </c>
      <c r="I10" s="32">
        <v>16700.55</v>
      </c>
      <c r="J10" s="32">
        <v>16765</v>
      </c>
      <c r="K10" s="34">
        <v>16636.099999999999</v>
      </c>
      <c r="L10" s="34">
        <v>16463.3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36408.5</v>
      </c>
      <c r="D11" s="37">
        <v>36479.450000000004</v>
      </c>
      <c r="E11" s="37">
        <v>36263.150000000009</v>
      </c>
      <c r="F11" s="37">
        <v>36117.800000000003</v>
      </c>
      <c r="G11" s="37">
        <v>35901.500000000007</v>
      </c>
      <c r="H11" s="37">
        <v>36624.80000000001</v>
      </c>
      <c r="I11" s="37">
        <v>36841.100000000013</v>
      </c>
      <c r="J11" s="37">
        <v>36986.450000000012</v>
      </c>
      <c r="K11" s="28">
        <v>36695.75</v>
      </c>
      <c r="L11" s="28">
        <v>36334.1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2454.75</v>
      </c>
      <c r="D12" s="37">
        <v>2457.1</v>
      </c>
      <c r="E12" s="37">
        <v>2445.1499999999996</v>
      </c>
      <c r="F12" s="37">
        <v>2435.5499999999997</v>
      </c>
      <c r="G12" s="37">
        <v>2423.5999999999995</v>
      </c>
      <c r="H12" s="37">
        <v>2466.6999999999998</v>
      </c>
      <c r="I12" s="37">
        <v>2478.6499999999996</v>
      </c>
      <c r="J12" s="37">
        <v>2488.25</v>
      </c>
      <c r="K12" s="28">
        <v>2469.0500000000002</v>
      </c>
      <c r="L12" s="28">
        <v>2447.5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4773.45</v>
      </c>
      <c r="D13" s="37">
        <v>4780.8666666666668</v>
      </c>
      <c r="E13" s="37">
        <v>4757.9333333333334</v>
      </c>
      <c r="F13" s="37">
        <v>4742.416666666667</v>
      </c>
      <c r="G13" s="37">
        <v>4719.4833333333336</v>
      </c>
      <c r="H13" s="37">
        <v>4796.3833333333332</v>
      </c>
      <c r="I13" s="37">
        <v>4819.3166666666675</v>
      </c>
      <c r="J13" s="37">
        <v>4834.833333333333</v>
      </c>
      <c r="K13" s="28">
        <v>4803.8</v>
      </c>
      <c r="L13" s="28">
        <v>4765.3500000000004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27418.85</v>
      </c>
      <c r="D14" s="37">
        <v>27653.433333333334</v>
      </c>
      <c r="E14" s="37">
        <v>27149.366666666669</v>
      </c>
      <c r="F14" s="37">
        <v>26879.883333333335</v>
      </c>
      <c r="G14" s="37">
        <v>26375.816666666669</v>
      </c>
      <c r="H14" s="37">
        <v>27922.916666666668</v>
      </c>
      <c r="I14" s="37">
        <v>28426.983333333334</v>
      </c>
      <c r="J14" s="37">
        <v>28696.466666666667</v>
      </c>
      <c r="K14" s="28">
        <v>28157.5</v>
      </c>
      <c r="L14" s="28">
        <v>27383.95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3881.5</v>
      </c>
      <c r="D15" s="37">
        <v>3887.2833333333333</v>
      </c>
      <c r="E15" s="37">
        <v>3865.1166666666668</v>
      </c>
      <c r="F15" s="37">
        <v>3848.7333333333336</v>
      </c>
      <c r="G15" s="37">
        <v>3826.5666666666671</v>
      </c>
      <c r="H15" s="37">
        <v>3903.6666666666665</v>
      </c>
      <c r="I15" s="37">
        <v>3925.8333333333335</v>
      </c>
      <c r="J15" s="37">
        <v>3942.2166666666662</v>
      </c>
      <c r="K15" s="28">
        <v>3909.45</v>
      </c>
      <c r="L15" s="28">
        <v>3870.9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7940.05</v>
      </c>
      <c r="D16" s="37">
        <v>7973.583333333333</v>
      </c>
      <c r="E16" s="37">
        <v>7897.5666666666657</v>
      </c>
      <c r="F16" s="37">
        <v>7855.083333333333</v>
      </c>
      <c r="G16" s="37">
        <v>7779.0666666666657</v>
      </c>
      <c r="H16" s="37">
        <v>8016.0666666666657</v>
      </c>
      <c r="I16" s="37">
        <v>8092.0833333333339</v>
      </c>
      <c r="J16" s="37">
        <v>8134.5666666666657</v>
      </c>
      <c r="K16" s="28">
        <v>8049.6</v>
      </c>
      <c r="L16" s="28">
        <v>7931.1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2713.4</v>
      </c>
      <c r="D17" s="37">
        <v>2703.9166666666665</v>
      </c>
      <c r="E17" s="37">
        <v>2644.8833333333332</v>
      </c>
      <c r="F17" s="37">
        <v>2576.3666666666668</v>
      </c>
      <c r="G17" s="37">
        <v>2517.3333333333335</v>
      </c>
      <c r="H17" s="37">
        <v>2772.4333333333329</v>
      </c>
      <c r="I17" s="37">
        <v>2831.4666666666667</v>
      </c>
      <c r="J17" s="37">
        <v>2899.9833333333327</v>
      </c>
      <c r="K17" s="28">
        <v>2762.95</v>
      </c>
      <c r="L17" s="28">
        <v>2635.4</v>
      </c>
      <c r="M17" s="28">
        <v>5.4468800000000002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2179.6999999999998</v>
      </c>
      <c r="D18" s="37">
        <v>2187.0666666666666</v>
      </c>
      <c r="E18" s="37">
        <v>2164.1833333333334</v>
      </c>
      <c r="F18" s="37">
        <v>2148.666666666667</v>
      </c>
      <c r="G18" s="37">
        <v>2125.7833333333338</v>
      </c>
      <c r="H18" s="37">
        <v>2202.583333333333</v>
      </c>
      <c r="I18" s="37">
        <v>2225.4666666666662</v>
      </c>
      <c r="J18" s="37">
        <v>2240.9833333333327</v>
      </c>
      <c r="K18" s="28">
        <v>2209.9499999999998</v>
      </c>
      <c r="L18" s="28">
        <v>2171.5500000000002</v>
      </c>
      <c r="M18" s="28">
        <v>2.3265500000000001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582.35</v>
      </c>
      <c r="D19" s="37">
        <v>581.31666666666661</v>
      </c>
      <c r="E19" s="37">
        <v>576.63333333333321</v>
      </c>
      <c r="F19" s="37">
        <v>570.91666666666663</v>
      </c>
      <c r="G19" s="37">
        <v>566.23333333333323</v>
      </c>
      <c r="H19" s="37">
        <v>587.03333333333319</v>
      </c>
      <c r="I19" s="37">
        <v>591.71666666666658</v>
      </c>
      <c r="J19" s="37">
        <v>597.43333333333317</v>
      </c>
      <c r="K19" s="28">
        <v>586</v>
      </c>
      <c r="L19" s="28">
        <v>575.6</v>
      </c>
      <c r="M19" s="28">
        <v>10.756220000000001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19426.349999999999</v>
      </c>
      <c r="D20" s="37">
        <v>19533.7</v>
      </c>
      <c r="E20" s="37">
        <v>19244.400000000001</v>
      </c>
      <c r="F20" s="37">
        <v>19062.45</v>
      </c>
      <c r="G20" s="37">
        <v>18773.150000000001</v>
      </c>
      <c r="H20" s="37">
        <v>19715.650000000001</v>
      </c>
      <c r="I20" s="37">
        <v>20004.949999999997</v>
      </c>
      <c r="J20" s="37">
        <v>20186.900000000001</v>
      </c>
      <c r="K20" s="28">
        <v>19823</v>
      </c>
      <c r="L20" s="28">
        <v>19351.75</v>
      </c>
      <c r="M20" s="28">
        <v>0.11627999999999999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2559.6999999999998</v>
      </c>
      <c r="D21" s="37">
        <v>2553.7666666666664</v>
      </c>
      <c r="E21" s="37">
        <v>2538.9333333333329</v>
      </c>
      <c r="F21" s="37">
        <v>2518.1666666666665</v>
      </c>
      <c r="G21" s="37">
        <v>2503.333333333333</v>
      </c>
      <c r="H21" s="37">
        <v>2574.5333333333328</v>
      </c>
      <c r="I21" s="37">
        <v>2589.3666666666668</v>
      </c>
      <c r="J21" s="37">
        <v>2610.1333333333328</v>
      </c>
      <c r="K21" s="28">
        <v>2568.6</v>
      </c>
      <c r="L21" s="28">
        <v>2533</v>
      </c>
      <c r="M21" s="28">
        <v>8.6514199999999999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2103.65</v>
      </c>
      <c r="D22" s="37">
        <v>2112.2999999999997</v>
      </c>
      <c r="E22" s="37">
        <v>2076.5999999999995</v>
      </c>
      <c r="F22" s="37">
        <v>2049.5499999999997</v>
      </c>
      <c r="G22" s="37">
        <v>2013.8499999999995</v>
      </c>
      <c r="H22" s="37">
        <v>2139.3499999999995</v>
      </c>
      <c r="I22" s="37">
        <v>2175.0499999999993</v>
      </c>
      <c r="J22" s="37">
        <v>2202.0999999999995</v>
      </c>
      <c r="K22" s="28">
        <v>2148</v>
      </c>
      <c r="L22" s="28">
        <v>2085.25</v>
      </c>
      <c r="M22" s="28">
        <v>11.052300000000001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749.1</v>
      </c>
      <c r="D23" s="37">
        <v>749.19999999999993</v>
      </c>
      <c r="E23" s="37">
        <v>744.89999999999986</v>
      </c>
      <c r="F23" s="37">
        <v>740.69999999999993</v>
      </c>
      <c r="G23" s="37">
        <v>736.39999999999986</v>
      </c>
      <c r="H23" s="37">
        <v>753.39999999999986</v>
      </c>
      <c r="I23" s="37">
        <v>757.69999999999982</v>
      </c>
      <c r="J23" s="37">
        <v>761.89999999999986</v>
      </c>
      <c r="K23" s="28">
        <v>753.5</v>
      </c>
      <c r="L23" s="28">
        <v>745</v>
      </c>
      <c r="M23" s="28">
        <v>18.032599999999999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2898.2</v>
      </c>
      <c r="D24" s="37">
        <v>2883.9</v>
      </c>
      <c r="E24" s="37">
        <v>2855.8</v>
      </c>
      <c r="F24" s="37">
        <v>2813.4</v>
      </c>
      <c r="G24" s="37">
        <v>2785.3</v>
      </c>
      <c r="H24" s="37">
        <v>2926.3</v>
      </c>
      <c r="I24" s="37">
        <v>2954.3999999999996</v>
      </c>
      <c r="J24" s="37">
        <v>2996.8</v>
      </c>
      <c r="K24" s="28">
        <v>2912</v>
      </c>
      <c r="L24" s="28">
        <v>2841.5</v>
      </c>
      <c r="M24" s="28">
        <v>2.3080799999999999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2993.75</v>
      </c>
      <c r="D25" s="37">
        <v>2986.5833333333335</v>
      </c>
      <c r="E25" s="37">
        <v>2973.166666666667</v>
      </c>
      <c r="F25" s="37">
        <v>2952.5833333333335</v>
      </c>
      <c r="G25" s="37">
        <v>2939.166666666667</v>
      </c>
      <c r="H25" s="37">
        <v>3007.166666666667</v>
      </c>
      <c r="I25" s="37">
        <v>3020.5833333333339</v>
      </c>
      <c r="J25" s="37">
        <v>3041.166666666667</v>
      </c>
      <c r="K25" s="28">
        <v>3000</v>
      </c>
      <c r="L25" s="28">
        <v>2966</v>
      </c>
      <c r="M25" s="28">
        <v>2.9391799999999999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102.55</v>
      </c>
      <c r="D26" s="37">
        <v>102.60000000000001</v>
      </c>
      <c r="E26" s="37">
        <v>101.95000000000002</v>
      </c>
      <c r="F26" s="37">
        <v>101.35000000000001</v>
      </c>
      <c r="G26" s="37">
        <v>100.70000000000002</v>
      </c>
      <c r="H26" s="37">
        <v>103.20000000000002</v>
      </c>
      <c r="I26" s="37">
        <v>103.85000000000002</v>
      </c>
      <c r="J26" s="37">
        <v>104.45000000000002</v>
      </c>
      <c r="K26" s="28">
        <v>103.25</v>
      </c>
      <c r="L26" s="28">
        <v>102</v>
      </c>
      <c r="M26" s="28">
        <v>18.929099999999998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265.3</v>
      </c>
      <c r="D27" s="37">
        <v>266.03333333333336</v>
      </c>
      <c r="E27" s="37">
        <v>262.9666666666667</v>
      </c>
      <c r="F27" s="37">
        <v>260.63333333333333</v>
      </c>
      <c r="G27" s="37">
        <v>257.56666666666666</v>
      </c>
      <c r="H27" s="37">
        <v>268.36666666666673</v>
      </c>
      <c r="I27" s="37">
        <v>271.43333333333345</v>
      </c>
      <c r="J27" s="37">
        <v>273.76666666666677</v>
      </c>
      <c r="K27" s="28">
        <v>269.10000000000002</v>
      </c>
      <c r="L27" s="28">
        <v>263.7</v>
      </c>
      <c r="M27" s="28">
        <v>12.626480000000001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706.95</v>
      </c>
      <c r="D28" s="37">
        <v>703.04999999999984</v>
      </c>
      <c r="E28" s="37">
        <v>696.9499999999997</v>
      </c>
      <c r="F28" s="37">
        <v>686.94999999999982</v>
      </c>
      <c r="G28" s="37">
        <v>680.84999999999968</v>
      </c>
      <c r="H28" s="37">
        <v>713.04999999999973</v>
      </c>
      <c r="I28" s="37">
        <v>719.14999999999986</v>
      </c>
      <c r="J28" s="37">
        <v>729.14999999999975</v>
      </c>
      <c r="K28" s="28">
        <v>709.15</v>
      </c>
      <c r="L28" s="28">
        <v>693.05</v>
      </c>
      <c r="M28" s="28">
        <v>0.72428000000000003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3076.75</v>
      </c>
      <c r="D29" s="37">
        <v>3083.7999999999997</v>
      </c>
      <c r="E29" s="37">
        <v>3053.0999999999995</v>
      </c>
      <c r="F29" s="37">
        <v>3029.45</v>
      </c>
      <c r="G29" s="37">
        <v>2998.7499999999995</v>
      </c>
      <c r="H29" s="37">
        <v>3107.4499999999994</v>
      </c>
      <c r="I29" s="37">
        <v>3138.1499999999992</v>
      </c>
      <c r="J29" s="37">
        <v>3161.7999999999993</v>
      </c>
      <c r="K29" s="28">
        <v>3114.5</v>
      </c>
      <c r="L29" s="28">
        <v>3060.15</v>
      </c>
      <c r="M29" s="28">
        <v>0.52463000000000004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369.95</v>
      </c>
      <c r="D30" s="37">
        <v>369.88333333333327</v>
      </c>
      <c r="E30" s="37">
        <v>368.61666666666656</v>
      </c>
      <c r="F30" s="37">
        <v>367.2833333333333</v>
      </c>
      <c r="G30" s="37">
        <v>366.01666666666659</v>
      </c>
      <c r="H30" s="37">
        <v>371.21666666666653</v>
      </c>
      <c r="I30" s="37">
        <v>372.48333333333329</v>
      </c>
      <c r="J30" s="37">
        <v>373.81666666666649</v>
      </c>
      <c r="K30" s="28">
        <v>371.15</v>
      </c>
      <c r="L30" s="28">
        <v>368.55</v>
      </c>
      <c r="M30" s="28">
        <v>34.578670000000002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4110.2</v>
      </c>
      <c r="D31" s="37">
        <v>4129.05</v>
      </c>
      <c r="E31" s="37">
        <v>4069.1500000000005</v>
      </c>
      <c r="F31" s="37">
        <v>4028.1000000000004</v>
      </c>
      <c r="G31" s="37">
        <v>3968.2000000000007</v>
      </c>
      <c r="H31" s="37">
        <v>4170.1000000000004</v>
      </c>
      <c r="I31" s="37">
        <v>4230</v>
      </c>
      <c r="J31" s="37">
        <v>4271.05</v>
      </c>
      <c r="K31" s="28">
        <v>4188.95</v>
      </c>
      <c r="L31" s="28">
        <v>4088</v>
      </c>
      <c r="M31" s="28">
        <v>3.6363799999999999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209.05</v>
      </c>
      <c r="D32" s="37">
        <v>210.48333333333335</v>
      </c>
      <c r="E32" s="37">
        <v>206.56666666666669</v>
      </c>
      <c r="F32" s="37">
        <v>204.08333333333334</v>
      </c>
      <c r="G32" s="37">
        <v>200.16666666666669</v>
      </c>
      <c r="H32" s="37">
        <v>212.9666666666667</v>
      </c>
      <c r="I32" s="37">
        <v>216.88333333333333</v>
      </c>
      <c r="J32" s="37">
        <v>219.3666666666667</v>
      </c>
      <c r="K32" s="28">
        <v>214.4</v>
      </c>
      <c r="L32" s="28">
        <v>208</v>
      </c>
      <c r="M32" s="28">
        <v>9.9265399999999993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144.9</v>
      </c>
      <c r="D33" s="37">
        <v>145.01666666666665</v>
      </c>
      <c r="E33" s="37">
        <v>143.0333333333333</v>
      </c>
      <c r="F33" s="37">
        <v>141.16666666666666</v>
      </c>
      <c r="G33" s="37">
        <v>139.18333333333331</v>
      </c>
      <c r="H33" s="37">
        <v>146.8833333333333</v>
      </c>
      <c r="I33" s="37">
        <v>148.86666666666665</v>
      </c>
      <c r="J33" s="37">
        <v>150.73333333333329</v>
      </c>
      <c r="K33" s="28">
        <v>147</v>
      </c>
      <c r="L33" s="28">
        <v>143.15</v>
      </c>
      <c r="M33" s="28">
        <v>88.110140000000001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3108.5</v>
      </c>
      <c r="D34" s="37">
        <v>3103.7666666666664</v>
      </c>
      <c r="E34" s="37">
        <v>3057.7333333333327</v>
      </c>
      <c r="F34" s="37">
        <v>3006.9666666666662</v>
      </c>
      <c r="G34" s="37">
        <v>2960.9333333333325</v>
      </c>
      <c r="H34" s="37">
        <v>3154.5333333333328</v>
      </c>
      <c r="I34" s="37">
        <v>3200.5666666666666</v>
      </c>
      <c r="J34" s="37">
        <v>3251.333333333333</v>
      </c>
      <c r="K34" s="28">
        <v>3149.8</v>
      </c>
      <c r="L34" s="28">
        <v>3053</v>
      </c>
      <c r="M34" s="28">
        <v>28.763100000000001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1750</v>
      </c>
      <c r="D35" s="37">
        <v>1749</v>
      </c>
      <c r="E35" s="37">
        <v>1733.05</v>
      </c>
      <c r="F35" s="37">
        <v>1716.1</v>
      </c>
      <c r="G35" s="37">
        <v>1700.1499999999999</v>
      </c>
      <c r="H35" s="37">
        <v>1765.95</v>
      </c>
      <c r="I35" s="37">
        <v>1781.8999999999999</v>
      </c>
      <c r="J35" s="37">
        <v>1798.8500000000001</v>
      </c>
      <c r="K35" s="28">
        <v>1764.95</v>
      </c>
      <c r="L35" s="28">
        <v>1732.05</v>
      </c>
      <c r="M35" s="28">
        <v>1.5468200000000001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526.15</v>
      </c>
      <c r="D36" s="37">
        <v>532.11666666666667</v>
      </c>
      <c r="E36" s="37">
        <v>518.23333333333335</v>
      </c>
      <c r="F36" s="37">
        <v>510.31666666666672</v>
      </c>
      <c r="G36" s="37">
        <v>496.43333333333339</v>
      </c>
      <c r="H36" s="37">
        <v>540.0333333333333</v>
      </c>
      <c r="I36" s="37">
        <v>553.91666666666674</v>
      </c>
      <c r="J36" s="37">
        <v>561.83333333333326</v>
      </c>
      <c r="K36" s="28">
        <v>546</v>
      </c>
      <c r="L36" s="28">
        <v>524.20000000000005</v>
      </c>
      <c r="M36" s="28">
        <v>13.33286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3932.4</v>
      </c>
      <c r="D37" s="37">
        <v>3959.7999999999997</v>
      </c>
      <c r="E37" s="37">
        <v>3881.5999999999995</v>
      </c>
      <c r="F37" s="37">
        <v>3830.7999999999997</v>
      </c>
      <c r="G37" s="37">
        <v>3752.5999999999995</v>
      </c>
      <c r="H37" s="37">
        <v>4010.5999999999995</v>
      </c>
      <c r="I37" s="37">
        <v>4088.7999999999993</v>
      </c>
      <c r="J37" s="37">
        <v>4139.5999999999995</v>
      </c>
      <c r="K37" s="28">
        <v>4038</v>
      </c>
      <c r="L37" s="28">
        <v>3909</v>
      </c>
      <c r="M37" s="28">
        <v>4.3099299999999996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706.45</v>
      </c>
      <c r="D38" s="37">
        <v>710.65</v>
      </c>
      <c r="E38" s="37">
        <v>697.84999999999991</v>
      </c>
      <c r="F38" s="37">
        <v>689.24999999999989</v>
      </c>
      <c r="G38" s="37">
        <v>676.44999999999982</v>
      </c>
      <c r="H38" s="37">
        <v>719.25</v>
      </c>
      <c r="I38" s="37">
        <v>732.05</v>
      </c>
      <c r="J38" s="37">
        <v>740.65000000000009</v>
      </c>
      <c r="K38" s="28">
        <v>723.45</v>
      </c>
      <c r="L38" s="28">
        <v>702.05</v>
      </c>
      <c r="M38" s="28">
        <v>141.35744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3925.6</v>
      </c>
      <c r="D39" s="37">
        <v>3957.5333333333333</v>
      </c>
      <c r="E39" s="37">
        <v>3885.0666666666666</v>
      </c>
      <c r="F39" s="37">
        <v>3844.5333333333333</v>
      </c>
      <c r="G39" s="37">
        <v>3772.0666666666666</v>
      </c>
      <c r="H39" s="37">
        <v>3998.0666666666666</v>
      </c>
      <c r="I39" s="37">
        <v>4070.5333333333328</v>
      </c>
      <c r="J39" s="37">
        <v>4111.0666666666666</v>
      </c>
      <c r="K39" s="28">
        <v>4030</v>
      </c>
      <c r="L39" s="28">
        <v>3917</v>
      </c>
      <c r="M39" s="28">
        <v>8.8240700000000007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6264.45</v>
      </c>
      <c r="D40" s="37">
        <v>6286.8833333333341</v>
      </c>
      <c r="E40" s="37">
        <v>6190.0666666666684</v>
      </c>
      <c r="F40" s="37">
        <v>6115.6833333333343</v>
      </c>
      <c r="G40" s="37">
        <v>6018.8666666666686</v>
      </c>
      <c r="H40" s="37">
        <v>6361.2666666666682</v>
      </c>
      <c r="I40" s="37">
        <v>6458.0833333333339</v>
      </c>
      <c r="J40" s="37">
        <v>6532.4666666666681</v>
      </c>
      <c r="K40" s="28">
        <v>6383.7</v>
      </c>
      <c r="L40" s="28">
        <v>6212.5</v>
      </c>
      <c r="M40" s="28">
        <v>15.30406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13313</v>
      </c>
      <c r="D41" s="37">
        <v>13217.283333333333</v>
      </c>
      <c r="E41" s="37">
        <v>12885.716666666665</v>
      </c>
      <c r="F41" s="37">
        <v>12458.433333333332</v>
      </c>
      <c r="G41" s="37">
        <v>12126.866666666665</v>
      </c>
      <c r="H41" s="37">
        <v>13644.566666666666</v>
      </c>
      <c r="I41" s="37">
        <v>13976.133333333331</v>
      </c>
      <c r="J41" s="37">
        <v>14403.416666666666</v>
      </c>
      <c r="K41" s="28">
        <v>13548.85</v>
      </c>
      <c r="L41" s="28">
        <v>12790</v>
      </c>
      <c r="M41" s="28">
        <v>13.270239999999999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4881.95</v>
      </c>
      <c r="D42" s="37">
        <v>4929.9833333333336</v>
      </c>
      <c r="E42" s="37">
        <v>4804.9666666666672</v>
      </c>
      <c r="F42" s="37">
        <v>4727.9833333333336</v>
      </c>
      <c r="G42" s="37">
        <v>4602.9666666666672</v>
      </c>
      <c r="H42" s="37">
        <v>5006.9666666666672</v>
      </c>
      <c r="I42" s="37">
        <v>5131.9833333333336</v>
      </c>
      <c r="J42" s="37">
        <v>5208.9666666666672</v>
      </c>
      <c r="K42" s="28">
        <v>5055</v>
      </c>
      <c r="L42" s="28">
        <v>4853</v>
      </c>
      <c r="M42" s="28">
        <v>1.5555399999999999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2252.65</v>
      </c>
      <c r="D43" s="37">
        <v>2285.8833333333332</v>
      </c>
      <c r="E43" s="37">
        <v>2206.7666666666664</v>
      </c>
      <c r="F43" s="37">
        <v>2160.8833333333332</v>
      </c>
      <c r="G43" s="37">
        <v>2081.7666666666664</v>
      </c>
      <c r="H43" s="37">
        <v>2331.7666666666664</v>
      </c>
      <c r="I43" s="37">
        <v>2410.8833333333332</v>
      </c>
      <c r="J43" s="37">
        <v>2456.7666666666664</v>
      </c>
      <c r="K43" s="28">
        <v>2365</v>
      </c>
      <c r="L43" s="28">
        <v>2240</v>
      </c>
      <c r="M43" s="28">
        <v>4.7547199999999998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270.7</v>
      </c>
      <c r="D44" s="37">
        <v>271.51666666666665</v>
      </c>
      <c r="E44" s="37">
        <v>268.18333333333328</v>
      </c>
      <c r="F44" s="37">
        <v>265.66666666666663</v>
      </c>
      <c r="G44" s="37">
        <v>262.33333333333326</v>
      </c>
      <c r="H44" s="37">
        <v>274.0333333333333</v>
      </c>
      <c r="I44" s="37">
        <v>277.36666666666667</v>
      </c>
      <c r="J44" s="37">
        <v>279.88333333333333</v>
      </c>
      <c r="K44" s="28">
        <v>274.85000000000002</v>
      </c>
      <c r="L44" s="28">
        <v>269</v>
      </c>
      <c r="M44" s="28">
        <v>61.454720000000002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116.5</v>
      </c>
      <c r="D45" s="37">
        <v>116</v>
      </c>
      <c r="E45" s="37">
        <v>115.1</v>
      </c>
      <c r="F45" s="37">
        <v>113.69999999999999</v>
      </c>
      <c r="G45" s="37">
        <v>112.79999999999998</v>
      </c>
      <c r="H45" s="37">
        <v>117.4</v>
      </c>
      <c r="I45" s="37">
        <v>118.30000000000001</v>
      </c>
      <c r="J45" s="37">
        <v>119.70000000000002</v>
      </c>
      <c r="K45" s="28">
        <v>116.9</v>
      </c>
      <c r="L45" s="28">
        <v>114.6</v>
      </c>
      <c r="M45" s="28">
        <v>288.33389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46.45</v>
      </c>
      <c r="D46" s="37">
        <v>47.016666666666673</v>
      </c>
      <c r="E46" s="37">
        <v>45.633333333333347</v>
      </c>
      <c r="F46" s="37">
        <v>44.816666666666677</v>
      </c>
      <c r="G46" s="37">
        <v>43.433333333333351</v>
      </c>
      <c r="H46" s="37">
        <v>47.833333333333343</v>
      </c>
      <c r="I46" s="37">
        <v>49.216666666666669</v>
      </c>
      <c r="J46" s="37">
        <v>50.033333333333339</v>
      </c>
      <c r="K46" s="28">
        <v>48.4</v>
      </c>
      <c r="L46" s="28">
        <v>46.2</v>
      </c>
      <c r="M46" s="28">
        <v>27.7484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1808.3</v>
      </c>
      <c r="D47" s="37">
        <v>1816.45</v>
      </c>
      <c r="E47" s="37">
        <v>1792.9</v>
      </c>
      <c r="F47" s="37">
        <v>1777.5</v>
      </c>
      <c r="G47" s="37">
        <v>1753.95</v>
      </c>
      <c r="H47" s="37">
        <v>1831.8500000000001</v>
      </c>
      <c r="I47" s="37">
        <v>1855.3999999999999</v>
      </c>
      <c r="J47" s="37">
        <v>1870.8000000000002</v>
      </c>
      <c r="K47" s="28">
        <v>1840</v>
      </c>
      <c r="L47" s="28">
        <v>1801.05</v>
      </c>
      <c r="M47" s="28">
        <v>2.5102899999999999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586.04999999999995</v>
      </c>
      <c r="D48" s="37">
        <v>585.36666666666667</v>
      </c>
      <c r="E48" s="37">
        <v>579.73333333333335</v>
      </c>
      <c r="F48" s="37">
        <v>573.41666666666663</v>
      </c>
      <c r="G48" s="37">
        <v>567.7833333333333</v>
      </c>
      <c r="H48" s="37">
        <v>591.68333333333339</v>
      </c>
      <c r="I48" s="37">
        <v>597.31666666666683</v>
      </c>
      <c r="J48" s="37">
        <v>603.63333333333344</v>
      </c>
      <c r="K48" s="28">
        <v>591</v>
      </c>
      <c r="L48" s="28">
        <v>579.04999999999995</v>
      </c>
      <c r="M48" s="28">
        <v>13.489330000000001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266.89999999999998</v>
      </c>
      <c r="D49" s="37">
        <v>266.96666666666664</v>
      </c>
      <c r="E49" s="37">
        <v>262.93333333333328</v>
      </c>
      <c r="F49" s="37">
        <v>258.96666666666664</v>
      </c>
      <c r="G49" s="37">
        <v>254.93333333333328</v>
      </c>
      <c r="H49" s="37">
        <v>270.93333333333328</v>
      </c>
      <c r="I49" s="37">
        <v>274.9666666666667</v>
      </c>
      <c r="J49" s="37">
        <v>278.93333333333328</v>
      </c>
      <c r="K49" s="28">
        <v>271</v>
      </c>
      <c r="L49" s="28">
        <v>263</v>
      </c>
      <c r="M49" s="28">
        <v>54.625970000000002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704.05</v>
      </c>
      <c r="D50" s="37">
        <v>702.33333333333337</v>
      </c>
      <c r="E50" s="37">
        <v>695.36666666666679</v>
      </c>
      <c r="F50" s="37">
        <v>686.68333333333339</v>
      </c>
      <c r="G50" s="37">
        <v>679.71666666666681</v>
      </c>
      <c r="H50" s="37">
        <v>711.01666666666677</v>
      </c>
      <c r="I50" s="37">
        <v>717.98333333333323</v>
      </c>
      <c r="J50" s="37">
        <v>726.66666666666674</v>
      </c>
      <c r="K50" s="28">
        <v>709.3</v>
      </c>
      <c r="L50" s="28">
        <v>693.65</v>
      </c>
      <c r="M50" s="28">
        <v>12.631959999999999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</v>
      </c>
      <c r="D51" s="37">
        <v>52.516666666666673</v>
      </c>
      <c r="E51" s="37">
        <v>51.033333333333346</v>
      </c>
      <c r="F51" s="37">
        <v>50.06666666666667</v>
      </c>
      <c r="G51" s="37">
        <v>48.583333333333343</v>
      </c>
      <c r="H51" s="37">
        <v>53.483333333333348</v>
      </c>
      <c r="I51" s="37">
        <v>54.966666666666683</v>
      </c>
      <c r="J51" s="37">
        <v>55.933333333333351</v>
      </c>
      <c r="K51" s="28">
        <v>54</v>
      </c>
      <c r="L51" s="28">
        <v>51.55</v>
      </c>
      <c r="M51" s="28">
        <v>196.16876999999999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318.45</v>
      </c>
      <c r="D52" s="37">
        <v>317.24999999999994</v>
      </c>
      <c r="E52" s="37">
        <v>315.34999999999991</v>
      </c>
      <c r="F52" s="37">
        <v>312.24999999999994</v>
      </c>
      <c r="G52" s="37">
        <v>310.34999999999991</v>
      </c>
      <c r="H52" s="37">
        <v>320.34999999999991</v>
      </c>
      <c r="I52" s="37">
        <v>322.24999999999989</v>
      </c>
      <c r="J52" s="37">
        <v>325.34999999999991</v>
      </c>
      <c r="K52" s="28">
        <v>319.14999999999998</v>
      </c>
      <c r="L52" s="28">
        <v>314.14999999999998</v>
      </c>
      <c r="M52" s="28">
        <v>21.986319999999999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684.1</v>
      </c>
      <c r="D53" s="37">
        <v>679.9</v>
      </c>
      <c r="E53" s="37">
        <v>674.44999999999993</v>
      </c>
      <c r="F53" s="37">
        <v>664.8</v>
      </c>
      <c r="G53" s="37">
        <v>659.34999999999991</v>
      </c>
      <c r="H53" s="37">
        <v>689.55</v>
      </c>
      <c r="I53" s="37">
        <v>695</v>
      </c>
      <c r="J53" s="37">
        <v>704.65</v>
      </c>
      <c r="K53" s="28">
        <v>685.35</v>
      </c>
      <c r="L53" s="28">
        <v>670.25</v>
      </c>
      <c r="M53" s="28">
        <v>50.166870000000003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318.25</v>
      </c>
      <c r="D54" s="37">
        <v>319.58333333333331</v>
      </c>
      <c r="E54" s="37">
        <v>314.71666666666664</v>
      </c>
      <c r="F54" s="37">
        <v>311.18333333333334</v>
      </c>
      <c r="G54" s="37">
        <v>306.31666666666666</v>
      </c>
      <c r="H54" s="37">
        <v>323.11666666666662</v>
      </c>
      <c r="I54" s="37">
        <v>327.98333333333329</v>
      </c>
      <c r="J54" s="37">
        <v>331.51666666666659</v>
      </c>
      <c r="K54" s="28">
        <v>324.45</v>
      </c>
      <c r="L54" s="28">
        <v>316.05</v>
      </c>
      <c r="M54" s="28">
        <v>10.970829999999999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16364.55</v>
      </c>
      <c r="D55" s="37">
        <v>16458.600000000002</v>
      </c>
      <c r="E55" s="37">
        <v>16219.000000000004</v>
      </c>
      <c r="F55" s="37">
        <v>16073.45</v>
      </c>
      <c r="G55" s="37">
        <v>15833.850000000002</v>
      </c>
      <c r="H55" s="37">
        <v>16604.150000000005</v>
      </c>
      <c r="I55" s="37">
        <v>16843.750000000004</v>
      </c>
      <c r="J55" s="37">
        <v>16989.300000000007</v>
      </c>
      <c r="K55" s="28">
        <v>16698.2</v>
      </c>
      <c r="L55" s="28">
        <v>16313.05</v>
      </c>
      <c r="M55" s="28">
        <v>0.26745999999999998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3807.15</v>
      </c>
      <c r="D56" s="37">
        <v>3834.2166666666667</v>
      </c>
      <c r="E56" s="37">
        <v>3768.4333333333334</v>
      </c>
      <c r="F56" s="37">
        <v>3729.7166666666667</v>
      </c>
      <c r="G56" s="37">
        <v>3663.9333333333334</v>
      </c>
      <c r="H56" s="37">
        <v>3872.9333333333334</v>
      </c>
      <c r="I56" s="37">
        <v>3938.7166666666672</v>
      </c>
      <c r="J56" s="37">
        <v>3977.4333333333334</v>
      </c>
      <c r="K56" s="28">
        <v>3900</v>
      </c>
      <c r="L56" s="28">
        <v>3795.5</v>
      </c>
      <c r="M56" s="28">
        <v>2.6752699999999998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221.6</v>
      </c>
      <c r="D57" s="37">
        <v>222.75</v>
      </c>
      <c r="E57" s="37">
        <v>219.1</v>
      </c>
      <c r="F57" s="37">
        <v>216.6</v>
      </c>
      <c r="G57" s="37">
        <v>212.95</v>
      </c>
      <c r="H57" s="37">
        <v>225.25</v>
      </c>
      <c r="I57" s="37">
        <v>228.89999999999998</v>
      </c>
      <c r="J57" s="37">
        <v>231.4</v>
      </c>
      <c r="K57" s="28">
        <v>226.4</v>
      </c>
      <c r="L57" s="28">
        <v>220.25</v>
      </c>
      <c r="M57" s="28">
        <v>101.47905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677.75</v>
      </c>
      <c r="D58" s="37">
        <v>679.51666666666677</v>
      </c>
      <c r="E58" s="37">
        <v>672.83333333333348</v>
      </c>
      <c r="F58" s="37">
        <v>667.91666666666674</v>
      </c>
      <c r="G58" s="37">
        <v>661.23333333333346</v>
      </c>
      <c r="H58" s="37">
        <v>684.43333333333351</v>
      </c>
      <c r="I58" s="37">
        <v>691.11666666666667</v>
      </c>
      <c r="J58" s="37">
        <v>696.03333333333353</v>
      </c>
      <c r="K58" s="28">
        <v>686.2</v>
      </c>
      <c r="L58" s="28">
        <v>674.6</v>
      </c>
      <c r="M58" s="28">
        <v>11.58371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955.7</v>
      </c>
      <c r="D59" s="37">
        <v>954.06666666666661</v>
      </c>
      <c r="E59" s="37">
        <v>946.13333333333321</v>
      </c>
      <c r="F59" s="37">
        <v>936.56666666666661</v>
      </c>
      <c r="G59" s="37">
        <v>928.63333333333321</v>
      </c>
      <c r="H59" s="37">
        <v>963.63333333333321</v>
      </c>
      <c r="I59" s="37">
        <v>971.56666666666661</v>
      </c>
      <c r="J59" s="37">
        <v>981.13333333333321</v>
      </c>
      <c r="K59" s="28">
        <v>962</v>
      </c>
      <c r="L59" s="28">
        <v>944.5</v>
      </c>
      <c r="M59" s="28">
        <v>9.8840500000000002</v>
      </c>
      <c r="N59" s="1"/>
      <c r="O59" s="1"/>
    </row>
    <row r="60" spans="1:15" ht="12.75" customHeight="1">
      <c r="A60" s="53">
        <v>51</v>
      </c>
      <c r="B60" s="28" t="s">
        <v>849</v>
      </c>
      <c r="C60" s="28">
        <v>1687.7</v>
      </c>
      <c r="D60" s="37">
        <v>1710.8</v>
      </c>
      <c r="E60" s="37">
        <v>1661.8999999999999</v>
      </c>
      <c r="F60" s="37">
        <v>1636.1</v>
      </c>
      <c r="G60" s="37">
        <v>1587.1999999999998</v>
      </c>
      <c r="H60" s="37">
        <v>1736.6</v>
      </c>
      <c r="I60" s="37">
        <v>1785.5</v>
      </c>
      <c r="J60" s="37">
        <v>1811.3</v>
      </c>
      <c r="K60" s="28">
        <v>1759.7</v>
      </c>
      <c r="L60" s="28">
        <v>1685</v>
      </c>
      <c r="M60" s="28">
        <v>0.83023000000000002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202.3</v>
      </c>
      <c r="D61" s="37">
        <v>201.7166666666667</v>
      </c>
      <c r="E61" s="37">
        <v>200.13333333333338</v>
      </c>
      <c r="F61" s="37">
        <v>197.9666666666667</v>
      </c>
      <c r="G61" s="37">
        <v>196.38333333333338</v>
      </c>
      <c r="H61" s="37">
        <v>203.88333333333338</v>
      </c>
      <c r="I61" s="37">
        <v>205.4666666666667</v>
      </c>
      <c r="J61" s="37">
        <v>207.63333333333338</v>
      </c>
      <c r="K61" s="28">
        <v>203.3</v>
      </c>
      <c r="L61" s="28">
        <v>199.55</v>
      </c>
      <c r="M61" s="28">
        <v>128.53314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3702.45</v>
      </c>
      <c r="D62" s="37">
        <v>3725.8333333333335</v>
      </c>
      <c r="E62" s="37">
        <v>3665.0166666666669</v>
      </c>
      <c r="F62" s="37">
        <v>3627.5833333333335</v>
      </c>
      <c r="G62" s="37">
        <v>3566.7666666666669</v>
      </c>
      <c r="H62" s="37">
        <v>3763.2666666666669</v>
      </c>
      <c r="I62" s="37">
        <v>3824.0833333333335</v>
      </c>
      <c r="J62" s="37">
        <v>3861.5166666666669</v>
      </c>
      <c r="K62" s="28">
        <v>3786.65</v>
      </c>
      <c r="L62" s="28">
        <v>3688.4</v>
      </c>
      <c r="M62" s="28">
        <v>5.0431800000000004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1533.6</v>
      </c>
      <c r="D63" s="37">
        <v>1542.3500000000001</v>
      </c>
      <c r="E63" s="37">
        <v>1509.7000000000003</v>
      </c>
      <c r="F63" s="37">
        <v>1485.8000000000002</v>
      </c>
      <c r="G63" s="37">
        <v>1453.1500000000003</v>
      </c>
      <c r="H63" s="37">
        <v>1566.2500000000002</v>
      </c>
      <c r="I63" s="37">
        <v>1598.9000000000003</v>
      </c>
      <c r="J63" s="37">
        <v>1622.8000000000002</v>
      </c>
      <c r="K63" s="28">
        <v>1575</v>
      </c>
      <c r="L63" s="28">
        <v>1518.45</v>
      </c>
      <c r="M63" s="28">
        <v>3.23847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666.4</v>
      </c>
      <c r="D64" s="37">
        <v>666.46666666666658</v>
      </c>
      <c r="E64" s="37">
        <v>663.13333333333321</v>
      </c>
      <c r="F64" s="37">
        <v>659.86666666666667</v>
      </c>
      <c r="G64" s="37">
        <v>656.5333333333333</v>
      </c>
      <c r="H64" s="37">
        <v>669.73333333333312</v>
      </c>
      <c r="I64" s="37">
        <v>673.06666666666638</v>
      </c>
      <c r="J64" s="37">
        <v>676.33333333333303</v>
      </c>
      <c r="K64" s="28">
        <v>669.8</v>
      </c>
      <c r="L64" s="28">
        <v>663.2</v>
      </c>
      <c r="M64" s="28">
        <v>5.8869999999999996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1002.3</v>
      </c>
      <c r="D65" s="37">
        <v>1013.9</v>
      </c>
      <c r="E65" s="37">
        <v>988.39999999999986</v>
      </c>
      <c r="F65" s="37">
        <v>974.49999999999989</v>
      </c>
      <c r="G65" s="37">
        <v>948.99999999999977</v>
      </c>
      <c r="H65" s="37">
        <v>1027.8</v>
      </c>
      <c r="I65" s="37">
        <v>1053.3000000000002</v>
      </c>
      <c r="J65" s="37">
        <v>1067.2</v>
      </c>
      <c r="K65" s="28">
        <v>1039.4000000000001</v>
      </c>
      <c r="L65" s="28">
        <v>1000</v>
      </c>
      <c r="M65" s="28">
        <v>5.7157099999999996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376.85</v>
      </c>
      <c r="D66" s="37">
        <v>377.8</v>
      </c>
      <c r="E66" s="37">
        <v>370.90000000000003</v>
      </c>
      <c r="F66" s="37">
        <v>364.95000000000005</v>
      </c>
      <c r="G66" s="37">
        <v>358.05000000000007</v>
      </c>
      <c r="H66" s="37">
        <v>383.75</v>
      </c>
      <c r="I66" s="37">
        <v>390.65</v>
      </c>
      <c r="J66" s="37">
        <v>396.59999999999997</v>
      </c>
      <c r="K66" s="28">
        <v>384.7</v>
      </c>
      <c r="L66" s="28">
        <v>371.85</v>
      </c>
      <c r="M66" s="28">
        <v>22.19333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1181.45</v>
      </c>
      <c r="D67" s="37">
        <v>1185.7333333333333</v>
      </c>
      <c r="E67" s="37">
        <v>1167.5166666666667</v>
      </c>
      <c r="F67" s="37">
        <v>1153.5833333333333</v>
      </c>
      <c r="G67" s="37">
        <v>1135.3666666666666</v>
      </c>
      <c r="H67" s="37">
        <v>1199.6666666666667</v>
      </c>
      <c r="I67" s="37">
        <v>1217.8833333333334</v>
      </c>
      <c r="J67" s="37">
        <v>1231.8166666666668</v>
      </c>
      <c r="K67" s="28">
        <v>1203.95</v>
      </c>
      <c r="L67" s="28">
        <v>1171.8</v>
      </c>
      <c r="M67" s="28">
        <v>6.6555400000000002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360.8</v>
      </c>
      <c r="D68" s="37">
        <v>359.15000000000003</v>
      </c>
      <c r="E68" s="37">
        <v>355.95000000000005</v>
      </c>
      <c r="F68" s="37">
        <v>351.1</v>
      </c>
      <c r="G68" s="37">
        <v>347.90000000000003</v>
      </c>
      <c r="H68" s="37">
        <v>364.00000000000006</v>
      </c>
      <c r="I68" s="37">
        <v>367.2</v>
      </c>
      <c r="J68" s="37">
        <v>372.05000000000007</v>
      </c>
      <c r="K68" s="28">
        <v>362.35</v>
      </c>
      <c r="L68" s="28">
        <v>354.3</v>
      </c>
      <c r="M68" s="28">
        <v>34.666460000000001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558.25</v>
      </c>
      <c r="D69" s="37">
        <v>560.86666666666667</v>
      </c>
      <c r="E69" s="37">
        <v>553.63333333333333</v>
      </c>
      <c r="F69" s="37">
        <v>549.01666666666665</v>
      </c>
      <c r="G69" s="37">
        <v>541.7833333333333</v>
      </c>
      <c r="H69" s="37">
        <v>565.48333333333335</v>
      </c>
      <c r="I69" s="37">
        <v>572.7166666666667</v>
      </c>
      <c r="J69" s="37">
        <v>577.33333333333337</v>
      </c>
      <c r="K69" s="28">
        <v>568.1</v>
      </c>
      <c r="L69" s="28">
        <v>556.25</v>
      </c>
      <c r="M69" s="28">
        <v>15.493589999999999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1534.45</v>
      </c>
      <c r="D70" s="37">
        <v>1540.3166666666666</v>
      </c>
      <c r="E70" s="37">
        <v>1511.6333333333332</v>
      </c>
      <c r="F70" s="37">
        <v>1488.8166666666666</v>
      </c>
      <c r="G70" s="37">
        <v>1460.1333333333332</v>
      </c>
      <c r="H70" s="37">
        <v>1563.1333333333332</v>
      </c>
      <c r="I70" s="37">
        <v>1591.8166666666666</v>
      </c>
      <c r="J70" s="37">
        <v>1614.6333333333332</v>
      </c>
      <c r="K70" s="28">
        <v>1569</v>
      </c>
      <c r="L70" s="28">
        <v>1517.5</v>
      </c>
      <c r="M70" s="28">
        <v>2.2962799999999999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1819.3</v>
      </c>
      <c r="D71" s="37">
        <v>1830.3666666666668</v>
      </c>
      <c r="E71" s="37">
        <v>1800.7333333333336</v>
      </c>
      <c r="F71" s="37">
        <v>1782.1666666666667</v>
      </c>
      <c r="G71" s="37">
        <v>1752.5333333333335</v>
      </c>
      <c r="H71" s="37">
        <v>1848.9333333333336</v>
      </c>
      <c r="I71" s="37">
        <v>1878.5666666666668</v>
      </c>
      <c r="J71" s="37">
        <v>1897.1333333333337</v>
      </c>
      <c r="K71" s="28">
        <v>1860</v>
      </c>
      <c r="L71" s="28">
        <v>1811.8</v>
      </c>
      <c r="M71" s="28">
        <v>5.5216700000000003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3687</v>
      </c>
      <c r="D72" s="37">
        <v>3720.3666666666668</v>
      </c>
      <c r="E72" s="37">
        <v>3646.8833333333337</v>
      </c>
      <c r="F72" s="37">
        <v>3606.7666666666669</v>
      </c>
      <c r="G72" s="37">
        <v>3533.2833333333338</v>
      </c>
      <c r="H72" s="37">
        <v>3760.4833333333336</v>
      </c>
      <c r="I72" s="37">
        <v>3833.9666666666672</v>
      </c>
      <c r="J72" s="37">
        <v>3874.0833333333335</v>
      </c>
      <c r="K72" s="28">
        <v>3793.85</v>
      </c>
      <c r="L72" s="28">
        <v>3680.25</v>
      </c>
      <c r="M72" s="28">
        <v>2.4779800000000001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3685.95</v>
      </c>
      <c r="D73" s="37">
        <v>3722.9833333333336</v>
      </c>
      <c r="E73" s="37">
        <v>3635.9666666666672</v>
      </c>
      <c r="F73" s="37">
        <v>3585.9833333333336</v>
      </c>
      <c r="G73" s="37">
        <v>3498.9666666666672</v>
      </c>
      <c r="H73" s="37">
        <v>3772.9666666666672</v>
      </c>
      <c r="I73" s="37">
        <v>3859.9833333333336</v>
      </c>
      <c r="J73" s="37">
        <v>3909.9666666666672</v>
      </c>
      <c r="K73" s="28">
        <v>3810</v>
      </c>
      <c r="L73" s="28">
        <v>3673</v>
      </c>
      <c r="M73" s="28">
        <v>2.1339299999999999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2079.5</v>
      </c>
      <c r="D74" s="37">
        <v>2076.0666666666666</v>
      </c>
      <c r="E74" s="37">
        <v>2047.9833333333331</v>
      </c>
      <c r="F74" s="37">
        <v>2016.4666666666665</v>
      </c>
      <c r="G74" s="37">
        <v>1988.383333333333</v>
      </c>
      <c r="H74" s="37">
        <v>2107.583333333333</v>
      </c>
      <c r="I74" s="37">
        <v>2135.666666666667</v>
      </c>
      <c r="J74" s="37">
        <v>2167.1833333333334</v>
      </c>
      <c r="K74" s="28">
        <v>2104.15</v>
      </c>
      <c r="L74" s="28">
        <v>2044.55</v>
      </c>
      <c r="M74" s="28">
        <v>1.28026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4212</v>
      </c>
      <c r="D75" s="37">
        <v>4244.95</v>
      </c>
      <c r="E75" s="37">
        <v>4161.0999999999995</v>
      </c>
      <c r="F75" s="37">
        <v>4110.2</v>
      </c>
      <c r="G75" s="37">
        <v>4026.3499999999995</v>
      </c>
      <c r="H75" s="37">
        <v>4295.8499999999995</v>
      </c>
      <c r="I75" s="37">
        <v>4379.7</v>
      </c>
      <c r="J75" s="37">
        <v>4430.5999999999995</v>
      </c>
      <c r="K75" s="28">
        <v>4328.8</v>
      </c>
      <c r="L75" s="28">
        <v>4194.05</v>
      </c>
      <c r="M75" s="28">
        <v>5.9423300000000001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3023.3</v>
      </c>
      <c r="D76" s="37">
        <v>3043.3833333333337</v>
      </c>
      <c r="E76" s="37">
        <v>2987.8666666666672</v>
      </c>
      <c r="F76" s="37">
        <v>2952.4333333333334</v>
      </c>
      <c r="G76" s="37">
        <v>2896.916666666667</v>
      </c>
      <c r="H76" s="37">
        <v>3078.8166666666675</v>
      </c>
      <c r="I76" s="37">
        <v>3134.3333333333339</v>
      </c>
      <c r="J76" s="37">
        <v>3169.7666666666678</v>
      </c>
      <c r="K76" s="28">
        <v>3098.9</v>
      </c>
      <c r="L76" s="28">
        <v>3007.95</v>
      </c>
      <c r="M76" s="28">
        <v>6.7681300000000002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472.4</v>
      </c>
      <c r="D77" s="37">
        <v>471.61666666666662</v>
      </c>
      <c r="E77" s="37">
        <v>467.78333333333325</v>
      </c>
      <c r="F77" s="37">
        <v>463.16666666666663</v>
      </c>
      <c r="G77" s="37">
        <v>459.33333333333326</v>
      </c>
      <c r="H77" s="37">
        <v>476.23333333333323</v>
      </c>
      <c r="I77" s="37">
        <v>480.06666666666661</v>
      </c>
      <c r="J77" s="37">
        <v>484.68333333333322</v>
      </c>
      <c r="K77" s="28">
        <v>475.45</v>
      </c>
      <c r="L77" s="28">
        <v>467</v>
      </c>
      <c r="M77" s="28">
        <v>1.0756600000000001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1694.45</v>
      </c>
      <c r="D78" s="37">
        <v>1700.4666666666665</v>
      </c>
      <c r="E78" s="37">
        <v>1676.833333333333</v>
      </c>
      <c r="F78" s="37">
        <v>1659.2166666666665</v>
      </c>
      <c r="G78" s="37">
        <v>1635.583333333333</v>
      </c>
      <c r="H78" s="37">
        <v>1718.083333333333</v>
      </c>
      <c r="I78" s="37">
        <v>1741.7166666666667</v>
      </c>
      <c r="J78" s="37">
        <v>1759.333333333333</v>
      </c>
      <c r="K78" s="28">
        <v>1724.1</v>
      </c>
      <c r="L78" s="28">
        <v>1682.85</v>
      </c>
      <c r="M78" s="28">
        <v>4.7266500000000002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150.1</v>
      </c>
      <c r="D79" s="37">
        <v>150.49999999999997</v>
      </c>
      <c r="E79" s="37">
        <v>149.04999999999995</v>
      </c>
      <c r="F79" s="37">
        <v>147.99999999999997</v>
      </c>
      <c r="G79" s="37">
        <v>146.54999999999995</v>
      </c>
      <c r="H79" s="37">
        <v>151.54999999999995</v>
      </c>
      <c r="I79" s="37">
        <v>152.99999999999994</v>
      </c>
      <c r="J79" s="37">
        <v>154.04999999999995</v>
      </c>
      <c r="K79" s="28">
        <v>151.94999999999999</v>
      </c>
      <c r="L79" s="28">
        <v>149.44999999999999</v>
      </c>
      <c r="M79" s="28">
        <v>12.36041</v>
      </c>
      <c r="N79" s="1"/>
      <c r="O79" s="1"/>
    </row>
    <row r="80" spans="1:15" ht="12.75" customHeight="1">
      <c r="A80" s="53">
        <v>71</v>
      </c>
      <c r="B80" s="28" t="s">
        <v>850</v>
      </c>
      <c r="C80" s="28">
        <v>1454.1</v>
      </c>
      <c r="D80" s="37">
        <v>1450.3666666666666</v>
      </c>
      <c r="E80" s="37">
        <v>1414.1833333333332</v>
      </c>
      <c r="F80" s="37">
        <v>1374.2666666666667</v>
      </c>
      <c r="G80" s="37">
        <v>1338.0833333333333</v>
      </c>
      <c r="H80" s="37">
        <v>1490.2833333333331</v>
      </c>
      <c r="I80" s="37">
        <v>1526.4666666666665</v>
      </c>
      <c r="J80" s="37">
        <v>1566.383333333333</v>
      </c>
      <c r="K80" s="28">
        <v>1486.55</v>
      </c>
      <c r="L80" s="28">
        <v>1410.45</v>
      </c>
      <c r="M80" s="28">
        <v>6.2002899999999999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105.7</v>
      </c>
      <c r="D81" s="37">
        <v>106.2</v>
      </c>
      <c r="E81" s="37">
        <v>104.85000000000001</v>
      </c>
      <c r="F81" s="37">
        <v>104</v>
      </c>
      <c r="G81" s="37">
        <v>102.65</v>
      </c>
      <c r="H81" s="37">
        <v>107.05000000000001</v>
      </c>
      <c r="I81" s="37">
        <v>108.4</v>
      </c>
      <c r="J81" s="37">
        <v>109.25000000000001</v>
      </c>
      <c r="K81" s="28">
        <v>107.55</v>
      </c>
      <c r="L81" s="28">
        <v>105.35</v>
      </c>
      <c r="M81" s="28">
        <v>64.540130000000005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267.25</v>
      </c>
      <c r="D82" s="37">
        <v>269.45</v>
      </c>
      <c r="E82" s="37">
        <v>263.29999999999995</v>
      </c>
      <c r="F82" s="37">
        <v>259.34999999999997</v>
      </c>
      <c r="G82" s="37">
        <v>253.19999999999993</v>
      </c>
      <c r="H82" s="37">
        <v>273.39999999999998</v>
      </c>
      <c r="I82" s="37">
        <v>279.54999999999995</v>
      </c>
      <c r="J82" s="37">
        <v>283.5</v>
      </c>
      <c r="K82" s="28">
        <v>275.60000000000002</v>
      </c>
      <c r="L82" s="28">
        <v>265.5</v>
      </c>
      <c r="M82" s="28">
        <v>18.363330000000001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143.94999999999999</v>
      </c>
      <c r="D83" s="37">
        <v>144.95000000000002</v>
      </c>
      <c r="E83" s="37">
        <v>142.65000000000003</v>
      </c>
      <c r="F83" s="37">
        <v>141.35000000000002</v>
      </c>
      <c r="G83" s="37">
        <v>139.05000000000004</v>
      </c>
      <c r="H83" s="37">
        <v>146.25000000000003</v>
      </c>
      <c r="I83" s="37">
        <v>148.55000000000004</v>
      </c>
      <c r="J83" s="37">
        <v>149.85000000000002</v>
      </c>
      <c r="K83" s="28">
        <v>147.25</v>
      </c>
      <c r="L83" s="28">
        <v>143.65</v>
      </c>
      <c r="M83" s="28">
        <v>86.657759999999996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2207.35</v>
      </c>
      <c r="D84" s="37">
        <v>2208.4666666666667</v>
      </c>
      <c r="E84" s="37">
        <v>2189.9833333333336</v>
      </c>
      <c r="F84" s="37">
        <v>2172.6166666666668</v>
      </c>
      <c r="G84" s="37">
        <v>2154.1333333333337</v>
      </c>
      <c r="H84" s="37">
        <v>2225.8333333333335</v>
      </c>
      <c r="I84" s="37">
        <v>2244.3166666666662</v>
      </c>
      <c r="J84" s="37">
        <v>2261.6833333333334</v>
      </c>
      <c r="K84" s="28">
        <v>2226.9499999999998</v>
      </c>
      <c r="L84" s="28">
        <v>2191.1</v>
      </c>
      <c r="M84" s="28">
        <v>6.2633999999999999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361.85</v>
      </c>
      <c r="D85" s="37">
        <v>365.36666666666662</v>
      </c>
      <c r="E85" s="37">
        <v>356.98333333333323</v>
      </c>
      <c r="F85" s="37">
        <v>352.11666666666662</v>
      </c>
      <c r="G85" s="37">
        <v>343.73333333333323</v>
      </c>
      <c r="H85" s="37">
        <v>370.23333333333323</v>
      </c>
      <c r="I85" s="37">
        <v>378.61666666666656</v>
      </c>
      <c r="J85" s="37">
        <v>383.48333333333323</v>
      </c>
      <c r="K85" s="28">
        <v>373.75</v>
      </c>
      <c r="L85" s="28">
        <v>360.5</v>
      </c>
      <c r="M85" s="28">
        <v>7.89811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842.7</v>
      </c>
      <c r="D86" s="37">
        <v>849.81666666666661</v>
      </c>
      <c r="E86" s="37">
        <v>830.43333333333317</v>
      </c>
      <c r="F86" s="37">
        <v>818.16666666666652</v>
      </c>
      <c r="G86" s="37">
        <v>798.78333333333308</v>
      </c>
      <c r="H86" s="37">
        <v>862.08333333333326</v>
      </c>
      <c r="I86" s="37">
        <v>881.4666666666667</v>
      </c>
      <c r="J86" s="37">
        <v>893.73333333333335</v>
      </c>
      <c r="K86" s="28">
        <v>869.2</v>
      </c>
      <c r="L86" s="28">
        <v>837.55</v>
      </c>
      <c r="M86" s="28">
        <v>11.20086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1406.75</v>
      </c>
      <c r="D87" s="37">
        <v>1412.7333333333333</v>
      </c>
      <c r="E87" s="37">
        <v>1391.5166666666667</v>
      </c>
      <c r="F87" s="37">
        <v>1376.2833333333333</v>
      </c>
      <c r="G87" s="37">
        <v>1355.0666666666666</v>
      </c>
      <c r="H87" s="37">
        <v>1427.9666666666667</v>
      </c>
      <c r="I87" s="37">
        <v>1449.1833333333334</v>
      </c>
      <c r="J87" s="37">
        <v>1464.4166666666667</v>
      </c>
      <c r="K87" s="28">
        <v>1433.95</v>
      </c>
      <c r="L87" s="28">
        <v>1397.5</v>
      </c>
      <c r="M87" s="28">
        <v>4.9204299999999996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1514.85</v>
      </c>
      <c r="D88" s="37">
        <v>1505.8</v>
      </c>
      <c r="E88" s="37">
        <v>1494.1499999999999</v>
      </c>
      <c r="F88" s="37">
        <v>1473.4499999999998</v>
      </c>
      <c r="G88" s="37">
        <v>1461.7999999999997</v>
      </c>
      <c r="H88" s="37">
        <v>1526.5</v>
      </c>
      <c r="I88" s="37">
        <v>1538.15</v>
      </c>
      <c r="J88" s="37">
        <v>1558.8500000000001</v>
      </c>
      <c r="K88" s="28">
        <v>1517.45</v>
      </c>
      <c r="L88" s="28">
        <v>1485.1</v>
      </c>
      <c r="M88" s="28">
        <v>8.7875599999999991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443.55</v>
      </c>
      <c r="D89" s="37">
        <v>447.35000000000008</v>
      </c>
      <c r="E89" s="37">
        <v>437.30000000000018</v>
      </c>
      <c r="F89" s="37">
        <v>431.05000000000013</v>
      </c>
      <c r="G89" s="37">
        <v>421.00000000000023</v>
      </c>
      <c r="H89" s="37">
        <v>453.60000000000014</v>
      </c>
      <c r="I89" s="37">
        <v>463.65</v>
      </c>
      <c r="J89" s="37">
        <v>469.90000000000009</v>
      </c>
      <c r="K89" s="28">
        <v>457.4</v>
      </c>
      <c r="L89" s="28">
        <v>441.1</v>
      </c>
      <c r="M89" s="28">
        <v>8.7864500000000003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221.95</v>
      </c>
      <c r="D90" s="37">
        <v>224</v>
      </c>
      <c r="E90" s="37">
        <v>218.05</v>
      </c>
      <c r="F90" s="37">
        <v>214.15</v>
      </c>
      <c r="G90" s="37">
        <v>208.20000000000002</v>
      </c>
      <c r="H90" s="37">
        <v>227.9</v>
      </c>
      <c r="I90" s="37">
        <v>233.85</v>
      </c>
      <c r="J90" s="37">
        <v>237.75</v>
      </c>
      <c r="K90" s="28">
        <v>229.95</v>
      </c>
      <c r="L90" s="28">
        <v>220.1</v>
      </c>
      <c r="M90" s="28">
        <v>8.6294299999999993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913.5</v>
      </c>
      <c r="D91" s="37">
        <v>918.08333333333337</v>
      </c>
      <c r="E91" s="37">
        <v>906.51666666666677</v>
      </c>
      <c r="F91" s="37">
        <v>899.53333333333342</v>
      </c>
      <c r="G91" s="37">
        <v>887.96666666666681</v>
      </c>
      <c r="H91" s="37">
        <v>925.06666666666672</v>
      </c>
      <c r="I91" s="37">
        <v>936.63333333333333</v>
      </c>
      <c r="J91" s="37">
        <v>943.61666666666667</v>
      </c>
      <c r="K91" s="28">
        <v>929.65</v>
      </c>
      <c r="L91" s="28">
        <v>911.1</v>
      </c>
      <c r="M91" s="28">
        <v>27.801030000000001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1862.3</v>
      </c>
      <c r="D92" s="37">
        <v>1866.4833333333336</v>
      </c>
      <c r="E92" s="37">
        <v>1843.9666666666672</v>
      </c>
      <c r="F92" s="37">
        <v>1825.6333333333337</v>
      </c>
      <c r="G92" s="37">
        <v>1803.1166666666672</v>
      </c>
      <c r="H92" s="37">
        <v>1884.8166666666671</v>
      </c>
      <c r="I92" s="37">
        <v>1907.3333333333335</v>
      </c>
      <c r="J92" s="37">
        <v>1925.666666666667</v>
      </c>
      <c r="K92" s="28">
        <v>1889</v>
      </c>
      <c r="L92" s="28">
        <v>1848.15</v>
      </c>
      <c r="M92" s="28">
        <v>5.3166599999999997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1393.75</v>
      </c>
      <c r="D93" s="37">
        <v>1394.0166666666667</v>
      </c>
      <c r="E93" s="37">
        <v>1386.0333333333333</v>
      </c>
      <c r="F93" s="37">
        <v>1378.3166666666666</v>
      </c>
      <c r="G93" s="37">
        <v>1370.3333333333333</v>
      </c>
      <c r="H93" s="37">
        <v>1401.7333333333333</v>
      </c>
      <c r="I93" s="37">
        <v>1409.7166666666665</v>
      </c>
      <c r="J93" s="37">
        <v>1417.4333333333334</v>
      </c>
      <c r="K93" s="28">
        <v>1402</v>
      </c>
      <c r="L93" s="28">
        <v>1386.3</v>
      </c>
      <c r="M93" s="28">
        <v>42.63982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522.54999999999995</v>
      </c>
      <c r="D94" s="37">
        <v>524.55000000000007</v>
      </c>
      <c r="E94" s="37">
        <v>518.10000000000014</v>
      </c>
      <c r="F94" s="37">
        <v>513.65000000000009</v>
      </c>
      <c r="G94" s="37">
        <v>507.20000000000016</v>
      </c>
      <c r="H94" s="37">
        <v>529.00000000000011</v>
      </c>
      <c r="I94" s="37">
        <v>535.45000000000016</v>
      </c>
      <c r="J94" s="37">
        <v>539.90000000000009</v>
      </c>
      <c r="K94" s="28">
        <v>531</v>
      </c>
      <c r="L94" s="28">
        <v>520.1</v>
      </c>
      <c r="M94" s="28">
        <v>78.123710000000003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1210.55</v>
      </c>
      <c r="D95" s="37">
        <v>1214.2666666666667</v>
      </c>
      <c r="E95" s="37">
        <v>1202.9333333333334</v>
      </c>
      <c r="F95" s="37">
        <v>1195.3166666666668</v>
      </c>
      <c r="G95" s="37">
        <v>1183.9833333333336</v>
      </c>
      <c r="H95" s="37">
        <v>1221.8833333333332</v>
      </c>
      <c r="I95" s="37">
        <v>1233.2166666666667</v>
      </c>
      <c r="J95" s="37">
        <v>1240.833333333333</v>
      </c>
      <c r="K95" s="28">
        <v>1225.5999999999999</v>
      </c>
      <c r="L95" s="28">
        <v>1206.6500000000001</v>
      </c>
      <c r="M95" s="28">
        <v>7.10968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2800.75</v>
      </c>
      <c r="D96" s="37">
        <v>2811.3666666666668</v>
      </c>
      <c r="E96" s="37">
        <v>2775.0333333333338</v>
      </c>
      <c r="F96" s="37">
        <v>2749.3166666666671</v>
      </c>
      <c r="G96" s="37">
        <v>2712.983333333334</v>
      </c>
      <c r="H96" s="37">
        <v>2837.0833333333335</v>
      </c>
      <c r="I96" s="37">
        <v>2873.4166666666665</v>
      </c>
      <c r="J96" s="37">
        <v>2899.1333333333332</v>
      </c>
      <c r="K96" s="28">
        <v>2847.7</v>
      </c>
      <c r="L96" s="28">
        <v>2785.65</v>
      </c>
      <c r="M96" s="28">
        <v>3.4700199999999999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381.9</v>
      </c>
      <c r="D97" s="37">
        <v>384.11666666666662</v>
      </c>
      <c r="E97" s="37">
        <v>378.83333333333326</v>
      </c>
      <c r="F97" s="37">
        <v>375.76666666666665</v>
      </c>
      <c r="G97" s="37">
        <v>370.48333333333329</v>
      </c>
      <c r="H97" s="37">
        <v>387.18333333333322</v>
      </c>
      <c r="I97" s="37">
        <v>392.46666666666664</v>
      </c>
      <c r="J97" s="37">
        <v>395.53333333333319</v>
      </c>
      <c r="K97" s="28">
        <v>389.4</v>
      </c>
      <c r="L97" s="28">
        <v>381.05</v>
      </c>
      <c r="M97" s="28">
        <v>55.327120000000001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1883.65</v>
      </c>
      <c r="D98" s="37">
        <v>1893.0166666666667</v>
      </c>
      <c r="E98" s="37">
        <v>1863.5333333333333</v>
      </c>
      <c r="F98" s="37">
        <v>1843.4166666666667</v>
      </c>
      <c r="G98" s="37">
        <v>1813.9333333333334</v>
      </c>
      <c r="H98" s="37">
        <v>1913.1333333333332</v>
      </c>
      <c r="I98" s="37">
        <v>1942.6166666666663</v>
      </c>
      <c r="J98" s="37">
        <v>1962.7333333333331</v>
      </c>
      <c r="K98" s="28">
        <v>1922.5</v>
      </c>
      <c r="L98" s="28">
        <v>1872.9</v>
      </c>
      <c r="M98" s="28">
        <v>9.8387600000000006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229.9</v>
      </c>
      <c r="D99" s="37">
        <v>228.98333333333335</v>
      </c>
      <c r="E99" s="37">
        <v>226.01666666666671</v>
      </c>
      <c r="F99" s="37">
        <v>222.13333333333335</v>
      </c>
      <c r="G99" s="37">
        <v>219.16666666666671</v>
      </c>
      <c r="H99" s="37">
        <v>232.8666666666667</v>
      </c>
      <c r="I99" s="37">
        <v>235.83333333333334</v>
      </c>
      <c r="J99" s="37">
        <v>239.7166666666667</v>
      </c>
      <c r="K99" s="28">
        <v>231.95</v>
      </c>
      <c r="L99" s="28">
        <v>225.1</v>
      </c>
      <c r="M99" s="28">
        <v>32.878979999999999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2547.1</v>
      </c>
      <c r="D100" s="37">
        <v>2570.0666666666671</v>
      </c>
      <c r="E100" s="37">
        <v>2515.1333333333341</v>
      </c>
      <c r="F100" s="37">
        <v>2483.166666666667</v>
      </c>
      <c r="G100" s="37">
        <v>2428.233333333334</v>
      </c>
      <c r="H100" s="37">
        <v>2602.0333333333342</v>
      </c>
      <c r="I100" s="37">
        <v>2656.9666666666676</v>
      </c>
      <c r="J100" s="37">
        <v>2688.9333333333343</v>
      </c>
      <c r="K100" s="28">
        <v>2625</v>
      </c>
      <c r="L100" s="28">
        <v>2538.1</v>
      </c>
      <c r="M100" s="28">
        <v>16.85576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265.89999999999998</v>
      </c>
      <c r="D101" s="37">
        <v>268.05</v>
      </c>
      <c r="E101" s="37">
        <v>262.85000000000002</v>
      </c>
      <c r="F101" s="37">
        <v>259.8</v>
      </c>
      <c r="G101" s="37">
        <v>254.60000000000002</v>
      </c>
      <c r="H101" s="37">
        <v>271.10000000000002</v>
      </c>
      <c r="I101" s="37">
        <v>276.29999999999995</v>
      </c>
      <c r="J101" s="37">
        <v>279.35000000000002</v>
      </c>
      <c r="K101" s="28">
        <v>273.25</v>
      </c>
      <c r="L101" s="28">
        <v>265</v>
      </c>
      <c r="M101" s="28">
        <v>5.9323399999999999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39187.4</v>
      </c>
      <c r="D102" s="37">
        <v>39136.283333333333</v>
      </c>
      <c r="E102" s="37">
        <v>38651.116666666669</v>
      </c>
      <c r="F102" s="37">
        <v>38114.833333333336</v>
      </c>
      <c r="G102" s="37">
        <v>37629.666666666672</v>
      </c>
      <c r="H102" s="37">
        <v>39672.566666666666</v>
      </c>
      <c r="I102" s="37">
        <v>40157.733333333337</v>
      </c>
      <c r="J102" s="37">
        <v>40694.016666666663</v>
      </c>
      <c r="K102" s="28">
        <v>39621.449999999997</v>
      </c>
      <c r="L102" s="28">
        <v>38600</v>
      </c>
      <c r="M102" s="28">
        <v>7.7410000000000007E-2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2292.5</v>
      </c>
      <c r="D103" s="37">
        <v>2296.15</v>
      </c>
      <c r="E103" s="37">
        <v>2282.3500000000004</v>
      </c>
      <c r="F103" s="37">
        <v>2272.2000000000003</v>
      </c>
      <c r="G103" s="37">
        <v>2258.4000000000005</v>
      </c>
      <c r="H103" s="37">
        <v>2306.3000000000002</v>
      </c>
      <c r="I103" s="37">
        <v>2320.1000000000004</v>
      </c>
      <c r="J103" s="37">
        <v>2330.25</v>
      </c>
      <c r="K103" s="28">
        <v>2309.9499999999998</v>
      </c>
      <c r="L103" s="28">
        <v>2286</v>
      </c>
      <c r="M103" s="28">
        <v>16.063009999999998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796.3</v>
      </c>
      <c r="D104" s="37">
        <v>796.91666666666663</v>
      </c>
      <c r="E104" s="37">
        <v>791.0333333333333</v>
      </c>
      <c r="F104" s="37">
        <v>785.76666666666665</v>
      </c>
      <c r="G104" s="37">
        <v>779.88333333333333</v>
      </c>
      <c r="H104" s="37">
        <v>802.18333333333328</v>
      </c>
      <c r="I104" s="37">
        <v>808.06666666666672</v>
      </c>
      <c r="J104" s="37">
        <v>813.33333333333326</v>
      </c>
      <c r="K104" s="28">
        <v>802.8</v>
      </c>
      <c r="L104" s="28">
        <v>791.65</v>
      </c>
      <c r="M104" s="28">
        <v>73.74145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1157</v>
      </c>
      <c r="D105" s="37">
        <v>1166.4666666666667</v>
      </c>
      <c r="E105" s="37">
        <v>1144.5333333333333</v>
      </c>
      <c r="F105" s="37">
        <v>1132.0666666666666</v>
      </c>
      <c r="G105" s="37">
        <v>1110.1333333333332</v>
      </c>
      <c r="H105" s="37">
        <v>1178.9333333333334</v>
      </c>
      <c r="I105" s="37">
        <v>1200.8666666666668</v>
      </c>
      <c r="J105" s="37">
        <v>1213.3333333333335</v>
      </c>
      <c r="K105" s="28">
        <v>1188.4000000000001</v>
      </c>
      <c r="L105" s="28">
        <v>1154</v>
      </c>
      <c r="M105" s="28">
        <v>6.6756799999999998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527.04999999999995</v>
      </c>
      <c r="D106" s="37">
        <v>528.66666666666663</v>
      </c>
      <c r="E106" s="37">
        <v>523.73333333333323</v>
      </c>
      <c r="F106" s="37">
        <v>520.41666666666663</v>
      </c>
      <c r="G106" s="37">
        <v>515.48333333333323</v>
      </c>
      <c r="H106" s="37">
        <v>531.98333333333323</v>
      </c>
      <c r="I106" s="37">
        <v>536.91666666666663</v>
      </c>
      <c r="J106" s="37">
        <v>540.23333333333323</v>
      </c>
      <c r="K106" s="28">
        <v>533.6</v>
      </c>
      <c r="L106" s="28">
        <v>525.35</v>
      </c>
      <c r="M106" s="28">
        <v>9.8502799999999997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461.35</v>
      </c>
      <c r="D107" s="37">
        <v>463.76666666666665</v>
      </c>
      <c r="E107" s="37">
        <v>456.63333333333333</v>
      </c>
      <c r="F107" s="37">
        <v>451.91666666666669</v>
      </c>
      <c r="G107" s="37">
        <v>444.78333333333336</v>
      </c>
      <c r="H107" s="37">
        <v>468.48333333333329</v>
      </c>
      <c r="I107" s="37">
        <v>475.61666666666662</v>
      </c>
      <c r="J107" s="37">
        <v>480.33333333333326</v>
      </c>
      <c r="K107" s="28">
        <v>470.9</v>
      </c>
      <c r="L107" s="28">
        <v>459.05</v>
      </c>
      <c r="M107" s="28">
        <v>2.2559300000000002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35.1</v>
      </c>
      <c r="D108" s="37">
        <v>35.366666666666667</v>
      </c>
      <c r="E108" s="37">
        <v>34.733333333333334</v>
      </c>
      <c r="F108" s="37">
        <v>34.366666666666667</v>
      </c>
      <c r="G108" s="37">
        <v>33.733333333333334</v>
      </c>
      <c r="H108" s="37">
        <v>35.733333333333334</v>
      </c>
      <c r="I108" s="37">
        <v>36.366666666666674</v>
      </c>
      <c r="J108" s="37">
        <v>36.733333333333334</v>
      </c>
      <c r="K108" s="28">
        <v>36</v>
      </c>
      <c r="L108" s="28">
        <v>35</v>
      </c>
      <c r="M108" s="28">
        <v>39.975610000000003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35.65</v>
      </c>
      <c r="D109" s="37">
        <v>35.799999999999997</v>
      </c>
      <c r="E109" s="37">
        <v>35.399999999999991</v>
      </c>
      <c r="F109" s="37">
        <v>35.149999999999991</v>
      </c>
      <c r="G109" s="37">
        <v>34.749999999999986</v>
      </c>
      <c r="H109" s="37">
        <v>36.049999999999997</v>
      </c>
      <c r="I109" s="37">
        <v>36.450000000000003</v>
      </c>
      <c r="J109" s="37">
        <v>36.700000000000003</v>
      </c>
      <c r="K109" s="28">
        <v>36.200000000000003</v>
      </c>
      <c r="L109" s="28">
        <v>35.549999999999997</v>
      </c>
      <c r="M109" s="28">
        <v>125.28373000000001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302.45</v>
      </c>
      <c r="D110" s="37">
        <v>302.2166666666667</v>
      </c>
      <c r="E110" s="37">
        <v>300.68333333333339</v>
      </c>
      <c r="F110" s="37">
        <v>298.91666666666669</v>
      </c>
      <c r="G110" s="37">
        <v>297.38333333333338</v>
      </c>
      <c r="H110" s="37">
        <v>303.98333333333341</v>
      </c>
      <c r="I110" s="37">
        <v>305.51666666666671</v>
      </c>
      <c r="J110" s="37">
        <v>307.28333333333342</v>
      </c>
      <c r="K110" s="28">
        <v>303.75</v>
      </c>
      <c r="L110" s="28">
        <v>300.45</v>
      </c>
      <c r="M110" s="28">
        <v>97.391769999999994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4017.05</v>
      </c>
      <c r="D111" s="37">
        <v>4026.8333333333335</v>
      </c>
      <c r="E111" s="37">
        <v>3964.8666666666668</v>
      </c>
      <c r="F111" s="37">
        <v>3912.6833333333334</v>
      </c>
      <c r="G111" s="37">
        <v>3850.7166666666667</v>
      </c>
      <c r="H111" s="37">
        <v>4079.0166666666669</v>
      </c>
      <c r="I111" s="37">
        <v>4140.9833333333336</v>
      </c>
      <c r="J111" s="37">
        <v>4193.166666666667</v>
      </c>
      <c r="K111" s="28">
        <v>4088.8</v>
      </c>
      <c r="L111" s="28">
        <v>3974.65</v>
      </c>
      <c r="M111" s="28">
        <v>1.71095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172.55</v>
      </c>
      <c r="D112" s="37">
        <v>173.36666666666665</v>
      </c>
      <c r="E112" s="37">
        <v>170.3833333333333</v>
      </c>
      <c r="F112" s="37">
        <v>168.21666666666664</v>
      </c>
      <c r="G112" s="37">
        <v>165.23333333333329</v>
      </c>
      <c r="H112" s="37">
        <v>175.5333333333333</v>
      </c>
      <c r="I112" s="37">
        <v>178.51666666666665</v>
      </c>
      <c r="J112" s="37">
        <v>180.68333333333331</v>
      </c>
      <c r="K112" s="28">
        <v>176.35</v>
      </c>
      <c r="L112" s="28">
        <v>171.2</v>
      </c>
      <c r="M112" s="28">
        <v>6.4227400000000001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154.15</v>
      </c>
      <c r="D113" s="37">
        <v>155.79999999999998</v>
      </c>
      <c r="E113" s="37">
        <v>151.19999999999996</v>
      </c>
      <c r="F113" s="37">
        <v>148.24999999999997</v>
      </c>
      <c r="G113" s="37">
        <v>143.64999999999995</v>
      </c>
      <c r="H113" s="37">
        <v>158.74999999999997</v>
      </c>
      <c r="I113" s="37">
        <v>163.35</v>
      </c>
      <c r="J113" s="37">
        <v>166.29999999999998</v>
      </c>
      <c r="K113" s="28">
        <v>160.4</v>
      </c>
      <c r="L113" s="28">
        <v>152.85</v>
      </c>
      <c r="M113" s="28">
        <v>134.73184000000001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258.55</v>
      </c>
      <c r="D114" s="37">
        <v>258.16666666666669</v>
      </c>
      <c r="E114" s="37">
        <v>254.73333333333335</v>
      </c>
      <c r="F114" s="37">
        <v>250.91666666666666</v>
      </c>
      <c r="G114" s="37">
        <v>247.48333333333332</v>
      </c>
      <c r="H114" s="37">
        <v>261.98333333333335</v>
      </c>
      <c r="I114" s="37">
        <v>265.41666666666663</v>
      </c>
      <c r="J114" s="37">
        <v>269.23333333333341</v>
      </c>
      <c r="K114" s="28">
        <v>261.60000000000002</v>
      </c>
      <c r="L114" s="28">
        <v>254.35</v>
      </c>
      <c r="M114" s="28">
        <v>37.771929999999998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71.650000000000006</v>
      </c>
      <c r="D115" s="37">
        <v>71.75</v>
      </c>
      <c r="E115" s="37">
        <v>71.349999999999994</v>
      </c>
      <c r="F115" s="37">
        <v>71.05</v>
      </c>
      <c r="G115" s="37">
        <v>70.649999999999991</v>
      </c>
      <c r="H115" s="37">
        <v>72.05</v>
      </c>
      <c r="I115" s="37">
        <v>72.45</v>
      </c>
      <c r="J115" s="37">
        <v>72.75</v>
      </c>
      <c r="K115" s="28">
        <v>72.150000000000006</v>
      </c>
      <c r="L115" s="28">
        <v>71.45</v>
      </c>
      <c r="M115" s="28">
        <v>82.022099999999995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596.04999999999995</v>
      </c>
      <c r="D116" s="37">
        <v>595.31666666666661</v>
      </c>
      <c r="E116" s="37">
        <v>591.73333333333323</v>
      </c>
      <c r="F116" s="37">
        <v>587.41666666666663</v>
      </c>
      <c r="G116" s="37">
        <v>583.83333333333326</v>
      </c>
      <c r="H116" s="37">
        <v>599.63333333333321</v>
      </c>
      <c r="I116" s="37">
        <v>603.2166666666667</v>
      </c>
      <c r="J116" s="37">
        <v>607.53333333333319</v>
      </c>
      <c r="K116" s="28">
        <v>598.9</v>
      </c>
      <c r="L116" s="28">
        <v>591</v>
      </c>
      <c r="M116" s="28">
        <v>15.49042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351.7</v>
      </c>
      <c r="D117" s="37">
        <v>354.93333333333334</v>
      </c>
      <c r="E117" s="37">
        <v>347.31666666666666</v>
      </c>
      <c r="F117" s="37">
        <v>342.93333333333334</v>
      </c>
      <c r="G117" s="37">
        <v>335.31666666666666</v>
      </c>
      <c r="H117" s="37">
        <v>359.31666666666666</v>
      </c>
      <c r="I117" s="37">
        <v>366.93333333333334</v>
      </c>
      <c r="J117" s="37">
        <v>371.31666666666666</v>
      </c>
      <c r="K117" s="28">
        <v>362.55</v>
      </c>
      <c r="L117" s="28">
        <v>350.55</v>
      </c>
      <c r="M117" s="28">
        <v>12.40746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222.15</v>
      </c>
      <c r="D118" s="37">
        <v>221.51666666666665</v>
      </c>
      <c r="E118" s="37">
        <v>219.7833333333333</v>
      </c>
      <c r="F118" s="37">
        <v>217.41666666666666</v>
      </c>
      <c r="G118" s="37">
        <v>215.68333333333331</v>
      </c>
      <c r="H118" s="37">
        <v>223.8833333333333</v>
      </c>
      <c r="I118" s="37">
        <v>225.61666666666665</v>
      </c>
      <c r="J118" s="37">
        <v>227.98333333333329</v>
      </c>
      <c r="K118" s="28">
        <v>223.25</v>
      </c>
      <c r="L118" s="28">
        <v>219.15</v>
      </c>
      <c r="M118" s="28">
        <v>18.140329999999999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961.6</v>
      </c>
      <c r="D119" s="37">
        <v>961.11666666666667</v>
      </c>
      <c r="E119" s="37">
        <v>952.33333333333337</v>
      </c>
      <c r="F119" s="37">
        <v>943.06666666666672</v>
      </c>
      <c r="G119" s="37">
        <v>934.28333333333342</v>
      </c>
      <c r="H119" s="37">
        <v>970.38333333333333</v>
      </c>
      <c r="I119" s="37">
        <v>979.16666666666663</v>
      </c>
      <c r="J119" s="37">
        <v>988.43333333333328</v>
      </c>
      <c r="K119" s="28">
        <v>969.9</v>
      </c>
      <c r="L119" s="28">
        <v>951.85</v>
      </c>
      <c r="M119" s="28">
        <v>29.831440000000001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3868.55</v>
      </c>
      <c r="D120" s="37">
        <v>3927.2666666666664</v>
      </c>
      <c r="E120" s="37">
        <v>3791.2833333333328</v>
      </c>
      <c r="F120" s="37">
        <v>3714.0166666666664</v>
      </c>
      <c r="G120" s="37">
        <v>3578.0333333333328</v>
      </c>
      <c r="H120" s="37">
        <v>4004.5333333333328</v>
      </c>
      <c r="I120" s="37">
        <v>4140.5166666666664</v>
      </c>
      <c r="J120" s="37">
        <v>4217.7833333333328</v>
      </c>
      <c r="K120" s="28">
        <v>4063.25</v>
      </c>
      <c r="L120" s="28">
        <v>3850</v>
      </c>
      <c r="M120" s="28">
        <v>3.1841400000000002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1451.15</v>
      </c>
      <c r="D121" s="37">
        <v>1464.2666666666667</v>
      </c>
      <c r="E121" s="37">
        <v>1431.8833333333332</v>
      </c>
      <c r="F121" s="37">
        <v>1412.6166666666666</v>
      </c>
      <c r="G121" s="37">
        <v>1380.2333333333331</v>
      </c>
      <c r="H121" s="37">
        <v>1483.5333333333333</v>
      </c>
      <c r="I121" s="37">
        <v>1515.916666666667</v>
      </c>
      <c r="J121" s="37">
        <v>1535.1833333333334</v>
      </c>
      <c r="K121" s="28">
        <v>1496.65</v>
      </c>
      <c r="L121" s="28">
        <v>1445</v>
      </c>
      <c r="M121" s="28">
        <v>72.682730000000006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1779.65</v>
      </c>
      <c r="D122" s="37">
        <v>1783.95</v>
      </c>
      <c r="E122" s="37">
        <v>1758.1000000000001</v>
      </c>
      <c r="F122" s="37">
        <v>1736.5500000000002</v>
      </c>
      <c r="G122" s="37">
        <v>1710.7000000000003</v>
      </c>
      <c r="H122" s="37">
        <v>1805.5</v>
      </c>
      <c r="I122" s="37">
        <v>1831.35</v>
      </c>
      <c r="J122" s="37">
        <v>1852.8999999999999</v>
      </c>
      <c r="K122" s="28">
        <v>1809.8</v>
      </c>
      <c r="L122" s="28">
        <v>1762.4</v>
      </c>
      <c r="M122" s="28">
        <v>3.3109000000000002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984.4</v>
      </c>
      <c r="D123" s="37">
        <v>973.63333333333333</v>
      </c>
      <c r="E123" s="37">
        <v>959.26666666666665</v>
      </c>
      <c r="F123" s="37">
        <v>934.13333333333333</v>
      </c>
      <c r="G123" s="37">
        <v>919.76666666666665</v>
      </c>
      <c r="H123" s="37">
        <v>998.76666666666665</v>
      </c>
      <c r="I123" s="37">
        <v>1013.1333333333332</v>
      </c>
      <c r="J123" s="37">
        <v>1038.2666666666667</v>
      </c>
      <c r="K123" s="28">
        <v>988</v>
      </c>
      <c r="L123" s="28">
        <v>948.5</v>
      </c>
      <c r="M123" s="28">
        <v>3.8997999999999999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222.8</v>
      </c>
      <c r="D124" s="37">
        <v>224.95000000000002</v>
      </c>
      <c r="E124" s="37">
        <v>218.40000000000003</v>
      </c>
      <c r="F124" s="37">
        <v>214.00000000000003</v>
      </c>
      <c r="G124" s="37">
        <v>207.45000000000005</v>
      </c>
      <c r="H124" s="37">
        <v>229.35000000000002</v>
      </c>
      <c r="I124" s="37">
        <v>235.90000000000003</v>
      </c>
      <c r="J124" s="37">
        <v>240.3</v>
      </c>
      <c r="K124" s="28">
        <v>231.5</v>
      </c>
      <c r="L124" s="28">
        <v>220.55</v>
      </c>
      <c r="M124" s="28">
        <v>8.7871600000000001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597.75</v>
      </c>
      <c r="D125" s="37">
        <v>593</v>
      </c>
      <c r="E125" s="37">
        <v>586.35</v>
      </c>
      <c r="F125" s="37">
        <v>574.95000000000005</v>
      </c>
      <c r="G125" s="37">
        <v>568.30000000000007</v>
      </c>
      <c r="H125" s="37">
        <v>604.4</v>
      </c>
      <c r="I125" s="37">
        <v>611.05000000000007</v>
      </c>
      <c r="J125" s="37">
        <v>622.44999999999993</v>
      </c>
      <c r="K125" s="28">
        <v>599.65</v>
      </c>
      <c r="L125" s="28">
        <v>581.6</v>
      </c>
      <c r="M125" s="28">
        <v>60.319209999999998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361.7</v>
      </c>
      <c r="D126" s="37">
        <v>364.93333333333339</v>
      </c>
      <c r="E126" s="37">
        <v>356.11666666666679</v>
      </c>
      <c r="F126" s="37">
        <v>350.53333333333342</v>
      </c>
      <c r="G126" s="37">
        <v>341.71666666666681</v>
      </c>
      <c r="H126" s="37">
        <v>370.51666666666677</v>
      </c>
      <c r="I126" s="37">
        <v>379.33333333333337</v>
      </c>
      <c r="J126" s="37">
        <v>384.91666666666674</v>
      </c>
      <c r="K126" s="28">
        <v>373.75</v>
      </c>
      <c r="L126" s="28">
        <v>359.35</v>
      </c>
      <c r="M126" s="28">
        <v>53.135530000000003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552.4</v>
      </c>
      <c r="D127" s="37">
        <v>557.7833333333333</v>
      </c>
      <c r="E127" s="37">
        <v>541.61666666666656</v>
      </c>
      <c r="F127" s="37">
        <v>530.83333333333326</v>
      </c>
      <c r="G127" s="37">
        <v>514.66666666666652</v>
      </c>
      <c r="H127" s="37">
        <v>568.56666666666661</v>
      </c>
      <c r="I127" s="37">
        <v>584.73333333333335</v>
      </c>
      <c r="J127" s="37">
        <v>595.51666666666665</v>
      </c>
      <c r="K127" s="28">
        <v>573.95000000000005</v>
      </c>
      <c r="L127" s="28">
        <v>547</v>
      </c>
      <c r="M127" s="28">
        <v>25.667639999999999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1761.6</v>
      </c>
      <c r="D128" s="37">
        <v>1769.5166666666667</v>
      </c>
      <c r="E128" s="37">
        <v>1744.0833333333333</v>
      </c>
      <c r="F128" s="37">
        <v>1726.5666666666666</v>
      </c>
      <c r="G128" s="37">
        <v>1701.1333333333332</v>
      </c>
      <c r="H128" s="37">
        <v>1787.0333333333333</v>
      </c>
      <c r="I128" s="37">
        <v>1812.4666666666667</v>
      </c>
      <c r="J128" s="37">
        <v>1829.9833333333333</v>
      </c>
      <c r="K128" s="28">
        <v>1794.95</v>
      </c>
      <c r="L128" s="28">
        <v>1752</v>
      </c>
      <c r="M128" s="28">
        <v>18.024470000000001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72.45</v>
      </c>
      <c r="D129" s="37">
        <v>72.833333333333343</v>
      </c>
      <c r="E129" s="37">
        <v>71.76666666666668</v>
      </c>
      <c r="F129" s="37">
        <v>71.083333333333343</v>
      </c>
      <c r="G129" s="37">
        <v>70.01666666666668</v>
      </c>
      <c r="H129" s="37">
        <v>73.51666666666668</v>
      </c>
      <c r="I129" s="37">
        <v>74.583333333333343</v>
      </c>
      <c r="J129" s="37">
        <v>75.26666666666668</v>
      </c>
      <c r="K129" s="28">
        <v>73.900000000000006</v>
      </c>
      <c r="L129" s="28">
        <v>72.150000000000006</v>
      </c>
      <c r="M129" s="28">
        <v>69.898319999999998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3253.55</v>
      </c>
      <c r="D130" s="37">
        <v>3312.4833333333336</v>
      </c>
      <c r="E130" s="37">
        <v>3178.3166666666671</v>
      </c>
      <c r="F130" s="37">
        <v>3103.0833333333335</v>
      </c>
      <c r="G130" s="37">
        <v>2968.916666666667</v>
      </c>
      <c r="H130" s="37">
        <v>3387.7166666666672</v>
      </c>
      <c r="I130" s="37">
        <v>3521.8833333333332</v>
      </c>
      <c r="J130" s="37">
        <v>3597.1166666666672</v>
      </c>
      <c r="K130" s="28">
        <v>3446.65</v>
      </c>
      <c r="L130" s="28">
        <v>3237.25</v>
      </c>
      <c r="M130" s="28">
        <v>6.4393000000000002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369.65</v>
      </c>
      <c r="D131" s="37">
        <v>369.66666666666669</v>
      </c>
      <c r="E131" s="37">
        <v>367.53333333333336</v>
      </c>
      <c r="F131" s="37">
        <v>365.41666666666669</v>
      </c>
      <c r="G131" s="37">
        <v>363.28333333333336</v>
      </c>
      <c r="H131" s="37">
        <v>371.78333333333336</v>
      </c>
      <c r="I131" s="37">
        <v>373.91666666666669</v>
      </c>
      <c r="J131" s="37">
        <v>376.03333333333336</v>
      </c>
      <c r="K131" s="28">
        <v>371.8</v>
      </c>
      <c r="L131" s="28">
        <v>367.55</v>
      </c>
      <c r="M131" s="28">
        <v>7.9008399999999996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4313.8999999999996</v>
      </c>
      <c r="D132" s="37">
        <v>4376.7833333333328</v>
      </c>
      <c r="E132" s="37">
        <v>4242.5666666666657</v>
      </c>
      <c r="F132" s="37">
        <v>4171.2333333333327</v>
      </c>
      <c r="G132" s="37">
        <v>4037.0166666666655</v>
      </c>
      <c r="H132" s="37">
        <v>4448.1166666666659</v>
      </c>
      <c r="I132" s="37">
        <v>4582.333333333333</v>
      </c>
      <c r="J132" s="37">
        <v>4653.6666666666661</v>
      </c>
      <c r="K132" s="28">
        <v>4511</v>
      </c>
      <c r="L132" s="28">
        <v>4305.45</v>
      </c>
      <c r="M132" s="28">
        <v>4.6917799999999996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1751.25</v>
      </c>
      <c r="D133" s="37">
        <v>1757.9666666666665</v>
      </c>
      <c r="E133" s="37">
        <v>1735.1833333333329</v>
      </c>
      <c r="F133" s="37">
        <v>1719.1166666666666</v>
      </c>
      <c r="G133" s="37">
        <v>1696.333333333333</v>
      </c>
      <c r="H133" s="37">
        <v>1774.0333333333328</v>
      </c>
      <c r="I133" s="37">
        <v>1796.8166666666662</v>
      </c>
      <c r="J133" s="37">
        <v>1812.8833333333328</v>
      </c>
      <c r="K133" s="28">
        <v>1780.75</v>
      </c>
      <c r="L133" s="28">
        <v>1741.9</v>
      </c>
      <c r="M133" s="28">
        <v>15.858969999999999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484.1</v>
      </c>
      <c r="D134" s="37">
        <v>488.9666666666667</v>
      </c>
      <c r="E134" s="37">
        <v>478.13333333333338</v>
      </c>
      <c r="F134" s="37">
        <v>472.16666666666669</v>
      </c>
      <c r="G134" s="37">
        <v>461.33333333333337</v>
      </c>
      <c r="H134" s="37">
        <v>494.93333333333339</v>
      </c>
      <c r="I134" s="37">
        <v>505.76666666666665</v>
      </c>
      <c r="J134" s="37">
        <v>511.73333333333341</v>
      </c>
      <c r="K134" s="28">
        <v>499.8</v>
      </c>
      <c r="L134" s="28">
        <v>483</v>
      </c>
      <c r="M134" s="28">
        <v>11.525230000000001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627.75</v>
      </c>
      <c r="D135" s="37">
        <v>629.58333333333337</v>
      </c>
      <c r="E135" s="37">
        <v>623.16666666666674</v>
      </c>
      <c r="F135" s="37">
        <v>618.58333333333337</v>
      </c>
      <c r="G135" s="37">
        <v>612.16666666666674</v>
      </c>
      <c r="H135" s="37">
        <v>634.16666666666674</v>
      </c>
      <c r="I135" s="37">
        <v>640.58333333333348</v>
      </c>
      <c r="J135" s="37">
        <v>645.16666666666674</v>
      </c>
      <c r="K135" s="28">
        <v>636</v>
      </c>
      <c r="L135" s="28">
        <v>625</v>
      </c>
      <c r="M135" s="28">
        <v>6.9556300000000002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80150.2</v>
      </c>
      <c r="D136" s="37">
        <v>80315.583333333328</v>
      </c>
      <c r="E136" s="37">
        <v>79665.416666666657</v>
      </c>
      <c r="F136" s="37">
        <v>79180.633333333331</v>
      </c>
      <c r="G136" s="37">
        <v>78530.46666666666</v>
      </c>
      <c r="H136" s="37">
        <v>80800.366666666654</v>
      </c>
      <c r="I136" s="37">
        <v>81450.533333333311</v>
      </c>
      <c r="J136" s="37">
        <v>81935.316666666651</v>
      </c>
      <c r="K136" s="28">
        <v>80965.75</v>
      </c>
      <c r="L136" s="28">
        <v>79830.8</v>
      </c>
      <c r="M136" s="28">
        <v>5.8709999999999998E-2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206.4</v>
      </c>
      <c r="D137" s="37">
        <v>207.94999999999996</v>
      </c>
      <c r="E137" s="37">
        <v>204.14999999999992</v>
      </c>
      <c r="F137" s="37">
        <v>201.89999999999995</v>
      </c>
      <c r="G137" s="37">
        <v>198.09999999999991</v>
      </c>
      <c r="H137" s="37">
        <v>210.19999999999993</v>
      </c>
      <c r="I137" s="37">
        <v>213.99999999999994</v>
      </c>
      <c r="J137" s="37">
        <v>216.24999999999994</v>
      </c>
      <c r="K137" s="28">
        <v>211.75</v>
      </c>
      <c r="L137" s="28">
        <v>205.7</v>
      </c>
      <c r="M137" s="28">
        <v>33.69979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1136</v>
      </c>
      <c r="D138" s="37">
        <v>1135.7166666666667</v>
      </c>
      <c r="E138" s="37">
        <v>1125.4333333333334</v>
      </c>
      <c r="F138" s="37">
        <v>1114.8666666666668</v>
      </c>
      <c r="G138" s="37">
        <v>1104.5833333333335</v>
      </c>
      <c r="H138" s="37">
        <v>1146.2833333333333</v>
      </c>
      <c r="I138" s="37">
        <v>1156.5666666666666</v>
      </c>
      <c r="J138" s="37">
        <v>1167.1333333333332</v>
      </c>
      <c r="K138" s="28">
        <v>1146</v>
      </c>
      <c r="L138" s="28">
        <v>1125.1500000000001</v>
      </c>
      <c r="M138" s="28">
        <v>25.988679999999999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91.45</v>
      </c>
      <c r="D139" s="37">
        <v>92.366666666666674</v>
      </c>
      <c r="E139" s="37">
        <v>90.183333333333351</v>
      </c>
      <c r="F139" s="37">
        <v>88.916666666666671</v>
      </c>
      <c r="G139" s="37">
        <v>86.733333333333348</v>
      </c>
      <c r="H139" s="37">
        <v>93.633333333333354</v>
      </c>
      <c r="I139" s="37">
        <v>95.816666666666691</v>
      </c>
      <c r="J139" s="37">
        <v>97.083333333333357</v>
      </c>
      <c r="K139" s="28">
        <v>94.55</v>
      </c>
      <c r="L139" s="28">
        <v>91.1</v>
      </c>
      <c r="M139" s="28">
        <v>28.029299999999999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507.9</v>
      </c>
      <c r="D140" s="37">
        <v>511.81666666666661</v>
      </c>
      <c r="E140" s="37">
        <v>501.68333333333317</v>
      </c>
      <c r="F140" s="37">
        <v>495.46666666666658</v>
      </c>
      <c r="G140" s="37">
        <v>485.33333333333314</v>
      </c>
      <c r="H140" s="37">
        <v>518.03333333333319</v>
      </c>
      <c r="I140" s="37">
        <v>528.16666666666663</v>
      </c>
      <c r="J140" s="37">
        <v>534.38333333333321</v>
      </c>
      <c r="K140" s="28">
        <v>521.95000000000005</v>
      </c>
      <c r="L140" s="28">
        <v>505.6</v>
      </c>
      <c r="M140" s="28">
        <v>16.168240000000001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8525.85</v>
      </c>
      <c r="D141" s="37">
        <v>8540.8666666666668</v>
      </c>
      <c r="E141" s="37">
        <v>8456.3333333333339</v>
      </c>
      <c r="F141" s="37">
        <v>8386.8166666666675</v>
      </c>
      <c r="G141" s="37">
        <v>8302.2833333333347</v>
      </c>
      <c r="H141" s="37">
        <v>8610.3833333333332</v>
      </c>
      <c r="I141" s="37">
        <v>8694.9166666666661</v>
      </c>
      <c r="J141" s="37">
        <v>8764.4333333333325</v>
      </c>
      <c r="K141" s="28">
        <v>8625.4</v>
      </c>
      <c r="L141" s="28">
        <v>8471.35</v>
      </c>
      <c r="M141" s="28">
        <v>4.2945399999999996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813</v>
      </c>
      <c r="D142" s="37">
        <v>827</v>
      </c>
      <c r="E142" s="37">
        <v>796</v>
      </c>
      <c r="F142" s="37">
        <v>779</v>
      </c>
      <c r="G142" s="37">
        <v>748</v>
      </c>
      <c r="H142" s="37">
        <v>844</v>
      </c>
      <c r="I142" s="37">
        <v>875</v>
      </c>
      <c r="J142" s="37">
        <v>892</v>
      </c>
      <c r="K142" s="28">
        <v>858</v>
      </c>
      <c r="L142" s="28">
        <v>810</v>
      </c>
      <c r="M142" s="28">
        <v>4.8818000000000001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365.3</v>
      </c>
      <c r="D143" s="37">
        <v>364.58333333333331</v>
      </c>
      <c r="E143" s="37">
        <v>362.36666666666662</v>
      </c>
      <c r="F143" s="37">
        <v>359.43333333333328</v>
      </c>
      <c r="G143" s="37">
        <v>357.21666666666658</v>
      </c>
      <c r="H143" s="37">
        <v>367.51666666666665</v>
      </c>
      <c r="I143" s="37">
        <v>369.73333333333335</v>
      </c>
      <c r="J143" s="37">
        <v>372.66666666666669</v>
      </c>
      <c r="K143" s="28">
        <v>366.8</v>
      </c>
      <c r="L143" s="28">
        <v>361.65</v>
      </c>
      <c r="M143" s="28">
        <v>3.8385400000000001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1499.3</v>
      </c>
      <c r="D144" s="37">
        <v>1521.7666666666664</v>
      </c>
      <c r="E144" s="37">
        <v>1467.6833333333329</v>
      </c>
      <c r="F144" s="37">
        <v>1436.0666666666666</v>
      </c>
      <c r="G144" s="37">
        <v>1381.9833333333331</v>
      </c>
      <c r="H144" s="37">
        <v>1553.3833333333328</v>
      </c>
      <c r="I144" s="37">
        <v>1607.4666666666662</v>
      </c>
      <c r="J144" s="37">
        <v>1639.0833333333326</v>
      </c>
      <c r="K144" s="28">
        <v>1575.85</v>
      </c>
      <c r="L144" s="28">
        <v>1490.15</v>
      </c>
      <c r="M144" s="28">
        <v>4.5212899999999996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3046.55</v>
      </c>
      <c r="D145" s="37">
        <v>3093.4166666666665</v>
      </c>
      <c r="E145" s="37">
        <v>2988.6333333333332</v>
      </c>
      <c r="F145" s="37">
        <v>2930.7166666666667</v>
      </c>
      <c r="G145" s="37">
        <v>2825.9333333333334</v>
      </c>
      <c r="H145" s="37">
        <v>3151.333333333333</v>
      </c>
      <c r="I145" s="37">
        <v>3256.1166666666668</v>
      </c>
      <c r="J145" s="37">
        <v>3314.0333333333328</v>
      </c>
      <c r="K145" s="28">
        <v>3198.2</v>
      </c>
      <c r="L145" s="28">
        <v>3035.5</v>
      </c>
      <c r="M145" s="28">
        <v>8.1163500000000006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2177.5500000000002</v>
      </c>
      <c r="D146" s="37">
        <v>2222.5166666666669</v>
      </c>
      <c r="E146" s="37">
        <v>2125.0333333333338</v>
      </c>
      <c r="F146" s="37">
        <v>2072.5166666666669</v>
      </c>
      <c r="G146" s="37">
        <v>1975.0333333333338</v>
      </c>
      <c r="H146" s="37">
        <v>2275.0333333333338</v>
      </c>
      <c r="I146" s="37">
        <v>2372.5166666666664</v>
      </c>
      <c r="J146" s="37">
        <v>2425.0333333333338</v>
      </c>
      <c r="K146" s="28">
        <v>2320</v>
      </c>
      <c r="L146" s="28">
        <v>2170</v>
      </c>
      <c r="M146" s="28">
        <v>12.195130000000001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1026.7</v>
      </c>
      <c r="D147" s="37">
        <v>1034.8999999999999</v>
      </c>
      <c r="E147" s="37">
        <v>1015.7999999999997</v>
      </c>
      <c r="F147" s="37">
        <v>1004.8999999999999</v>
      </c>
      <c r="G147" s="37">
        <v>985.79999999999973</v>
      </c>
      <c r="H147" s="37">
        <v>1045.7999999999997</v>
      </c>
      <c r="I147" s="37">
        <v>1064.8999999999996</v>
      </c>
      <c r="J147" s="37">
        <v>1075.7999999999997</v>
      </c>
      <c r="K147" s="28">
        <v>1054</v>
      </c>
      <c r="L147" s="28">
        <v>1024</v>
      </c>
      <c r="M147" s="28">
        <v>6.1757799999999996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104.15</v>
      </c>
      <c r="D148" s="37">
        <v>104.88333333333333</v>
      </c>
      <c r="E148" s="37">
        <v>103.16666666666666</v>
      </c>
      <c r="F148" s="37">
        <v>102.18333333333334</v>
      </c>
      <c r="G148" s="37">
        <v>100.46666666666667</v>
      </c>
      <c r="H148" s="37">
        <v>105.86666666666665</v>
      </c>
      <c r="I148" s="37">
        <v>107.58333333333331</v>
      </c>
      <c r="J148" s="37">
        <v>108.56666666666663</v>
      </c>
      <c r="K148" s="28">
        <v>106.6</v>
      </c>
      <c r="L148" s="28">
        <v>103.9</v>
      </c>
      <c r="M148" s="28">
        <v>77.927750000000003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150</v>
      </c>
      <c r="D149" s="37">
        <v>150.03333333333333</v>
      </c>
      <c r="E149" s="37">
        <v>149.11666666666667</v>
      </c>
      <c r="F149" s="37">
        <v>148.23333333333335</v>
      </c>
      <c r="G149" s="37">
        <v>147.31666666666669</v>
      </c>
      <c r="H149" s="37">
        <v>150.91666666666666</v>
      </c>
      <c r="I149" s="37">
        <v>151.83333333333334</v>
      </c>
      <c r="J149" s="37">
        <v>152.71666666666664</v>
      </c>
      <c r="K149" s="28">
        <v>150.94999999999999</v>
      </c>
      <c r="L149" s="28">
        <v>149.15</v>
      </c>
      <c r="M149" s="28">
        <v>57.748710000000003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74.099999999999994</v>
      </c>
      <c r="D150" s="37">
        <v>74.599999999999994</v>
      </c>
      <c r="E150" s="37">
        <v>73.099999999999994</v>
      </c>
      <c r="F150" s="37">
        <v>72.099999999999994</v>
      </c>
      <c r="G150" s="37">
        <v>70.599999999999994</v>
      </c>
      <c r="H150" s="37">
        <v>75.599999999999994</v>
      </c>
      <c r="I150" s="37">
        <v>77.099999999999994</v>
      </c>
      <c r="J150" s="37">
        <v>78.099999999999994</v>
      </c>
      <c r="K150" s="28">
        <v>76.099999999999994</v>
      </c>
      <c r="L150" s="28">
        <v>73.599999999999994</v>
      </c>
      <c r="M150" s="28">
        <v>142.91661999999999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4242.3500000000004</v>
      </c>
      <c r="D151" s="37">
        <v>4242.5</v>
      </c>
      <c r="E151" s="37">
        <v>4148.1000000000004</v>
      </c>
      <c r="F151" s="37">
        <v>4053.8500000000004</v>
      </c>
      <c r="G151" s="37">
        <v>3959.4500000000007</v>
      </c>
      <c r="H151" s="37">
        <v>4336.75</v>
      </c>
      <c r="I151" s="37">
        <v>4431.1499999999996</v>
      </c>
      <c r="J151" s="37">
        <v>4525.3999999999996</v>
      </c>
      <c r="K151" s="28">
        <v>4336.8999999999996</v>
      </c>
      <c r="L151" s="28">
        <v>4148.25</v>
      </c>
      <c r="M151" s="28">
        <v>13.253729999999999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18509.5</v>
      </c>
      <c r="D152" s="37">
        <v>18513.25</v>
      </c>
      <c r="E152" s="37">
        <v>18246.5</v>
      </c>
      <c r="F152" s="37">
        <v>17983.5</v>
      </c>
      <c r="G152" s="37">
        <v>17716.75</v>
      </c>
      <c r="H152" s="37">
        <v>18776.25</v>
      </c>
      <c r="I152" s="37">
        <v>19043</v>
      </c>
      <c r="J152" s="37">
        <v>19306</v>
      </c>
      <c r="K152" s="28">
        <v>18780</v>
      </c>
      <c r="L152" s="28">
        <v>18250.25</v>
      </c>
      <c r="M152" s="28">
        <v>1.3947099999999999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277.7</v>
      </c>
      <c r="D153" s="37">
        <v>280.18333333333334</v>
      </c>
      <c r="E153" s="37">
        <v>273.66666666666669</v>
      </c>
      <c r="F153" s="37">
        <v>269.63333333333333</v>
      </c>
      <c r="G153" s="37">
        <v>263.11666666666667</v>
      </c>
      <c r="H153" s="37">
        <v>284.2166666666667</v>
      </c>
      <c r="I153" s="37">
        <v>290.73333333333335</v>
      </c>
      <c r="J153" s="37">
        <v>294.76666666666671</v>
      </c>
      <c r="K153" s="28">
        <v>286.7</v>
      </c>
      <c r="L153" s="28">
        <v>276.14999999999998</v>
      </c>
      <c r="M153" s="28">
        <v>3.8574099999999998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886.2</v>
      </c>
      <c r="D154" s="37">
        <v>882.44999999999993</v>
      </c>
      <c r="E154" s="37">
        <v>870.99999999999989</v>
      </c>
      <c r="F154" s="37">
        <v>855.8</v>
      </c>
      <c r="G154" s="37">
        <v>844.34999999999991</v>
      </c>
      <c r="H154" s="37">
        <v>897.64999999999986</v>
      </c>
      <c r="I154" s="37">
        <v>909.09999999999991</v>
      </c>
      <c r="J154" s="37">
        <v>924.29999999999984</v>
      </c>
      <c r="K154" s="28">
        <v>893.9</v>
      </c>
      <c r="L154" s="28">
        <v>867.25</v>
      </c>
      <c r="M154" s="28">
        <v>8.2979699999999994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128.19999999999999</v>
      </c>
      <c r="D155" s="37">
        <v>129.18333333333331</v>
      </c>
      <c r="E155" s="37">
        <v>126.76666666666662</v>
      </c>
      <c r="F155" s="37">
        <v>125.33333333333331</v>
      </c>
      <c r="G155" s="37">
        <v>122.91666666666663</v>
      </c>
      <c r="H155" s="37">
        <v>130.61666666666662</v>
      </c>
      <c r="I155" s="37">
        <v>133.0333333333333</v>
      </c>
      <c r="J155" s="37">
        <v>134.46666666666661</v>
      </c>
      <c r="K155" s="28">
        <v>131.6</v>
      </c>
      <c r="L155" s="28">
        <v>127.75</v>
      </c>
      <c r="M155" s="28">
        <v>221.72845000000001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184.45</v>
      </c>
      <c r="D156" s="37">
        <v>185.98333333333335</v>
      </c>
      <c r="E156" s="37">
        <v>181.9666666666667</v>
      </c>
      <c r="F156" s="37">
        <v>179.48333333333335</v>
      </c>
      <c r="G156" s="37">
        <v>175.4666666666667</v>
      </c>
      <c r="H156" s="37">
        <v>188.4666666666667</v>
      </c>
      <c r="I156" s="37">
        <v>192.48333333333335</v>
      </c>
      <c r="J156" s="37">
        <v>194.9666666666667</v>
      </c>
      <c r="K156" s="28">
        <v>190</v>
      </c>
      <c r="L156" s="28">
        <v>183.5</v>
      </c>
      <c r="M156" s="28">
        <v>18.08231</v>
      </c>
      <c r="N156" s="1"/>
      <c r="O156" s="1"/>
    </row>
    <row r="157" spans="1:15" ht="12.75" customHeight="1">
      <c r="A157" s="53">
        <v>148</v>
      </c>
      <c r="B157" s="28" t="s">
        <v>851</v>
      </c>
      <c r="C157" s="28">
        <v>698.9</v>
      </c>
      <c r="D157" s="37">
        <v>712.13333333333333</v>
      </c>
      <c r="E157" s="37">
        <v>664.86666666666667</v>
      </c>
      <c r="F157" s="37">
        <v>630.83333333333337</v>
      </c>
      <c r="G157" s="37">
        <v>583.56666666666672</v>
      </c>
      <c r="H157" s="37">
        <v>746.16666666666663</v>
      </c>
      <c r="I157" s="37">
        <v>793.43333333333328</v>
      </c>
      <c r="J157" s="37">
        <v>827.46666666666658</v>
      </c>
      <c r="K157" s="28">
        <v>759.4</v>
      </c>
      <c r="L157" s="28">
        <v>678.1</v>
      </c>
      <c r="M157" s="28">
        <v>55.033790000000003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3091.75</v>
      </c>
      <c r="D158" s="37">
        <v>3138.4</v>
      </c>
      <c r="E158" s="37">
        <v>3033.3500000000004</v>
      </c>
      <c r="F158" s="37">
        <v>2974.9500000000003</v>
      </c>
      <c r="G158" s="37">
        <v>2869.9000000000005</v>
      </c>
      <c r="H158" s="37">
        <v>3196.8</v>
      </c>
      <c r="I158" s="37">
        <v>3301.8500000000004</v>
      </c>
      <c r="J158" s="37">
        <v>3360.25</v>
      </c>
      <c r="K158" s="28">
        <v>3243.45</v>
      </c>
      <c r="L158" s="28">
        <v>3080</v>
      </c>
      <c r="M158" s="28">
        <v>0.83574000000000004</v>
      </c>
      <c r="N158" s="1"/>
      <c r="O158" s="1"/>
    </row>
    <row r="159" spans="1:15" ht="12.75" customHeight="1">
      <c r="A159" s="53">
        <v>150</v>
      </c>
      <c r="B159" s="28" t="s">
        <v>852</v>
      </c>
      <c r="C159" s="28">
        <v>471.85</v>
      </c>
      <c r="D159" s="37">
        <v>480.48333333333329</v>
      </c>
      <c r="E159" s="37">
        <v>458.76666666666659</v>
      </c>
      <c r="F159" s="37">
        <v>445.68333333333328</v>
      </c>
      <c r="G159" s="37">
        <v>423.96666666666658</v>
      </c>
      <c r="H159" s="37">
        <v>493.56666666666661</v>
      </c>
      <c r="I159" s="37">
        <v>515.2833333333333</v>
      </c>
      <c r="J159" s="37">
        <v>528.36666666666656</v>
      </c>
      <c r="K159" s="28">
        <v>502.2</v>
      </c>
      <c r="L159" s="28">
        <v>467.4</v>
      </c>
      <c r="M159" s="28">
        <v>17.449829999999999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3040.25</v>
      </c>
      <c r="D160" s="37">
        <v>3047.5</v>
      </c>
      <c r="E160" s="37">
        <v>3017.75</v>
      </c>
      <c r="F160" s="37">
        <v>2995.25</v>
      </c>
      <c r="G160" s="37">
        <v>2965.5</v>
      </c>
      <c r="H160" s="37">
        <v>3070</v>
      </c>
      <c r="I160" s="37">
        <v>3099.75</v>
      </c>
      <c r="J160" s="37">
        <v>3122.25</v>
      </c>
      <c r="K160" s="28">
        <v>3077.25</v>
      </c>
      <c r="L160" s="28">
        <v>3025</v>
      </c>
      <c r="M160" s="28">
        <v>2.3828299999999998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46193.9</v>
      </c>
      <c r="D161" s="37">
        <v>46036.866666666669</v>
      </c>
      <c r="E161" s="37">
        <v>45773.833333333336</v>
      </c>
      <c r="F161" s="37">
        <v>45353.76666666667</v>
      </c>
      <c r="G161" s="37">
        <v>45090.733333333337</v>
      </c>
      <c r="H161" s="37">
        <v>46456.933333333334</v>
      </c>
      <c r="I161" s="37">
        <v>46719.96666666666</v>
      </c>
      <c r="J161" s="37">
        <v>47140.033333333333</v>
      </c>
      <c r="K161" s="28">
        <v>46299.9</v>
      </c>
      <c r="L161" s="28">
        <v>45616.800000000003</v>
      </c>
      <c r="M161" s="28">
        <v>9.5219999999999999E-2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3333.95</v>
      </c>
      <c r="D162" s="37">
        <v>3421.9166666666665</v>
      </c>
      <c r="E162" s="37">
        <v>3234.0333333333328</v>
      </c>
      <c r="F162" s="37">
        <v>3134.1166666666663</v>
      </c>
      <c r="G162" s="37">
        <v>2946.2333333333327</v>
      </c>
      <c r="H162" s="37">
        <v>3521.833333333333</v>
      </c>
      <c r="I162" s="37">
        <v>3709.7166666666672</v>
      </c>
      <c r="J162" s="37">
        <v>3809.6333333333332</v>
      </c>
      <c r="K162" s="28">
        <v>3609.8</v>
      </c>
      <c r="L162" s="28">
        <v>3322</v>
      </c>
      <c r="M162" s="28">
        <v>6.9813700000000001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225.5</v>
      </c>
      <c r="D163" s="37">
        <v>224.94999999999996</v>
      </c>
      <c r="E163" s="37">
        <v>221.99999999999991</v>
      </c>
      <c r="F163" s="37">
        <v>218.49999999999994</v>
      </c>
      <c r="G163" s="37">
        <v>215.5499999999999</v>
      </c>
      <c r="H163" s="37">
        <v>228.44999999999993</v>
      </c>
      <c r="I163" s="37">
        <v>231.39999999999998</v>
      </c>
      <c r="J163" s="37">
        <v>234.89999999999995</v>
      </c>
      <c r="K163" s="28">
        <v>227.9</v>
      </c>
      <c r="L163" s="28">
        <v>221.45</v>
      </c>
      <c r="M163" s="28">
        <v>15.324719999999999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2320.5</v>
      </c>
      <c r="D164" s="37">
        <v>2307.15</v>
      </c>
      <c r="E164" s="37">
        <v>2285.3000000000002</v>
      </c>
      <c r="F164" s="37">
        <v>2250.1</v>
      </c>
      <c r="G164" s="37">
        <v>2228.25</v>
      </c>
      <c r="H164" s="37">
        <v>2342.3500000000004</v>
      </c>
      <c r="I164" s="37">
        <v>2364.1999999999998</v>
      </c>
      <c r="J164" s="37">
        <v>2399.4000000000005</v>
      </c>
      <c r="K164" s="28">
        <v>2329</v>
      </c>
      <c r="L164" s="28">
        <v>2271.9499999999998</v>
      </c>
      <c r="M164" s="28">
        <v>3.6225299999999998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1763.85</v>
      </c>
      <c r="D165" s="37">
        <v>1772.6499999999999</v>
      </c>
      <c r="E165" s="37">
        <v>1745.2999999999997</v>
      </c>
      <c r="F165" s="37">
        <v>1726.7499999999998</v>
      </c>
      <c r="G165" s="37">
        <v>1699.3999999999996</v>
      </c>
      <c r="H165" s="37">
        <v>1791.1999999999998</v>
      </c>
      <c r="I165" s="37">
        <v>1818.5499999999997</v>
      </c>
      <c r="J165" s="37">
        <v>1837.1</v>
      </c>
      <c r="K165" s="28">
        <v>1800</v>
      </c>
      <c r="L165" s="28">
        <v>1754.1</v>
      </c>
      <c r="M165" s="28">
        <v>2.9805700000000002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2207.5500000000002</v>
      </c>
      <c r="D166" s="37">
        <v>2216.5166666666669</v>
      </c>
      <c r="E166" s="37">
        <v>2194.0333333333338</v>
      </c>
      <c r="F166" s="37">
        <v>2180.5166666666669</v>
      </c>
      <c r="G166" s="37">
        <v>2158.0333333333338</v>
      </c>
      <c r="H166" s="37">
        <v>2230.0333333333338</v>
      </c>
      <c r="I166" s="37">
        <v>2252.5166666666664</v>
      </c>
      <c r="J166" s="37">
        <v>2266.0333333333338</v>
      </c>
      <c r="K166" s="28">
        <v>2239</v>
      </c>
      <c r="L166" s="28">
        <v>2203</v>
      </c>
      <c r="M166" s="28">
        <v>3.48502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112.45</v>
      </c>
      <c r="D167" s="37">
        <v>112.96666666666668</v>
      </c>
      <c r="E167" s="37">
        <v>111.53333333333336</v>
      </c>
      <c r="F167" s="37">
        <v>110.61666666666667</v>
      </c>
      <c r="G167" s="37">
        <v>109.18333333333335</v>
      </c>
      <c r="H167" s="37">
        <v>113.88333333333337</v>
      </c>
      <c r="I167" s="37">
        <v>115.31666666666668</v>
      </c>
      <c r="J167" s="37">
        <v>116.23333333333338</v>
      </c>
      <c r="K167" s="28">
        <v>114.4</v>
      </c>
      <c r="L167" s="28">
        <v>112.05</v>
      </c>
      <c r="M167" s="28">
        <v>36.45232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209.1</v>
      </c>
      <c r="D168" s="37">
        <v>209.06666666666669</v>
      </c>
      <c r="E168" s="37">
        <v>207.13333333333338</v>
      </c>
      <c r="F168" s="37">
        <v>205.16666666666669</v>
      </c>
      <c r="G168" s="37">
        <v>203.23333333333338</v>
      </c>
      <c r="H168" s="37">
        <v>211.03333333333339</v>
      </c>
      <c r="I168" s="37">
        <v>212.96666666666673</v>
      </c>
      <c r="J168" s="37">
        <v>214.93333333333339</v>
      </c>
      <c r="K168" s="28">
        <v>211</v>
      </c>
      <c r="L168" s="28">
        <v>207.1</v>
      </c>
      <c r="M168" s="28">
        <v>85.884870000000006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427.95</v>
      </c>
      <c r="D169" s="37">
        <v>432.76666666666665</v>
      </c>
      <c r="E169" s="37">
        <v>417.83333333333331</v>
      </c>
      <c r="F169" s="37">
        <v>407.71666666666664</v>
      </c>
      <c r="G169" s="37">
        <v>392.7833333333333</v>
      </c>
      <c r="H169" s="37">
        <v>442.88333333333333</v>
      </c>
      <c r="I169" s="37">
        <v>457.81666666666672</v>
      </c>
      <c r="J169" s="37">
        <v>467.93333333333334</v>
      </c>
      <c r="K169" s="28">
        <v>447.7</v>
      </c>
      <c r="L169" s="28">
        <v>422.65</v>
      </c>
      <c r="M169" s="28">
        <v>2.38381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14176.5</v>
      </c>
      <c r="D170" s="37">
        <v>14220.800000000001</v>
      </c>
      <c r="E170" s="37">
        <v>14066.700000000003</v>
      </c>
      <c r="F170" s="37">
        <v>13956.900000000001</v>
      </c>
      <c r="G170" s="37">
        <v>13802.800000000003</v>
      </c>
      <c r="H170" s="37">
        <v>14330.600000000002</v>
      </c>
      <c r="I170" s="37">
        <v>14484.7</v>
      </c>
      <c r="J170" s="37">
        <v>14594.500000000002</v>
      </c>
      <c r="K170" s="28">
        <v>14374.9</v>
      </c>
      <c r="L170" s="28">
        <v>14111</v>
      </c>
      <c r="M170" s="28">
        <v>2.0240000000000001E-2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31.6</v>
      </c>
      <c r="D171" s="37">
        <v>31.616666666666671</v>
      </c>
      <c r="E171" s="37">
        <v>31.433333333333341</v>
      </c>
      <c r="F171" s="37">
        <v>31.266666666666669</v>
      </c>
      <c r="G171" s="37">
        <v>31.083333333333339</v>
      </c>
      <c r="H171" s="37">
        <v>31.783333333333342</v>
      </c>
      <c r="I171" s="37">
        <v>31.966666666666672</v>
      </c>
      <c r="J171" s="37">
        <v>32.13333333333334</v>
      </c>
      <c r="K171" s="28">
        <v>31.8</v>
      </c>
      <c r="L171" s="28">
        <v>31.45</v>
      </c>
      <c r="M171" s="28">
        <v>195.40357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126.55</v>
      </c>
      <c r="D172" s="37">
        <v>127.28333333333335</v>
      </c>
      <c r="E172" s="37">
        <v>125.66666666666669</v>
      </c>
      <c r="F172" s="37">
        <v>124.78333333333335</v>
      </c>
      <c r="G172" s="37">
        <v>123.16666666666669</v>
      </c>
      <c r="H172" s="37">
        <v>128.16666666666669</v>
      </c>
      <c r="I172" s="37">
        <v>129.78333333333333</v>
      </c>
      <c r="J172" s="37">
        <v>130.66666666666669</v>
      </c>
      <c r="K172" s="28">
        <v>128.9</v>
      </c>
      <c r="L172" s="28">
        <v>126.4</v>
      </c>
      <c r="M172" s="28">
        <v>22.237349999999999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2421.5</v>
      </c>
      <c r="D173" s="37">
        <v>2425.5833333333335</v>
      </c>
      <c r="E173" s="37">
        <v>2407.2666666666669</v>
      </c>
      <c r="F173" s="37">
        <v>2393.0333333333333</v>
      </c>
      <c r="G173" s="37">
        <v>2374.7166666666667</v>
      </c>
      <c r="H173" s="37">
        <v>2439.8166666666671</v>
      </c>
      <c r="I173" s="37">
        <v>2458.1333333333337</v>
      </c>
      <c r="J173" s="37">
        <v>2472.3666666666672</v>
      </c>
      <c r="K173" s="28">
        <v>2443.9</v>
      </c>
      <c r="L173" s="28">
        <v>2411.35</v>
      </c>
      <c r="M173" s="28">
        <v>52.164659999999998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892</v>
      </c>
      <c r="D174" s="37">
        <v>888.33333333333337</v>
      </c>
      <c r="E174" s="37">
        <v>881.66666666666674</v>
      </c>
      <c r="F174" s="37">
        <v>871.33333333333337</v>
      </c>
      <c r="G174" s="37">
        <v>864.66666666666674</v>
      </c>
      <c r="H174" s="37">
        <v>898.66666666666674</v>
      </c>
      <c r="I174" s="37">
        <v>905.33333333333348</v>
      </c>
      <c r="J174" s="37">
        <v>915.66666666666674</v>
      </c>
      <c r="K174" s="28">
        <v>895</v>
      </c>
      <c r="L174" s="28">
        <v>878</v>
      </c>
      <c r="M174" s="28">
        <v>19.769600000000001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1138.2</v>
      </c>
      <c r="D175" s="37">
        <v>1141.1000000000001</v>
      </c>
      <c r="E175" s="37">
        <v>1132.1000000000004</v>
      </c>
      <c r="F175" s="37">
        <v>1126.0000000000002</v>
      </c>
      <c r="G175" s="37">
        <v>1117.0000000000005</v>
      </c>
      <c r="H175" s="37">
        <v>1147.2000000000003</v>
      </c>
      <c r="I175" s="37">
        <v>1156.1999999999998</v>
      </c>
      <c r="J175" s="37">
        <v>1162.3000000000002</v>
      </c>
      <c r="K175" s="28">
        <v>1150.0999999999999</v>
      </c>
      <c r="L175" s="28">
        <v>1135</v>
      </c>
      <c r="M175" s="28">
        <v>6.8712499999999999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2366.35</v>
      </c>
      <c r="D176" s="37">
        <v>2385.5166666666664</v>
      </c>
      <c r="E176" s="37">
        <v>2327.833333333333</v>
      </c>
      <c r="F176" s="37">
        <v>2289.3166666666666</v>
      </c>
      <c r="G176" s="37">
        <v>2231.6333333333332</v>
      </c>
      <c r="H176" s="37">
        <v>2424.0333333333328</v>
      </c>
      <c r="I176" s="37">
        <v>2481.7166666666662</v>
      </c>
      <c r="J176" s="37">
        <v>2520.2333333333327</v>
      </c>
      <c r="K176" s="28">
        <v>2443.1999999999998</v>
      </c>
      <c r="L176" s="28">
        <v>2347</v>
      </c>
      <c r="M176" s="28">
        <v>16.804649999999999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20652.349999999999</v>
      </c>
      <c r="D177" s="37">
        <v>20597.45</v>
      </c>
      <c r="E177" s="37">
        <v>20454.900000000001</v>
      </c>
      <c r="F177" s="37">
        <v>20257.45</v>
      </c>
      <c r="G177" s="37">
        <v>20114.900000000001</v>
      </c>
      <c r="H177" s="37">
        <v>20794.900000000001</v>
      </c>
      <c r="I177" s="37">
        <v>20937.449999999997</v>
      </c>
      <c r="J177" s="37">
        <v>21134.9</v>
      </c>
      <c r="K177" s="28">
        <v>20740</v>
      </c>
      <c r="L177" s="28">
        <v>20400</v>
      </c>
      <c r="M177" s="28">
        <v>0.21917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1478.35</v>
      </c>
      <c r="D178" s="37">
        <v>1486.9833333333333</v>
      </c>
      <c r="E178" s="37">
        <v>1465.0666666666666</v>
      </c>
      <c r="F178" s="37">
        <v>1451.7833333333333</v>
      </c>
      <c r="G178" s="37">
        <v>1429.8666666666666</v>
      </c>
      <c r="H178" s="37">
        <v>1500.2666666666667</v>
      </c>
      <c r="I178" s="37">
        <v>1522.1833333333332</v>
      </c>
      <c r="J178" s="37">
        <v>1535.4666666666667</v>
      </c>
      <c r="K178" s="28">
        <v>1508.9</v>
      </c>
      <c r="L178" s="28">
        <v>1473.7</v>
      </c>
      <c r="M178" s="28">
        <v>8.2052800000000001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2676.75</v>
      </c>
      <c r="D179" s="37">
        <v>2692.7166666666667</v>
      </c>
      <c r="E179" s="37">
        <v>2649.0333333333333</v>
      </c>
      <c r="F179" s="37">
        <v>2621.3166666666666</v>
      </c>
      <c r="G179" s="37">
        <v>2577.6333333333332</v>
      </c>
      <c r="H179" s="37">
        <v>2720.4333333333334</v>
      </c>
      <c r="I179" s="37">
        <v>2764.1166666666668</v>
      </c>
      <c r="J179" s="37">
        <v>2791.8333333333335</v>
      </c>
      <c r="K179" s="28">
        <v>2736.4</v>
      </c>
      <c r="L179" s="28">
        <v>2665</v>
      </c>
      <c r="M179" s="28">
        <v>3.3483399999999999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552.85</v>
      </c>
      <c r="D180" s="37">
        <v>556.15</v>
      </c>
      <c r="E180" s="37">
        <v>546.4</v>
      </c>
      <c r="F180" s="37">
        <v>539.95000000000005</v>
      </c>
      <c r="G180" s="37">
        <v>530.20000000000005</v>
      </c>
      <c r="H180" s="37">
        <v>562.59999999999991</v>
      </c>
      <c r="I180" s="37">
        <v>572.34999999999991</v>
      </c>
      <c r="J180" s="37">
        <v>578.79999999999984</v>
      </c>
      <c r="K180" s="28">
        <v>565.9</v>
      </c>
      <c r="L180" s="28">
        <v>549.70000000000005</v>
      </c>
      <c r="M180" s="28">
        <v>6.9200999999999997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514.20000000000005</v>
      </c>
      <c r="D181" s="37">
        <v>516.0333333333333</v>
      </c>
      <c r="E181" s="37">
        <v>511.26666666666665</v>
      </c>
      <c r="F181" s="37">
        <v>508.33333333333337</v>
      </c>
      <c r="G181" s="37">
        <v>503.56666666666672</v>
      </c>
      <c r="H181" s="37">
        <v>518.96666666666658</v>
      </c>
      <c r="I181" s="37">
        <v>523.73333333333323</v>
      </c>
      <c r="J181" s="37">
        <v>526.66666666666652</v>
      </c>
      <c r="K181" s="28">
        <v>520.79999999999995</v>
      </c>
      <c r="L181" s="28">
        <v>513.1</v>
      </c>
      <c r="M181" s="28">
        <v>88.626559999999998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74.95</v>
      </c>
      <c r="D182" s="37">
        <v>75.350000000000009</v>
      </c>
      <c r="E182" s="37">
        <v>74.100000000000023</v>
      </c>
      <c r="F182" s="37">
        <v>73.250000000000014</v>
      </c>
      <c r="G182" s="37">
        <v>72.000000000000028</v>
      </c>
      <c r="H182" s="37">
        <v>76.200000000000017</v>
      </c>
      <c r="I182" s="37">
        <v>77.449999999999989</v>
      </c>
      <c r="J182" s="37">
        <v>78.300000000000011</v>
      </c>
      <c r="K182" s="28">
        <v>76.599999999999994</v>
      </c>
      <c r="L182" s="28">
        <v>74.5</v>
      </c>
      <c r="M182" s="28">
        <v>244.58733000000001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867.65</v>
      </c>
      <c r="D183" s="37">
        <v>869.01666666666677</v>
      </c>
      <c r="E183" s="37">
        <v>860.63333333333355</v>
      </c>
      <c r="F183" s="37">
        <v>853.61666666666679</v>
      </c>
      <c r="G183" s="37">
        <v>845.23333333333358</v>
      </c>
      <c r="H183" s="37">
        <v>876.03333333333353</v>
      </c>
      <c r="I183" s="37">
        <v>884.41666666666674</v>
      </c>
      <c r="J183" s="37">
        <v>891.43333333333351</v>
      </c>
      <c r="K183" s="28">
        <v>877.4</v>
      </c>
      <c r="L183" s="28">
        <v>862</v>
      </c>
      <c r="M183" s="28">
        <v>15.60211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465.8</v>
      </c>
      <c r="D184" s="37">
        <v>462.76666666666665</v>
      </c>
      <c r="E184" s="37">
        <v>443.5333333333333</v>
      </c>
      <c r="F184" s="37">
        <v>421.26666666666665</v>
      </c>
      <c r="G184" s="37">
        <v>402.0333333333333</v>
      </c>
      <c r="H184" s="37">
        <v>485.0333333333333</v>
      </c>
      <c r="I184" s="37">
        <v>504.26666666666665</v>
      </c>
      <c r="J184" s="37">
        <v>526.5333333333333</v>
      </c>
      <c r="K184" s="28">
        <v>482</v>
      </c>
      <c r="L184" s="28">
        <v>440.5</v>
      </c>
      <c r="M184" s="28">
        <v>43.493650000000002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570.70000000000005</v>
      </c>
      <c r="D185" s="37">
        <v>570.23333333333335</v>
      </c>
      <c r="E185" s="37">
        <v>561.7166666666667</v>
      </c>
      <c r="F185" s="37">
        <v>552.73333333333335</v>
      </c>
      <c r="G185" s="37">
        <v>544.2166666666667</v>
      </c>
      <c r="H185" s="37">
        <v>579.2166666666667</v>
      </c>
      <c r="I185" s="37">
        <v>587.73333333333335</v>
      </c>
      <c r="J185" s="37">
        <v>596.7166666666667</v>
      </c>
      <c r="K185" s="28">
        <v>578.75</v>
      </c>
      <c r="L185" s="28">
        <v>561.25</v>
      </c>
      <c r="M185" s="28">
        <v>5.8323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864.45</v>
      </c>
      <c r="D186" s="37">
        <v>865.9</v>
      </c>
      <c r="E186" s="37">
        <v>859.05</v>
      </c>
      <c r="F186" s="37">
        <v>853.65</v>
      </c>
      <c r="G186" s="37">
        <v>846.8</v>
      </c>
      <c r="H186" s="37">
        <v>871.3</v>
      </c>
      <c r="I186" s="37">
        <v>878.15000000000009</v>
      </c>
      <c r="J186" s="37">
        <v>883.55</v>
      </c>
      <c r="K186" s="28">
        <v>872.75</v>
      </c>
      <c r="L186" s="28">
        <v>860.5</v>
      </c>
      <c r="M186" s="28">
        <v>10.801489999999999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871.65</v>
      </c>
      <c r="D187" s="37">
        <v>878.26666666666677</v>
      </c>
      <c r="E187" s="37">
        <v>862.58333333333348</v>
      </c>
      <c r="F187" s="37">
        <v>853.51666666666677</v>
      </c>
      <c r="G187" s="37">
        <v>837.83333333333348</v>
      </c>
      <c r="H187" s="37">
        <v>887.33333333333348</v>
      </c>
      <c r="I187" s="37">
        <v>903.01666666666665</v>
      </c>
      <c r="J187" s="37">
        <v>912.08333333333348</v>
      </c>
      <c r="K187" s="28">
        <v>893.95</v>
      </c>
      <c r="L187" s="28">
        <v>869.2</v>
      </c>
      <c r="M187" s="28">
        <v>7.9149700000000003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1041.3499999999999</v>
      </c>
      <c r="D188" s="37">
        <v>1051.0999999999999</v>
      </c>
      <c r="E188" s="37">
        <v>1024.3999999999999</v>
      </c>
      <c r="F188" s="37">
        <v>1007.45</v>
      </c>
      <c r="G188" s="37">
        <v>980.75</v>
      </c>
      <c r="H188" s="37">
        <v>1068.0499999999997</v>
      </c>
      <c r="I188" s="37">
        <v>1094.7499999999995</v>
      </c>
      <c r="J188" s="37">
        <v>1111.6999999999996</v>
      </c>
      <c r="K188" s="28">
        <v>1077.8</v>
      </c>
      <c r="L188" s="28">
        <v>1034.1500000000001</v>
      </c>
      <c r="M188" s="28">
        <v>7.7405600000000003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3115.9</v>
      </c>
      <c r="D189" s="37">
        <v>3127.1</v>
      </c>
      <c r="E189" s="37">
        <v>3085.2999999999997</v>
      </c>
      <c r="F189" s="37">
        <v>3054.7</v>
      </c>
      <c r="G189" s="37">
        <v>3012.8999999999996</v>
      </c>
      <c r="H189" s="37">
        <v>3157.7</v>
      </c>
      <c r="I189" s="37">
        <v>3199.5</v>
      </c>
      <c r="J189" s="37">
        <v>3230.1</v>
      </c>
      <c r="K189" s="28">
        <v>3168.9</v>
      </c>
      <c r="L189" s="28">
        <v>3096.5</v>
      </c>
      <c r="M189" s="28">
        <v>26.39367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790.85</v>
      </c>
      <c r="D190" s="37">
        <v>796.26666666666677</v>
      </c>
      <c r="E190" s="37">
        <v>782.83333333333348</v>
      </c>
      <c r="F190" s="37">
        <v>774.81666666666672</v>
      </c>
      <c r="G190" s="37">
        <v>761.38333333333344</v>
      </c>
      <c r="H190" s="37">
        <v>804.28333333333353</v>
      </c>
      <c r="I190" s="37">
        <v>817.7166666666667</v>
      </c>
      <c r="J190" s="37">
        <v>825.73333333333358</v>
      </c>
      <c r="K190" s="28">
        <v>809.7</v>
      </c>
      <c r="L190" s="28">
        <v>788.25</v>
      </c>
      <c r="M190" s="28">
        <v>11.464119999999999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8361.2999999999993</v>
      </c>
      <c r="D191" s="37">
        <v>8412.2833333333328</v>
      </c>
      <c r="E191" s="37">
        <v>8251.116666666665</v>
      </c>
      <c r="F191" s="37">
        <v>8140.9333333333325</v>
      </c>
      <c r="G191" s="37">
        <v>7979.7666666666646</v>
      </c>
      <c r="H191" s="37">
        <v>8522.4666666666653</v>
      </c>
      <c r="I191" s="37">
        <v>8683.6333333333332</v>
      </c>
      <c r="J191" s="37">
        <v>8793.8166666666657</v>
      </c>
      <c r="K191" s="28">
        <v>8573.4500000000007</v>
      </c>
      <c r="L191" s="28">
        <v>8302.1</v>
      </c>
      <c r="M191" s="28">
        <v>2.3693399999999998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441.15</v>
      </c>
      <c r="D192" s="37">
        <v>443.2</v>
      </c>
      <c r="E192" s="37">
        <v>437.7</v>
      </c>
      <c r="F192" s="37">
        <v>434.25</v>
      </c>
      <c r="G192" s="37">
        <v>428.75</v>
      </c>
      <c r="H192" s="37">
        <v>446.65</v>
      </c>
      <c r="I192" s="37">
        <v>452.15</v>
      </c>
      <c r="J192" s="37">
        <v>455.59999999999997</v>
      </c>
      <c r="K192" s="28">
        <v>448.7</v>
      </c>
      <c r="L192" s="28">
        <v>439.75</v>
      </c>
      <c r="M192" s="28">
        <v>115.63527999999999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226.15</v>
      </c>
      <c r="D193" s="37">
        <v>228.25</v>
      </c>
      <c r="E193" s="37">
        <v>223</v>
      </c>
      <c r="F193" s="37">
        <v>219.85</v>
      </c>
      <c r="G193" s="37">
        <v>214.6</v>
      </c>
      <c r="H193" s="37">
        <v>231.4</v>
      </c>
      <c r="I193" s="37">
        <v>236.65</v>
      </c>
      <c r="J193" s="37">
        <v>239.8</v>
      </c>
      <c r="K193" s="28">
        <v>233.5</v>
      </c>
      <c r="L193" s="28">
        <v>225.1</v>
      </c>
      <c r="M193" s="28">
        <v>115.41475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949.5</v>
      </c>
      <c r="D194" s="37">
        <v>957.41666666666663</v>
      </c>
      <c r="E194" s="37">
        <v>938.13333333333321</v>
      </c>
      <c r="F194" s="37">
        <v>926.76666666666654</v>
      </c>
      <c r="G194" s="37">
        <v>907.48333333333312</v>
      </c>
      <c r="H194" s="37">
        <v>968.7833333333333</v>
      </c>
      <c r="I194" s="37">
        <v>988.06666666666683</v>
      </c>
      <c r="J194" s="37">
        <v>999.43333333333339</v>
      </c>
      <c r="K194" s="28">
        <v>976.7</v>
      </c>
      <c r="L194" s="28">
        <v>946.05</v>
      </c>
      <c r="M194" s="28">
        <v>126.26469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999.35</v>
      </c>
      <c r="D195" s="37">
        <v>1010.25</v>
      </c>
      <c r="E195" s="37">
        <v>983.25</v>
      </c>
      <c r="F195" s="37">
        <v>967.15</v>
      </c>
      <c r="G195" s="37">
        <v>940.15</v>
      </c>
      <c r="H195" s="37">
        <v>1026.3499999999999</v>
      </c>
      <c r="I195" s="37">
        <v>1053.3499999999999</v>
      </c>
      <c r="J195" s="37">
        <v>1069.45</v>
      </c>
      <c r="K195" s="28">
        <v>1037.25</v>
      </c>
      <c r="L195" s="28">
        <v>994.15</v>
      </c>
      <c r="M195" s="28">
        <v>59.398710000000001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697.35</v>
      </c>
      <c r="D196" s="37">
        <v>689.31666666666672</v>
      </c>
      <c r="E196" s="37">
        <v>679.43333333333339</v>
      </c>
      <c r="F196" s="37">
        <v>661.51666666666665</v>
      </c>
      <c r="G196" s="37">
        <v>651.63333333333333</v>
      </c>
      <c r="H196" s="37">
        <v>707.23333333333346</v>
      </c>
      <c r="I196" s="37">
        <v>717.1166666666669</v>
      </c>
      <c r="J196" s="37">
        <v>735.03333333333353</v>
      </c>
      <c r="K196" s="28">
        <v>699.2</v>
      </c>
      <c r="L196" s="28">
        <v>671.4</v>
      </c>
      <c r="M196" s="28">
        <v>5.0541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2293.1999999999998</v>
      </c>
      <c r="D197" s="37">
        <v>2304.9</v>
      </c>
      <c r="E197" s="37">
        <v>2274.8500000000004</v>
      </c>
      <c r="F197" s="37">
        <v>2256.5000000000005</v>
      </c>
      <c r="G197" s="37">
        <v>2226.4500000000007</v>
      </c>
      <c r="H197" s="37">
        <v>2323.25</v>
      </c>
      <c r="I197" s="37">
        <v>2353.3000000000002</v>
      </c>
      <c r="J197" s="37">
        <v>2371.6499999999996</v>
      </c>
      <c r="K197" s="28">
        <v>2334.9499999999998</v>
      </c>
      <c r="L197" s="28">
        <v>2286.5500000000002</v>
      </c>
      <c r="M197" s="28">
        <v>11.42159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1467.65</v>
      </c>
      <c r="D198" s="37">
        <v>1469.2166666666665</v>
      </c>
      <c r="E198" s="37">
        <v>1428.4333333333329</v>
      </c>
      <c r="F198" s="37">
        <v>1389.2166666666665</v>
      </c>
      <c r="G198" s="37">
        <v>1348.4333333333329</v>
      </c>
      <c r="H198" s="37">
        <v>1508.4333333333329</v>
      </c>
      <c r="I198" s="37">
        <v>1549.2166666666662</v>
      </c>
      <c r="J198" s="37">
        <v>1588.4333333333329</v>
      </c>
      <c r="K198" s="28">
        <v>1510</v>
      </c>
      <c r="L198" s="28">
        <v>1430</v>
      </c>
      <c r="M198" s="28">
        <v>6.6258400000000002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501.65</v>
      </c>
      <c r="D199" s="37">
        <v>503.9666666666667</v>
      </c>
      <c r="E199" s="37">
        <v>496.58333333333337</v>
      </c>
      <c r="F199" s="37">
        <v>491.51666666666665</v>
      </c>
      <c r="G199" s="37">
        <v>484.13333333333333</v>
      </c>
      <c r="H199" s="37">
        <v>509.03333333333342</v>
      </c>
      <c r="I199" s="37">
        <v>516.41666666666674</v>
      </c>
      <c r="J199" s="37">
        <v>521.48333333333346</v>
      </c>
      <c r="K199" s="28">
        <v>511.35</v>
      </c>
      <c r="L199" s="28">
        <v>498.9</v>
      </c>
      <c r="M199" s="28">
        <v>5.5561699999999998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1231.5</v>
      </c>
      <c r="D200" s="37">
        <v>1234.1666666666667</v>
      </c>
      <c r="E200" s="37">
        <v>1220.5333333333335</v>
      </c>
      <c r="F200" s="37">
        <v>1209.5666666666668</v>
      </c>
      <c r="G200" s="37">
        <v>1195.9333333333336</v>
      </c>
      <c r="H200" s="37">
        <v>1245.1333333333334</v>
      </c>
      <c r="I200" s="37">
        <v>1258.7666666666667</v>
      </c>
      <c r="J200" s="37">
        <v>1269.7333333333333</v>
      </c>
      <c r="K200" s="28">
        <v>1247.8</v>
      </c>
      <c r="L200" s="28">
        <v>1223.2</v>
      </c>
      <c r="M200" s="28">
        <v>3.3112400000000002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39.200000000000003</v>
      </c>
      <c r="D201" s="37">
        <v>39.416666666666664</v>
      </c>
      <c r="E201" s="37">
        <v>38.533333333333331</v>
      </c>
      <c r="F201" s="37">
        <v>37.866666666666667</v>
      </c>
      <c r="G201" s="37">
        <v>36.983333333333334</v>
      </c>
      <c r="H201" s="37">
        <v>40.083333333333329</v>
      </c>
      <c r="I201" s="37">
        <v>40.966666666666669</v>
      </c>
      <c r="J201" s="37">
        <v>41.633333333333326</v>
      </c>
      <c r="K201" s="28">
        <v>40.299999999999997</v>
      </c>
      <c r="L201" s="28">
        <v>38.75</v>
      </c>
      <c r="M201" s="28">
        <v>50.973709999999997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726.35</v>
      </c>
      <c r="D202" s="37">
        <v>729.96666666666658</v>
      </c>
      <c r="E202" s="37">
        <v>720.43333333333317</v>
      </c>
      <c r="F202" s="37">
        <v>714.51666666666654</v>
      </c>
      <c r="G202" s="37">
        <v>704.98333333333312</v>
      </c>
      <c r="H202" s="37">
        <v>735.88333333333321</v>
      </c>
      <c r="I202" s="37">
        <v>745.41666666666674</v>
      </c>
      <c r="J202" s="37">
        <v>751.33333333333326</v>
      </c>
      <c r="K202" s="28">
        <v>739.5</v>
      </c>
      <c r="L202" s="28">
        <v>724.05</v>
      </c>
      <c r="M202" s="28">
        <v>15.013489999999999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6399.65</v>
      </c>
      <c r="D203" s="37">
        <v>6389.6333333333341</v>
      </c>
      <c r="E203" s="37">
        <v>6317.2166666666681</v>
      </c>
      <c r="F203" s="37">
        <v>6234.7833333333338</v>
      </c>
      <c r="G203" s="37">
        <v>6162.3666666666677</v>
      </c>
      <c r="H203" s="37">
        <v>6472.0666666666684</v>
      </c>
      <c r="I203" s="37">
        <v>6544.4833333333345</v>
      </c>
      <c r="J203" s="37">
        <v>6626.9166666666688</v>
      </c>
      <c r="K203" s="28">
        <v>6462.05</v>
      </c>
      <c r="L203" s="28">
        <v>6307.2</v>
      </c>
      <c r="M203" s="28">
        <v>5.4944199999999999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37.15</v>
      </c>
      <c r="D204" s="37">
        <v>37.416666666666664</v>
      </c>
      <c r="E204" s="37">
        <v>36.533333333333331</v>
      </c>
      <c r="F204" s="37">
        <v>35.916666666666664</v>
      </c>
      <c r="G204" s="37">
        <v>35.033333333333331</v>
      </c>
      <c r="H204" s="37">
        <v>38.033333333333331</v>
      </c>
      <c r="I204" s="37">
        <v>38.916666666666671</v>
      </c>
      <c r="J204" s="37">
        <v>39.533333333333331</v>
      </c>
      <c r="K204" s="28">
        <v>38.299999999999997</v>
      </c>
      <c r="L204" s="28">
        <v>36.799999999999997</v>
      </c>
      <c r="M204" s="28">
        <v>95.541759999999996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1668.4</v>
      </c>
      <c r="D205" s="37">
        <v>1670.6500000000003</v>
      </c>
      <c r="E205" s="37">
        <v>1656.1500000000005</v>
      </c>
      <c r="F205" s="37">
        <v>1643.9000000000003</v>
      </c>
      <c r="G205" s="37">
        <v>1629.4000000000005</v>
      </c>
      <c r="H205" s="37">
        <v>1682.9000000000005</v>
      </c>
      <c r="I205" s="37">
        <v>1697.4</v>
      </c>
      <c r="J205" s="37">
        <v>1709.6500000000005</v>
      </c>
      <c r="K205" s="28">
        <v>1685.15</v>
      </c>
      <c r="L205" s="28">
        <v>1658.4</v>
      </c>
      <c r="M205" s="28">
        <v>1.43587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850.35</v>
      </c>
      <c r="D206" s="37">
        <v>854.93333333333339</v>
      </c>
      <c r="E206" s="37">
        <v>841.41666666666674</v>
      </c>
      <c r="F206" s="37">
        <v>832.48333333333335</v>
      </c>
      <c r="G206" s="37">
        <v>818.9666666666667</v>
      </c>
      <c r="H206" s="37">
        <v>863.86666666666679</v>
      </c>
      <c r="I206" s="37">
        <v>877.38333333333344</v>
      </c>
      <c r="J206" s="37">
        <v>886.31666666666683</v>
      </c>
      <c r="K206" s="28">
        <v>868.45</v>
      </c>
      <c r="L206" s="28">
        <v>846</v>
      </c>
      <c r="M206" s="28">
        <v>10.18445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878.15</v>
      </c>
      <c r="D207" s="37">
        <v>876.15</v>
      </c>
      <c r="E207" s="37">
        <v>870.05</v>
      </c>
      <c r="F207" s="37">
        <v>861.94999999999993</v>
      </c>
      <c r="G207" s="37">
        <v>855.84999999999991</v>
      </c>
      <c r="H207" s="37">
        <v>884.25</v>
      </c>
      <c r="I207" s="37">
        <v>890.35000000000014</v>
      </c>
      <c r="J207" s="37">
        <v>898.45</v>
      </c>
      <c r="K207" s="28">
        <v>882.25</v>
      </c>
      <c r="L207" s="28">
        <v>868.05</v>
      </c>
      <c r="M207" s="28">
        <v>7.5875300000000001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241.4</v>
      </c>
      <c r="D208" s="37">
        <v>241.71666666666667</v>
      </c>
      <c r="E208" s="37">
        <v>238.53333333333333</v>
      </c>
      <c r="F208" s="37">
        <v>235.66666666666666</v>
      </c>
      <c r="G208" s="37">
        <v>232.48333333333332</v>
      </c>
      <c r="H208" s="37">
        <v>244.58333333333334</v>
      </c>
      <c r="I208" s="37">
        <v>247.76666666666668</v>
      </c>
      <c r="J208" s="37">
        <v>250.63333333333335</v>
      </c>
      <c r="K208" s="28">
        <v>244.9</v>
      </c>
      <c r="L208" s="28">
        <v>238.85</v>
      </c>
      <c r="M208" s="28">
        <v>184.79077000000001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8.85</v>
      </c>
      <c r="D209" s="37">
        <v>8.8666666666666671</v>
      </c>
      <c r="E209" s="37">
        <v>8.7333333333333343</v>
      </c>
      <c r="F209" s="37">
        <v>8.6166666666666671</v>
      </c>
      <c r="G209" s="37">
        <v>8.4833333333333343</v>
      </c>
      <c r="H209" s="37">
        <v>8.9833333333333343</v>
      </c>
      <c r="I209" s="37">
        <v>9.1166666666666671</v>
      </c>
      <c r="J209" s="37">
        <v>9.2333333333333343</v>
      </c>
      <c r="K209" s="28">
        <v>9</v>
      </c>
      <c r="L209" s="28">
        <v>8.75</v>
      </c>
      <c r="M209" s="28">
        <v>518.73423000000003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977.4</v>
      </c>
      <c r="D210" s="37">
        <v>986.20000000000016</v>
      </c>
      <c r="E210" s="37">
        <v>965.40000000000032</v>
      </c>
      <c r="F210" s="37">
        <v>953.4000000000002</v>
      </c>
      <c r="G210" s="37">
        <v>932.60000000000036</v>
      </c>
      <c r="H210" s="37">
        <v>998.20000000000027</v>
      </c>
      <c r="I210" s="37">
        <v>1019.0000000000002</v>
      </c>
      <c r="J210" s="37">
        <v>1031.0000000000002</v>
      </c>
      <c r="K210" s="28">
        <v>1007</v>
      </c>
      <c r="L210" s="28">
        <v>974.2</v>
      </c>
      <c r="M210" s="28">
        <v>7.7551800000000002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1731.9</v>
      </c>
      <c r="D211" s="37">
        <v>1727.6333333333334</v>
      </c>
      <c r="E211" s="37">
        <v>1716.3166666666668</v>
      </c>
      <c r="F211" s="37">
        <v>1700.7333333333333</v>
      </c>
      <c r="G211" s="37">
        <v>1689.4166666666667</v>
      </c>
      <c r="H211" s="37">
        <v>1743.2166666666669</v>
      </c>
      <c r="I211" s="37">
        <v>1754.5333333333335</v>
      </c>
      <c r="J211" s="37">
        <v>1770.116666666667</v>
      </c>
      <c r="K211" s="28">
        <v>1738.95</v>
      </c>
      <c r="L211" s="28">
        <v>1712.05</v>
      </c>
      <c r="M211" s="28">
        <v>1.2901199999999999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405.2</v>
      </c>
      <c r="D212" s="37">
        <v>408.29999999999995</v>
      </c>
      <c r="E212" s="37">
        <v>401.19999999999993</v>
      </c>
      <c r="F212" s="37">
        <v>397.2</v>
      </c>
      <c r="G212" s="37">
        <v>390.09999999999997</v>
      </c>
      <c r="H212" s="37">
        <v>412.2999999999999</v>
      </c>
      <c r="I212" s="37">
        <v>419.39999999999992</v>
      </c>
      <c r="J212" s="37">
        <v>423.39999999999986</v>
      </c>
      <c r="K212" s="28">
        <v>415.4</v>
      </c>
      <c r="L212" s="28">
        <v>404.3</v>
      </c>
      <c r="M212" s="28">
        <v>75.931489999999997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13.7</v>
      </c>
      <c r="D213" s="37">
        <v>13.899999999999999</v>
      </c>
      <c r="E213" s="37">
        <v>13.449999999999998</v>
      </c>
      <c r="F213" s="37">
        <v>13.2</v>
      </c>
      <c r="G213" s="37">
        <v>12.749999999999998</v>
      </c>
      <c r="H213" s="37">
        <v>14.149999999999997</v>
      </c>
      <c r="I213" s="37">
        <v>14.6</v>
      </c>
      <c r="J213" s="37">
        <v>14.849999999999996</v>
      </c>
      <c r="K213" s="28">
        <v>14.35</v>
      </c>
      <c r="L213" s="28">
        <v>13.65</v>
      </c>
      <c r="M213" s="28">
        <v>852.7654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235.2</v>
      </c>
      <c r="D214" s="37">
        <v>235.20000000000002</v>
      </c>
      <c r="E214" s="37">
        <v>230.10000000000002</v>
      </c>
      <c r="F214" s="37">
        <v>225</v>
      </c>
      <c r="G214" s="37">
        <v>219.9</v>
      </c>
      <c r="H214" s="37">
        <v>240.30000000000004</v>
      </c>
      <c r="I214" s="37">
        <v>245.4</v>
      </c>
      <c r="J214" s="37">
        <v>250.50000000000006</v>
      </c>
      <c r="K214" s="37">
        <v>240.3</v>
      </c>
      <c r="L214" s="37">
        <v>230.1</v>
      </c>
      <c r="M214" s="37">
        <v>72.493210000000005</v>
      </c>
      <c r="N214" s="1"/>
      <c r="O214" s="1"/>
    </row>
    <row r="215" spans="1:15" ht="12.75" customHeight="1">
      <c r="A215" s="53">
        <v>206</v>
      </c>
      <c r="B215" s="28" t="s">
        <v>853</v>
      </c>
      <c r="C215" s="37">
        <v>41.65</v>
      </c>
      <c r="D215" s="37">
        <v>43.166666666666664</v>
      </c>
      <c r="E215" s="37">
        <v>39.68333333333333</v>
      </c>
      <c r="F215" s="37">
        <v>37.716666666666669</v>
      </c>
      <c r="G215" s="37">
        <v>34.233333333333334</v>
      </c>
      <c r="H215" s="37">
        <v>45.133333333333326</v>
      </c>
      <c r="I215" s="37">
        <v>48.61666666666666</v>
      </c>
      <c r="J215" s="37">
        <v>50.583333333333321</v>
      </c>
      <c r="K215" s="37">
        <v>46.65</v>
      </c>
      <c r="L215" s="37">
        <v>41.2</v>
      </c>
      <c r="M215" s="37">
        <v>4123.0473700000002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342.55</v>
      </c>
      <c r="D216" s="37">
        <v>343.84999999999997</v>
      </c>
      <c r="E216" s="37">
        <v>338.69999999999993</v>
      </c>
      <c r="F216" s="37">
        <v>334.84999999999997</v>
      </c>
      <c r="G216" s="37">
        <v>329.69999999999993</v>
      </c>
      <c r="H216" s="37">
        <v>347.69999999999993</v>
      </c>
      <c r="I216" s="37">
        <v>352.84999999999991</v>
      </c>
      <c r="J216" s="37">
        <v>356.69999999999993</v>
      </c>
      <c r="K216" s="37">
        <v>349</v>
      </c>
      <c r="L216" s="37">
        <v>340</v>
      </c>
      <c r="M216" s="37">
        <v>10.51707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44769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3"/>
      <c r="L9" s="24"/>
      <c r="M9" s="50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22907.9</v>
      </c>
      <c r="D11" s="281">
        <v>22898.95</v>
      </c>
      <c r="E11" s="281">
        <v>22751.350000000002</v>
      </c>
      <c r="F11" s="281">
        <v>22594.800000000003</v>
      </c>
      <c r="G11" s="281">
        <v>22447.200000000004</v>
      </c>
      <c r="H11" s="281">
        <v>23055.5</v>
      </c>
      <c r="I11" s="281">
        <v>23203.1</v>
      </c>
      <c r="J11" s="281">
        <v>23359.649999999998</v>
      </c>
      <c r="K11" s="280">
        <v>23046.55</v>
      </c>
      <c r="L11" s="280">
        <v>22742.400000000001</v>
      </c>
      <c r="M11" s="280">
        <v>8.1200000000000005E-3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2713.4</v>
      </c>
      <c r="D12" s="281">
        <v>2703.9166666666665</v>
      </c>
      <c r="E12" s="281">
        <v>2644.8833333333332</v>
      </c>
      <c r="F12" s="281">
        <v>2576.3666666666668</v>
      </c>
      <c r="G12" s="281">
        <v>2517.3333333333335</v>
      </c>
      <c r="H12" s="281">
        <v>2772.4333333333329</v>
      </c>
      <c r="I12" s="281">
        <v>2831.4666666666667</v>
      </c>
      <c r="J12" s="281">
        <v>2899.9833333333327</v>
      </c>
      <c r="K12" s="280">
        <v>2762.95</v>
      </c>
      <c r="L12" s="280">
        <v>2635.4</v>
      </c>
      <c r="M12" s="280">
        <v>5.4468800000000002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2179.6999999999998</v>
      </c>
      <c r="D13" s="281">
        <v>2187.0666666666666</v>
      </c>
      <c r="E13" s="281">
        <v>2164.1833333333334</v>
      </c>
      <c r="F13" s="281">
        <v>2148.666666666667</v>
      </c>
      <c r="G13" s="281">
        <v>2125.7833333333338</v>
      </c>
      <c r="H13" s="281">
        <v>2202.583333333333</v>
      </c>
      <c r="I13" s="281">
        <v>2225.4666666666662</v>
      </c>
      <c r="J13" s="281">
        <v>2240.9833333333327</v>
      </c>
      <c r="K13" s="280">
        <v>2209.9499999999998</v>
      </c>
      <c r="L13" s="280">
        <v>2171.5500000000002</v>
      </c>
      <c r="M13" s="280">
        <v>2.3265500000000001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2320.6999999999998</v>
      </c>
      <c r="D14" s="281">
        <v>2338.9</v>
      </c>
      <c r="E14" s="281">
        <v>2288.8000000000002</v>
      </c>
      <c r="F14" s="281">
        <v>2256.9</v>
      </c>
      <c r="G14" s="281">
        <v>2206.8000000000002</v>
      </c>
      <c r="H14" s="281">
        <v>2370.8000000000002</v>
      </c>
      <c r="I14" s="281">
        <v>2420.8999999999996</v>
      </c>
      <c r="J14" s="281">
        <v>2452.8000000000002</v>
      </c>
      <c r="K14" s="280">
        <v>2389</v>
      </c>
      <c r="L14" s="280">
        <v>2307</v>
      </c>
      <c r="M14" s="280">
        <v>0.57523999999999997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900.85</v>
      </c>
      <c r="D15" s="281">
        <v>909.86666666666667</v>
      </c>
      <c r="E15" s="281">
        <v>886.98333333333335</v>
      </c>
      <c r="F15" s="281">
        <v>873.11666666666667</v>
      </c>
      <c r="G15" s="281">
        <v>850.23333333333335</v>
      </c>
      <c r="H15" s="281">
        <v>923.73333333333335</v>
      </c>
      <c r="I15" s="281">
        <v>946.61666666666679</v>
      </c>
      <c r="J15" s="281">
        <v>960.48333333333335</v>
      </c>
      <c r="K15" s="280">
        <v>932.75</v>
      </c>
      <c r="L15" s="280">
        <v>896</v>
      </c>
      <c r="M15" s="280">
        <v>1.4406099999999999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582.35</v>
      </c>
      <c r="D16" s="281">
        <v>581.31666666666661</v>
      </c>
      <c r="E16" s="281">
        <v>576.63333333333321</v>
      </c>
      <c r="F16" s="281">
        <v>570.91666666666663</v>
      </c>
      <c r="G16" s="281">
        <v>566.23333333333323</v>
      </c>
      <c r="H16" s="281">
        <v>587.03333333333319</v>
      </c>
      <c r="I16" s="281">
        <v>591.71666666666658</v>
      </c>
      <c r="J16" s="281">
        <v>597.43333333333317</v>
      </c>
      <c r="K16" s="280">
        <v>586</v>
      </c>
      <c r="L16" s="280">
        <v>575.6</v>
      </c>
      <c r="M16" s="280">
        <v>10.756220000000001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424.8</v>
      </c>
      <c r="D17" s="281">
        <v>426.98333333333335</v>
      </c>
      <c r="E17" s="281">
        <v>419.81666666666672</v>
      </c>
      <c r="F17" s="281">
        <v>414.83333333333337</v>
      </c>
      <c r="G17" s="281">
        <v>407.66666666666674</v>
      </c>
      <c r="H17" s="281">
        <v>431.9666666666667</v>
      </c>
      <c r="I17" s="281">
        <v>439.13333333333333</v>
      </c>
      <c r="J17" s="281">
        <v>444.11666666666667</v>
      </c>
      <c r="K17" s="280">
        <v>434.15</v>
      </c>
      <c r="L17" s="280">
        <v>422</v>
      </c>
      <c r="M17" s="280">
        <v>0.34643000000000002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2283.35</v>
      </c>
      <c r="D18" s="281">
        <v>2255.1166666666663</v>
      </c>
      <c r="E18" s="281">
        <v>2204.4333333333325</v>
      </c>
      <c r="F18" s="281">
        <v>2125.516666666666</v>
      </c>
      <c r="G18" s="281">
        <v>2074.8333333333321</v>
      </c>
      <c r="H18" s="281">
        <v>2334.0333333333328</v>
      </c>
      <c r="I18" s="281">
        <v>2384.7166666666662</v>
      </c>
      <c r="J18" s="281">
        <v>2463.6333333333332</v>
      </c>
      <c r="K18" s="280">
        <v>2305.8000000000002</v>
      </c>
      <c r="L18" s="280">
        <v>2176.1999999999998</v>
      </c>
      <c r="M18" s="280">
        <v>1.03616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19426.349999999999</v>
      </c>
      <c r="D19" s="281">
        <v>19533.7</v>
      </c>
      <c r="E19" s="281">
        <v>19244.400000000001</v>
      </c>
      <c r="F19" s="281">
        <v>19062.45</v>
      </c>
      <c r="G19" s="281">
        <v>18773.150000000001</v>
      </c>
      <c r="H19" s="281">
        <v>19715.650000000001</v>
      </c>
      <c r="I19" s="281">
        <v>20004.949999999997</v>
      </c>
      <c r="J19" s="281">
        <v>20186.900000000001</v>
      </c>
      <c r="K19" s="280">
        <v>19823</v>
      </c>
      <c r="L19" s="280">
        <v>19351.75</v>
      </c>
      <c r="M19" s="280">
        <v>0.11627999999999999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2559.6999999999998</v>
      </c>
      <c r="D20" s="281">
        <v>2553.7666666666664</v>
      </c>
      <c r="E20" s="281">
        <v>2538.9333333333329</v>
      </c>
      <c r="F20" s="281">
        <v>2518.1666666666665</v>
      </c>
      <c r="G20" s="281">
        <v>2503.333333333333</v>
      </c>
      <c r="H20" s="281">
        <v>2574.5333333333328</v>
      </c>
      <c r="I20" s="281">
        <v>2589.3666666666668</v>
      </c>
      <c r="J20" s="281">
        <v>2610.1333333333328</v>
      </c>
      <c r="K20" s="280">
        <v>2568.6</v>
      </c>
      <c r="L20" s="280">
        <v>2533</v>
      </c>
      <c r="M20" s="280">
        <v>8.6514199999999999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2103.65</v>
      </c>
      <c r="D21" s="281">
        <v>2112.2999999999997</v>
      </c>
      <c r="E21" s="281">
        <v>2076.5999999999995</v>
      </c>
      <c r="F21" s="281">
        <v>2049.5499999999997</v>
      </c>
      <c r="G21" s="281">
        <v>2013.8499999999995</v>
      </c>
      <c r="H21" s="281">
        <v>2139.3499999999995</v>
      </c>
      <c r="I21" s="281">
        <v>2175.0499999999993</v>
      </c>
      <c r="J21" s="281">
        <v>2202.0999999999995</v>
      </c>
      <c r="K21" s="280">
        <v>2148</v>
      </c>
      <c r="L21" s="280">
        <v>2085.25</v>
      </c>
      <c r="M21" s="280">
        <v>11.052300000000001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749.1</v>
      </c>
      <c r="D22" s="281">
        <v>749.19999999999993</v>
      </c>
      <c r="E22" s="281">
        <v>744.89999999999986</v>
      </c>
      <c r="F22" s="281">
        <v>740.69999999999993</v>
      </c>
      <c r="G22" s="281">
        <v>736.39999999999986</v>
      </c>
      <c r="H22" s="281">
        <v>753.39999999999986</v>
      </c>
      <c r="I22" s="281">
        <v>757.69999999999982</v>
      </c>
      <c r="J22" s="281">
        <v>761.89999999999986</v>
      </c>
      <c r="K22" s="280">
        <v>753.5</v>
      </c>
      <c r="L22" s="280">
        <v>745</v>
      </c>
      <c r="M22" s="280">
        <v>18.032599999999999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2898.2</v>
      </c>
      <c r="D23" s="281">
        <v>2883.9</v>
      </c>
      <c r="E23" s="281">
        <v>2855.8</v>
      </c>
      <c r="F23" s="281">
        <v>2813.4</v>
      </c>
      <c r="G23" s="281">
        <v>2785.3</v>
      </c>
      <c r="H23" s="281">
        <v>2926.3</v>
      </c>
      <c r="I23" s="281">
        <v>2954.3999999999996</v>
      </c>
      <c r="J23" s="281">
        <v>2996.8</v>
      </c>
      <c r="K23" s="280">
        <v>2912</v>
      </c>
      <c r="L23" s="280">
        <v>2841.5</v>
      </c>
      <c r="M23" s="280">
        <v>2.3080799999999999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2993.75</v>
      </c>
      <c r="D24" s="281">
        <v>2986.5833333333335</v>
      </c>
      <c r="E24" s="281">
        <v>2973.166666666667</v>
      </c>
      <c r="F24" s="281">
        <v>2952.5833333333335</v>
      </c>
      <c r="G24" s="281">
        <v>2939.166666666667</v>
      </c>
      <c r="H24" s="281">
        <v>3007.166666666667</v>
      </c>
      <c r="I24" s="281">
        <v>3020.5833333333339</v>
      </c>
      <c r="J24" s="281">
        <v>3041.166666666667</v>
      </c>
      <c r="K24" s="280">
        <v>3000</v>
      </c>
      <c r="L24" s="280">
        <v>2966</v>
      </c>
      <c r="M24" s="280">
        <v>2.9391799999999999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102.55</v>
      </c>
      <c r="D25" s="281">
        <v>102.60000000000001</v>
      </c>
      <c r="E25" s="281">
        <v>101.95000000000002</v>
      </c>
      <c r="F25" s="281">
        <v>101.35000000000001</v>
      </c>
      <c r="G25" s="281">
        <v>100.70000000000002</v>
      </c>
      <c r="H25" s="281">
        <v>103.20000000000002</v>
      </c>
      <c r="I25" s="281">
        <v>103.85000000000002</v>
      </c>
      <c r="J25" s="281">
        <v>104.45000000000002</v>
      </c>
      <c r="K25" s="280">
        <v>103.25</v>
      </c>
      <c r="L25" s="280">
        <v>102</v>
      </c>
      <c r="M25" s="280">
        <v>18.929099999999998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265.3</v>
      </c>
      <c r="D26" s="281">
        <v>266.03333333333336</v>
      </c>
      <c r="E26" s="281">
        <v>262.9666666666667</v>
      </c>
      <c r="F26" s="281">
        <v>260.63333333333333</v>
      </c>
      <c r="G26" s="281">
        <v>257.56666666666666</v>
      </c>
      <c r="H26" s="281">
        <v>268.36666666666673</v>
      </c>
      <c r="I26" s="281">
        <v>271.43333333333345</v>
      </c>
      <c r="J26" s="281">
        <v>273.76666666666677</v>
      </c>
      <c r="K26" s="280">
        <v>269.10000000000002</v>
      </c>
      <c r="L26" s="280">
        <v>263.7</v>
      </c>
      <c r="M26" s="280">
        <v>12.626480000000001</v>
      </c>
      <c r="N26" s="1"/>
      <c r="O26" s="1"/>
    </row>
    <row r="27" spans="1:15" ht="12.75" customHeight="1">
      <c r="A27" s="30">
        <v>17</v>
      </c>
      <c r="B27" s="290" t="s">
        <v>854</v>
      </c>
      <c r="C27" s="280">
        <v>419.3</v>
      </c>
      <c r="D27" s="281">
        <v>420.38333333333338</v>
      </c>
      <c r="E27" s="281">
        <v>416.11666666666679</v>
      </c>
      <c r="F27" s="281">
        <v>412.93333333333339</v>
      </c>
      <c r="G27" s="281">
        <v>408.6666666666668</v>
      </c>
      <c r="H27" s="281">
        <v>423.56666666666678</v>
      </c>
      <c r="I27" s="281">
        <v>427.83333333333331</v>
      </c>
      <c r="J27" s="281">
        <v>431.01666666666677</v>
      </c>
      <c r="K27" s="280">
        <v>424.65</v>
      </c>
      <c r="L27" s="280">
        <v>417.2</v>
      </c>
      <c r="M27" s="280">
        <v>0.22167999999999999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284.60000000000002</v>
      </c>
      <c r="D28" s="281">
        <v>286.88333333333338</v>
      </c>
      <c r="E28" s="281">
        <v>280.76666666666677</v>
      </c>
      <c r="F28" s="281">
        <v>276.93333333333339</v>
      </c>
      <c r="G28" s="281">
        <v>270.81666666666678</v>
      </c>
      <c r="H28" s="281">
        <v>290.71666666666675</v>
      </c>
      <c r="I28" s="281">
        <v>296.83333333333343</v>
      </c>
      <c r="J28" s="281">
        <v>300.66666666666674</v>
      </c>
      <c r="K28" s="280">
        <v>293</v>
      </c>
      <c r="L28" s="280">
        <v>283.05</v>
      </c>
      <c r="M28" s="280">
        <v>0.4335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263</v>
      </c>
      <c r="D29" s="281">
        <v>261.8</v>
      </c>
      <c r="E29" s="281">
        <v>256.35000000000002</v>
      </c>
      <c r="F29" s="281">
        <v>249.70000000000002</v>
      </c>
      <c r="G29" s="281">
        <v>244.25000000000003</v>
      </c>
      <c r="H29" s="281">
        <v>268.45000000000005</v>
      </c>
      <c r="I29" s="281">
        <v>273.89999999999998</v>
      </c>
      <c r="J29" s="281">
        <v>280.55</v>
      </c>
      <c r="K29" s="280">
        <v>267.25</v>
      </c>
      <c r="L29" s="280">
        <v>255.15</v>
      </c>
      <c r="M29" s="280">
        <v>19.585760000000001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1031.45</v>
      </c>
      <c r="D30" s="281">
        <v>1031.3999999999999</v>
      </c>
      <c r="E30" s="281">
        <v>1020.2999999999997</v>
      </c>
      <c r="F30" s="281">
        <v>1009.1499999999999</v>
      </c>
      <c r="G30" s="281">
        <v>998.04999999999973</v>
      </c>
      <c r="H30" s="281">
        <v>1042.5499999999997</v>
      </c>
      <c r="I30" s="281">
        <v>1053.6499999999996</v>
      </c>
      <c r="J30" s="281">
        <v>1064.7999999999997</v>
      </c>
      <c r="K30" s="280">
        <v>1042.5</v>
      </c>
      <c r="L30" s="280">
        <v>1020.25</v>
      </c>
      <c r="M30" s="280">
        <v>1.4168799999999999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1279.7</v>
      </c>
      <c r="D31" s="281">
        <v>1277.0166666666667</v>
      </c>
      <c r="E31" s="281">
        <v>1270.9333333333334</v>
      </c>
      <c r="F31" s="281">
        <v>1262.1666666666667</v>
      </c>
      <c r="G31" s="281">
        <v>1256.0833333333335</v>
      </c>
      <c r="H31" s="281">
        <v>1285.7833333333333</v>
      </c>
      <c r="I31" s="281">
        <v>1291.8666666666668</v>
      </c>
      <c r="J31" s="281">
        <v>1300.6333333333332</v>
      </c>
      <c r="K31" s="280">
        <v>1283.0999999999999</v>
      </c>
      <c r="L31" s="280">
        <v>1268.25</v>
      </c>
      <c r="M31" s="280">
        <v>0.92586999999999997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706.95</v>
      </c>
      <c r="D32" s="281">
        <v>703.04999999999984</v>
      </c>
      <c r="E32" s="281">
        <v>696.9499999999997</v>
      </c>
      <c r="F32" s="281">
        <v>686.94999999999982</v>
      </c>
      <c r="G32" s="281">
        <v>680.84999999999968</v>
      </c>
      <c r="H32" s="281">
        <v>713.04999999999973</v>
      </c>
      <c r="I32" s="281">
        <v>719.14999999999986</v>
      </c>
      <c r="J32" s="281">
        <v>729.14999999999975</v>
      </c>
      <c r="K32" s="280">
        <v>709.15</v>
      </c>
      <c r="L32" s="280">
        <v>693.05</v>
      </c>
      <c r="M32" s="280">
        <v>0.72428000000000003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3076.75</v>
      </c>
      <c r="D33" s="281">
        <v>3083.7999999999997</v>
      </c>
      <c r="E33" s="281">
        <v>3053.0999999999995</v>
      </c>
      <c r="F33" s="281">
        <v>3029.45</v>
      </c>
      <c r="G33" s="281">
        <v>2998.7499999999995</v>
      </c>
      <c r="H33" s="281">
        <v>3107.4499999999994</v>
      </c>
      <c r="I33" s="281">
        <v>3138.1499999999992</v>
      </c>
      <c r="J33" s="281">
        <v>3161.7999999999993</v>
      </c>
      <c r="K33" s="280">
        <v>3114.5</v>
      </c>
      <c r="L33" s="280">
        <v>3060.15</v>
      </c>
      <c r="M33" s="280">
        <v>0.52463000000000004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2768.15</v>
      </c>
      <c r="D34" s="281">
        <v>2799.3666666666668</v>
      </c>
      <c r="E34" s="281">
        <v>2723.7833333333338</v>
      </c>
      <c r="F34" s="281">
        <v>2679.416666666667</v>
      </c>
      <c r="G34" s="281">
        <v>2603.8333333333339</v>
      </c>
      <c r="H34" s="281">
        <v>2843.7333333333336</v>
      </c>
      <c r="I34" s="281">
        <v>2919.3166666666666</v>
      </c>
      <c r="J34" s="281">
        <v>2963.6833333333334</v>
      </c>
      <c r="K34" s="280">
        <v>2874.95</v>
      </c>
      <c r="L34" s="280">
        <v>2755</v>
      </c>
      <c r="M34" s="280">
        <v>0.26534999999999997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288.45</v>
      </c>
      <c r="D35" s="281">
        <v>290.21666666666664</v>
      </c>
      <c r="E35" s="281">
        <v>284.88333333333327</v>
      </c>
      <c r="F35" s="281">
        <v>281.31666666666661</v>
      </c>
      <c r="G35" s="281">
        <v>275.98333333333323</v>
      </c>
      <c r="H35" s="281">
        <v>293.7833333333333</v>
      </c>
      <c r="I35" s="281">
        <v>299.11666666666667</v>
      </c>
      <c r="J35" s="281">
        <v>302.68333333333334</v>
      </c>
      <c r="K35" s="280">
        <v>295.55</v>
      </c>
      <c r="L35" s="280">
        <v>286.64999999999998</v>
      </c>
      <c r="M35" s="280">
        <v>2.66757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19.100000000000001</v>
      </c>
      <c r="D36" s="281">
        <v>19.233333333333334</v>
      </c>
      <c r="E36" s="281">
        <v>18.866666666666667</v>
      </c>
      <c r="F36" s="281">
        <v>18.633333333333333</v>
      </c>
      <c r="G36" s="281">
        <v>18.266666666666666</v>
      </c>
      <c r="H36" s="281">
        <v>19.466666666666669</v>
      </c>
      <c r="I36" s="281">
        <v>19.833333333333336</v>
      </c>
      <c r="J36" s="281">
        <v>20.06666666666667</v>
      </c>
      <c r="K36" s="280">
        <v>19.600000000000001</v>
      </c>
      <c r="L36" s="280">
        <v>19</v>
      </c>
      <c r="M36" s="280">
        <v>22.233599999999999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466.1</v>
      </c>
      <c r="D37" s="281">
        <v>466.81666666666666</v>
      </c>
      <c r="E37" s="281">
        <v>463.83333333333331</v>
      </c>
      <c r="F37" s="281">
        <v>461.56666666666666</v>
      </c>
      <c r="G37" s="281">
        <v>458.58333333333331</v>
      </c>
      <c r="H37" s="281">
        <v>469.08333333333331</v>
      </c>
      <c r="I37" s="281">
        <v>472.06666666666666</v>
      </c>
      <c r="J37" s="281">
        <v>474.33333333333331</v>
      </c>
      <c r="K37" s="280">
        <v>469.8</v>
      </c>
      <c r="L37" s="280">
        <v>464.55</v>
      </c>
      <c r="M37" s="280">
        <v>3.1846000000000001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2368.1999999999998</v>
      </c>
      <c r="D38" s="281">
        <v>2382.3166666666666</v>
      </c>
      <c r="E38" s="281">
        <v>2335.8833333333332</v>
      </c>
      <c r="F38" s="281">
        <v>2303.5666666666666</v>
      </c>
      <c r="G38" s="281">
        <v>2257.1333333333332</v>
      </c>
      <c r="H38" s="281">
        <v>2414.6333333333332</v>
      </c>
      <c r="I38" s="281">
        <v>2461.0666666666666</v>
      </c>
      <c r="J38" s="281">
        <v>2493.3833333333332</v>
      </c>
      <c r="K38" s="280">
        <v>2428.75</v>
      </c>
      <c r="L38" s="280">
        <v>2350</v>
      </c>
      <c r="M38" s="280">
        <v>0.36042000000000002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369.95</v>
      </c>
      <c r="D39" s="281">
        <v>369.88333333333327</v>
      </c>
      <c r="E39" s="281">
        <v>368.61666666666656</v>
      </c>
      <c r="F39" s="281">
        <v>367.2833333333333</v>
      </c>
      <c r="G39" s="281">
        <v>366.01666666666659</v>
      </c>
      <c r="H39" s="281">
        <v>371.21666666666653</v>
      </c>
      <c r="I39" s="281">
        <v>372.48333333333329</v>
      </c>
      <c r="J39" s="281">
        <v>373.81666666666649</v>
      </c>
      <c r="K39" s="280">
        <v>371.15</v>
      </c>
      <c r="L39" s="280">
        <v>368.55</v>
      </c>
      <c r="M39" s="280">
        <v>34.578670000000002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1349.35</v>
      </c>
      <c r="D40" s="281">
        <v>1368.55</v>
      </c>
      <c r="E40" s="281">
        <v>1315.8</v>
      </c>
      <c r="F40" s="281">
        <v>1282.25</v>
      </c>
      <c r="G40" s="281">
        <v>1229.5</v>
      </c>
      <c r="H40" s="281">
        <v>1402.1</v>
      </c>
      <c r="I40" s="281">
        <v>1454.85</v>
      </c>
      <c r="J40" s="281">
        <v>1488.3999999999999</v>
      </c>
      <c r="K40" s="280">
        <v>1421.3</v>
      </c>
      <c r="L40" s="280">
        <v>1335</v>
      </c>
      <c r="M40" s="280">
        <v>4.0914900000000003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756.45</v>
      </c>
      <c r="D41" s="281">
        <v>764.44999999999993</v>
      </c>
      <c r="E41" s="281">
        <v>743.99999999999989</v>
      </c>
      <c r="F41" s="281">
        <v>731.55</v>
      </c>
      <c r="G41" s="281">
        <v>711.09999999999991</v>
      </c>
      <c r="H41" s="281">
        <v>776.89999999999986</v>
      </c>
      <c r="I41" s="281">
        <v>797.34999999999991</v>
      </c>
      <c r="J41" s="281">
        <v>809.79999999999984</v>
      </c>
      <c r="K41" s="280">
        <v>784.9</v>
      </c>
      <c r="L41" s="280">
        <v>752</v>
      </c>
      <c r="M41" s="280">
        <v>0.62990999999999997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4110.2</v>
      </c>
      <c r="D42" s="281">
        <v>4129.05</v>
      </c>
      <c r="E42" s="281">
        <v>4069.1500000000005</v>
      </c>
      <c r="F42" s="281">
        <v>4028.1000000000004</v>
      </c>
      <c r="G42" s="281">
        <v>3968.2000000000007</v>
      </c>
      <c r="H42" s="281">
        <v>4170.1000000000004</v>
      </c>
      <c r="I42" s="281">
        <v>4230</v>
      </c>
      <c r="J42" s="281">
        <v>4271.05</v>
      </c>
      <c r="K42" s="280">
        <v>4188.95</v>
      </c>
      <c r="L42" s="280">
        <v>4088</v>
      </c>
      <c r="M42" s="280">
        <v>3.6363799999999999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209.05</v>
      </c>
      <c r="D43" s="281">
        <v>210.48333333333335</v>
      </c>
      <c r="E43" s="281">
        <v>206.56666666666669</v>
      </c>
      <c r="F43" s="281">
        <v>204.08333333333334</v>
      </c>
      <c r="G43" s="281">
        <v>200.16666666666669</v>
      </c>
      <c r="H43" s="281">
        <v>212.9666666666667</v>
      </c>
      <c r="I43" s="281">
        <v>216.88333333333333</v>
      </c>
      <c r="J43" s="281">
        <v>219.3666666666667</v>
      </c>
      <c r="K43" s="280">
        <v>214.4</v>
      </c>
      <c r="L43" s="280">
        <v>208</v>
      </c>
      <c r="M43" s="280">
        <v>9.9265399999999993</v>
      </c>
      <c r="N43" s="1"/>
      <c r="O43" s="1"/>
    </row>
    <row r="44" spans="1:15" ht="12.75" customHeight="1">
      <c r="A44" s="30">
        <v>34</v>
      </c>
      <c r="B44" s="290" t="s">
        <v>855</v>
      </c>
      <c r="C44" s="280">
        <v>275.39999999999998</v>
      </c>
      <c r="D44" s="281">
        <v>275.36666666666667</v>
      </c>
      <c r="E44" s="281">
        <v>271.13333333333333</v>
      </c>
      <c r="F44" s="281">
        <v>266.86666666666667</v>
      </c>
      <c r="G44" s="281">
        <v>262.63333333333333</v>
      </c>
      <c r="H44" s="281">
        <v>279.63333333333333</v>
      </c>
      <c r="I44" s="281">
        <v>283.86666666666667</v>
      </c>
      <c r="J44" s="281">
        <v>288.13333333333333</v>
      </c>
      <c r="K44" s="280">
        <v>279.60000000000002</v>
      </c>
      <c r="L44" s="280">
        <v>271.10000000000002</v>
      </c>
      <c r="M44" s="280">
        <v>0.56894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577.85</v>
      </c>
      <c r="D45" s="281">
        <v>582.13333333333333</v>
      </c>
      <c r="E45" s="281">
        <v>568.01666666666665</v>
      </c>
      <c r="F45" s="281">
        <v>558.18333333333328</v>
      </c>
      <c r="G45" s="281">
        <v>544.06666666666661</v>
      </c>
      <c r="H45" s="281">
        <v>591.9666666666667</v>
      </c>
      <c r="I45" s="281">
        <v>606.08333333333326</v>
      </c>
      <c r="J45" s="281">
        <v>615.91666666666674</v>
      </c>
      <c r="K45" s="280">
        <v>596.25</v>
      </c>
      <c r="L45" s="280">
        <v>572.29999999999995</v>
      </c>
      <c r="M45" s="280">
        <v>1.8392500000000001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144.9</v>
      </c>
      <c r="D46" s="281">
        <v>145.01666666666665</v>
      </c>
      <c r="E46" s="281">
        <v>143.0333333333333</v>
      </c>
      <c r="F46" s="281">
        <v>141.16666666666666</v>
      </c>
      <c r="G46" s="281">
        <v>139.18333333333331</v>
      </c>
      <c r="H46" s="281">
        <v>146.8833333333333</v>
      </c>
      <c r="I46" s="281">
        <v>148.86666666666665</v>
      </c>
      <c r="J46" s="281">
        <v>150.73333333333329</v>
      </c>
      <c r="K46" s="280">
        <v>147</v>
      </c>
      <c r="L46" s="280">
        <v>143.15</v>
      </c>
      <c r="M46" s="280">
        <v>88.110140000000001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3108.5</v>
      </c>
      <c r="D47" s="281">
        <v>3103.7666666666664</v>
      </c>
      <c r="E47" s="281">
        <v>3057.7333333333327</v>
      </c>
      <c r="F47" s="281">
        <v>3006.9666666666662</v>
      </c>
      <c r="G47" s="281">
        <v>2960.9333333333325</v>
      </c>
      <c r="H47" s="281">
        <v>3154.5333333333328</v>
      </c>
      <c r="I47" s="281">
        <v>3200.5666666666666</v>
      </c>
      <c r="J47" s="281">
        <v>3251.333333333333</v>
      </c>
      <c r="K47" s="280">
        <v>3149.8</v>
      </c>
      <c r="L47" s="280">
        <v>3053</v>
      </c>
      <c r="M47" s="280">
        <v>28.763100000000001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229.45</v>
      </c>
      <c r="D48" s="281">
        <v>228.44999999999996</v>
      </c>
      <c r="E48" s="281">
        <v>219.44999999999993</v>
      </c>
      <c r="F48" s="281">
        <v>209.44999999999996</v>
      </c>
      <c r="G48" s="281">
        <v>200.44999999999993</v>
      </c>
      <c r="H48" s="281">
        <v>238.44999999999993</v>
      </c>
      <c r="I48" s="281">
        <v>247.45</v>
      </c>
      <c r="J48" s="281">
        <v>257.44999999999993</v>
      </c>
      <c r="K48" s="280">
        <v>237.45</v>
      </c>
      <c r="L48" s="280">
        <v>218.45</v>
      </c>
      <c r="M48" s="280">
        <v>21.01379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3050.1</v>
      </c>
      <c r="D49" s="281">
        <v>3059.6999999999994</v>
      </c>
      <c r="E49" s="281">
        <v>3026.4499999999989</v>
      </c>
      <c r="F49" s="281">
        <v>3002.7999999999997</v>
      </c>
      <c r="G49" s="281">
        <v>2969.5499999999993</v>
      </c>
      <c r="H49" s="281">
        <v>3083.3499999999985</v>
      </c>
      <c r="I49" s="281">
        <v>3116.5999999999995</v>
      </c>
      <c r="J49" s="281">
        <v>3140.2499999999982</v>
      </c>
      <c r="K49" s="280">
        <v>3092.95</v>
      </c>
      <c r="L49" s="280">
        <v>3036.05</v>
      </c>
      <c r="M49" s="280">
        <v>0.13618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1750</v>
      </c>
      <c r="D50" s="281">
        <v>1749</v>
      </c>
      <c r="E50" s="281">
        <v>1733.05</v>
      </c>
      <c r="F50" s="281">
        <v>1716.1</v>
      </c>
      <c r="G50" s="281">
        <v>1700.1499999999999</v>
      </c>
      <c r="H50" s="281">
        <v>1765.95</v>
      </c>
      <c r="I50" s="281">
        <v>1781.8999999999999</v>
      </c>
      <c r="J50" s="281">
        <v>1798.8500000000001</v>
      </c>
      <c r="K50" s="280">
        <v>1764.95</v>
      </c>
      <c r="L50" s="280">
        <v>1732.05</v>
      </c>
      <c r="M50" s="280">
        <v>1.5468200000000001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8529.4500000000007</v>
      </c>
      <c r="D51" s="281">
        <v>8580.7999999999993</v>
      </c>
      <c r="E51" s="281">
        <v>8441.9499999999989</v>
      </c>
      <c r="F51" s="281">
        <v>8354.4499999999989</v>
      </c>
      <c r="G51" s="281">
        <v>8215.5999999999985</v>
      </c>
      <c r="H51" s="281">
        <v>8668.2999999999993</v>
      </c>
      <c r="I51" s="281">
        <v>8807.1499999999978</v>
      </c>
      <c r="J51" s="281">
        <v>8894.65</v>
      </c>
      <c r="K51" s="280">
        <v>8719.65</v>
      </c>
      <c r="L51" s="280">
        <v>8493.2999999999993</v>
      </c>
      <c r="M51" s="280">
        <v>0.42463000000000001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526.15</v>
      </c>
      <c r="D52" s="281">
        <v>532.11666666666667</v>
      </c>
      <c r="E52" s="281">
        <v>518.23333333333335</v>
      </c>
      <c r="F52" s="281">
        <v>510.31666666666672</v>
      </c>
      <c r="G52" s="281">
        <v>496.43333333333339</v>
      </c>
      <c r="H52" s="281">
        <v>540.0333333333333</v>
      </c>
      <c r="I52" s="281">
        <v>553.91666666666674</v>
      </c>
      <c r="J52" s="281">
        <v>561.83333333333326</v>
      </c>
      <c r="K52" s="280">
        <v>546</v>
      </c>
      <c r="L52" s="280">
        <v>524.20000000000005</v>
      </c>
      <c r="M52" s="280">
        <v>13.33286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440.3</v>
      </c>
      <c r="D53" s="281">
        <v>446.48333333333329</v>
      </c>
      <c r="E53" s="281">
        <v>430.96666666666658</v>
      </c>
      <c r="F53" s="281">
        <v>421.63333333333327</v>
      </c>
      <c r="G53" s="281">
        <v>406.11666666666656</v>
      </c>
      <c r="H53" s="281">
        <v>455.81666666666661</v>
      </c>
      <c r="I53" s="281">
        <v>471.33333333333337</v>
      </c>
      <c r="J53" s="281">
        <v>480.66666666666663</v>
      </c>
      <c r="K53" s="280">
        <v>462</v>
      </c>
      <c r="L53" s="280">
        <v>437.15</v>
      </c>
      <c r="M53" s="280">
        <v>2.7029999999999998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3932.4</v>
      </c>
      <c r="D54" s="281">
        <v>3959.7999999999997</v>
      </c>
      <c r="E54" s="281">
        <v>3881.5999999999995</v>
      </c>
      <c r="F54" s="281">
        <v>3830.7999999999997</v>
      </c>
      <c r="G54" s="281">
        <v>3752.5999999999995</v>
      </c>
      <c r="H54" s="281">
        <v>4010.5999999999995</v>
      </c>
      <c r="I54" s="281">
        <v>4088.7999999999993</v>
      </c>
      <c r="J54" s="281">
        <v>4139.5999999999995</v>
      </c>
      <c r="K54" s="280">
        <v>4038</v>
      </c>
      <c r="L54" s="280">
        <v>3909</v>
      </c>
      <c r="M54" s="280">
        <v>4.3099299999999996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706.45</v>
      </c>
      <c r="D55" s="281">
        <v>710.65</v>
      </c>
      <c r="E55" s="281">
        <v>697.84999999999991</v>
      </c>
      <c r="F55" s="281">
        <v>689.24999999999989</v>
      </c>
      <c r="G55" s="281">
        <v>676.44999999999982</v>
      </c>
      <c r="H55" s="281">
        <v>719.25</v>
      </c>
      <c r="I55" s="281">
        <v>732.05</v>
      </c>
      <c r="J55" s="281">
        <v>740.65000000000009</v>
      </c>
      <c r="K55" s="280">
        <v>723.45</v>
      </c>
      <c r="L55" s="280">
        <v>702.05</v>
      </c>
      <c r="M55" s="280">
        <v>141.35744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2693.3</v>
      </c>
      <c r="D56" s="281">
        <v>2700.5333333333333</v>
      </c>
      <c r="E56" s="281">
        <v>2657.0666666666666</v>
      </c>
      <c r="F56" s="281">
        <v>2620.8333333333335</v>
      </c>
      <c r="G56" s="281">
        <v>2577.3666666666668</v>
      </c>
      <c r="H56" s="281">
        <v>2736.7666666666664</v>
      </c>
      <c r="I56" s="281">
        <v>2780.2333333333327</v>
      </c>
      <c r="J56" s="281">
        <v>2816.4666666666662</v>
      </c>
      <c r="K56" s="280">
        <v>2744</v>
      </c>
      <c r="L56" s="280">
        <v>2664.3</v>
      </c>
      <c r="M56" s="280">
        <v>0.20236999999999999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660.1</v>
      </c>
      <c r="D57" s="281">
        <v>663.36666666666667</v>
      </c>
      <c r="E57" s="281">
        <v>653.73333333333335</v>
      </c>
      <c r="F57" s="281">
        <v>647.36666666666667</v>
      </c>
      <c r="G57" s="281">
        <v>637.73333333333335</v>
      </c>
      <c r="H57" s="281">
        <v>669.73333333333335</v>
      </c>
      <c r="I57" s="281">
        <v>679.36666666666679</v>
      </c>
      <c r="J57" s="281">
        <v>685.73333333333335</v>
      </c>
      <c r="K57" s="280">
        <v>673</v>
      </c>
      <c r="L57" s="280">
        <v>657</v>
      </c>
      <c r="M57" s="280">
        <v>6.1997299999999997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3925.6</v>
      </c>
      <c r="D58" s="281">
        <v>3957.5333333333333</v>
      </c>
      <c r="E58" s="281">
        <v>3885.0666666666666</v>
      </c>
      <c r="F58" s="281">
        <v>3844.5333333333333</v>
      </c>
      <c r="G58" s="281">
        <v>3772.0666666666666</v>
      </c>
      <c r="H58" s="281">
        <v>3998.0666666666666</v>
      </c>
      <c r="I58" s="281">
        <v>4070.5333333333328</v>
      </c>
      <c r="J58" s="281">
        <v>4111.0666666666666</v>
      </c>
      <c r="K58" s="280">
        <v>4030</v>
      </c>
      <c r="L58" s="280">
        <v>3917</v>
      </c>
      <c r="M58" s="280">
        <v>8.8240700000000007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1133.3499999999999</v>
      </c>
      <c r="D59" s="281">
        <v>1147.6666666666667</v>
      </c>
      <c r="E59" s="281">
        <v>1111.4833333333336</v>
      </c>
      <c r="F59" s="281">
        <v>1089.6166666666668</v>
      </c>
      <c r="G59" s="281">
        <v>1053.4333333333336</v>
      </c>
      <c r="H59" s="281">
        <v>1169.5333333333335</v>
      </c>
      <c r="I59" s="281">
        <v>1205.7166666666665</v>
      </c>
      <c r="J59" s="281">
        <v>1227.5833333333335</v>
      </c>
      <c r="K59" s="280">
        <v>1183.8499999999999</v>
      </c>
      <c r="L59" s="280">
        <v>1125.8</v>
      </c>
      <c r="M59" s="280">
        <v>0.51900999999999997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6264.45</v>
      </c>
      <c r="D60" s="281">
        <v>6286.8833333333341</v>
      </c>
      <c r="E60" s="281">
        <v>6190.0666666666684</v>
      </c>
      <c r="F60" s="281">
        <v>6115.6833333333343</v>
      </c>
      <c r="G60" s="281">
        <v>6018.8666666666686</v>
      </c>
      <c r="H60" s="281">
        <v>6361.2666666666682</v>
      </c>
      <c r="I60" s="281">
        <v>6458.0833333333339</v>
      </c>
      <c r="J60" s="281">
        <v>6532.4666666666681</v>
      </c>
      <c r="K60" s="280">
        <v>6383.7</v>
      </c>
      <c r="L60" s="280">
        <v>6212.5</v>
      </c>
      <c r="M60" s="280">
        <v>15.30406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13313</v>
      </c>
      <c r="D61" s="281">
        <v>13217.283333333333</v>
      </c>
      <c r="E61" s="281">
        <v>12885.716666666665</v>
      </c>
      <c r="F61" s="281">
        <v>12458.433333333332</v>
      </c>
      <c r="G61" s="281">
        <v>12126.866666666665</v>
      </c>
      <c r="H61" s="281">
        <v>13644.566666666666</v>
      </c>
      <c r="I61" s="281">
        <v>13976.133333333331</v>
      </c>
      <c r="J61" s="281">
        <v>14403.416666666666</v>
      </c>
      <c r="K61" s="280">
        <v>13548.85</v>
      </c>
      <c r="L61" s="280">
        <v>12790</v>
      </c>
      <c r="M61" s="280">
        <v>13.270239999999999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4881.95</v>
      </c>
      <c r="D62" s="281">
        <v>4929.9833333333336</v>
      </c>
      <c r="E62" s="281">
        <v>4804.9666666666672</v>
      </c>
      <c r="F62" s="281">
        <v>4727.9833333333336</v>
      </c>
      <c r="G62" s="281">
        <v>4602.9666666666672</v>
      </c>
      <c r="H62" s="281">
        <v>5006.9666666666672</v>
      </c>
      <c r="I62" s="281">
        <v>5131.9833333333336</v>
      </c>
      <c r="J62" s="281">
        <v>5208.9666666666672</v>
      </c>
      <c r="K62" s="280">
        <v>5055</v>
      </c>
      <c r="L62" s="280">
        <v>4853</v>
      </c>
      <c r="M62" s="280">
        <v>1.5555399999999999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3284</v>
      </c>
      <c r="D63" s="281">
        <v>3326.3333333333335</v>
      </c>
      <c r="E63" s="281">
        <v>3211.666666666667</v>
      </c>
      <c r="F63" s="281">
        <v>3139.3333333333335</v>
      </c>
      <c r="G63" s="281">
        <v>3024.666666666667</v>
      </c>
      <c r="H63" s="281">
        <v>3398.666666666667</v>
      </c>
      <c r="I63" s="281">
        <v>3513.3333333333339</v>
      </c>
      <c r="J63" s="281">
        <v>3585.666666666667</v>
      </c>
      <c r="K63" s="280">
        <v>3441</v>
      </c>
      <c r="L63" s="280">
        <v>3254</v>
      </c>
      <c r="M63" s="280">
        <v>0.96086000000000005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2252.65</v>
      </c>
      <c r="D64" s="281">
        <v>2285.8833333333332</v>
      </c>
      <c r="E64" s="281">
        <v>2206.7666666666664</v>
      </c>
      <c r="F64" s="281">
        <v>2160.8833333333332</v>
      </c>
      <c r="G64" s="281">
        <v>2081.7666666666664</v>
      </c>
      <c r="H64" s="281">
        <v>2331.7666666666664</v>
      </c>
      <c r="I64" s="281">
        <v>2410.8833333333332</v>
      </c>
      <c r="J64" s="281">
        <v>2456.7666666666664</v>
      </c>
      <c r="K64" s="280">
        <v>2365</v>
      </c>
      <c r="L64" s="280">
        <v>2240</v>
      </c>
      <c r="M64" s="280">
        <v>4.7547199999999998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373.8</v>
      </c>
      <c r="D65" s="281">
        <v>375.31666666666666</v>
      </c>
      <c r="E65" s="281">
        <v>368.73333333333335</v>
      </c>
      <c r="F65" s="281">
        <v>363.66666666666669</v>
      </c>
      <c r="G65" s="281">
        <v>357.08333333333337</v>
      </c>
      <c r="H65" s="281">
        <v>380.38333333333333</v>
      </c>
      <c r="I65" s="281">
        <v>386.9666666666667</v>
      </c>
      <c r="J65" s="281">
        <v>392.0333333333333</v>
      </c>
      <c r="K65" s="280">
        <v>381.9</v>
      </c>
      <c r="L65" s="280">
        <v>370.25</v>
      </c>
      <c r="M65" s="280">
        <v>12.927899999999999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270.7</v>
      </c>
      <c r="D66" s="281">
        <v>271.51666666666665</v>
      </c>
      <c r="E66" s="281">
        <v>268.18333333333328</v>
      </c>
      <c r="F66" s="281">
        <v>265.66666666666663</v>
      </c>
      <c r="G66" s="281">
        <v>262.33333333333326</v>
      </c>
      <c r="H66" s="281">
        <v>274.0333333333333</v>
      </c>
      <c r="I66" s="281">
        <v>277.36666666666667</v>
      </c>
      <c r="J66" s="281">
        <v>279.88333333333333</v>
      </c>
      <c r="K66" s="280">
        <v>274.85000000000002</v>
      </c>
      <c r="L66" s="280">
        <v>269</v>
      </c>
      <c r="M66" s="280">
        <v>61.454720000000002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116.5</v>
      </c>
      <c r="D67" s="281">
        <v>116</v>
      </c>
      <c r="E67" s="281">
        <v>115.1</v>
      </c>
      <c r="F67" s="281">
        <v>113.69999999999999</v>
      </c>
      <c r="G67" s="281">
        <v>112.79999999999998</v>
      </c>
      <c r="H67" s="281">
        <v>117.4</v>
      </c>
      <c r="I67" s="281">
        <v>118.30000000000001</v>
      </c>
      <c r="J67" s="281">
        <v>119.70000000000002</v>
      </c>
      <c r="K67" s="280">
        <v>116.9</v>
      </c>
      <c r="L67" s="280">
        <v>114.6</v>
      </c>
      <c r="M67" s="280">
        <v>288.33389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46.45</v>
      </c>
      <c r="D68" s="281">
        <v>47.016666666666673</v>
      </c>
      <c r="E68" s="281">
        <v>45.633333333333347</v>
      </c>
      <c r="F68" s="281">
        <v>44.816666666666677</v>
      </c>
      <c r="G68" s="281">
        <v>43.433333333333351</v>
      </c>
      <c r="H68" s="281">
        <v>47.833333333333343</v>
      </c>
      <c r="I68" s="281">
        <v>49.216666666666669</v>
      </c>
      <c r="J68" s="281">
        <v>50.033333333333339</v>
      </c>
      <c r="K68" s="280">
        <v>48.4</v>
      </c>
      <c r="L68" s="280">
        <v>46.2</v>
      </c>
      <c r="M68" s="280">
        <v>27.7484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16.600000000000001</v>
      </c>
      <c r="D69" s="281">
        <v>16.683333333333334</v>
      </c>
      <c r="E69" s="281">
        <v>16.516666666666666</v>
      </c>
      <c r="F69" s="281">
        <v>16.433333333333334</v>
      </c>
      <c r="G69" s="281">
        <v>16.266666666666666</v>
      </c>
      <c r="H69" s="281">
        <v>16.766666666666666</v>
      </c>
      <c r="I69" s="281">
        <v>16.93333333333333</v>
      </c>
      <c r="J69" s="281">
        <v>17.016666666666666</v>
      </c>
      <c r="K69" s="280">
        <v>16.850000000000001</v>
      </c>
      <c r="L69" s="280">
        <v>16.600000000000001</v>
      </c>
      <c r="M69" s="280">
        <v>9.6640700000000006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1808.3</v>
      </c>
      <c r="D70" s="281">
        <v>1816.45</v>
      </c>
      <c r="E70" s="281">
        <v>1792.9</v>
      </c>
      <c r="F70" s="281">
        <v>1777.5</v>
      </c>
      <c r="G70" s="281">
        <v>1753.95</v>
      </c>
      <c r="H70" s="281">
        <v>1831.8500000000001</v>
      </c>
      <c r="I70" s="281">
        <v>1855.3999999999999</v>
      </c>
      <c r="J70" s="281">
        <v>1870.8000000000002</v>
      </c>
      <c r="K70" s="280">
        <v>1840</v>
      </c>
      <c r="L70" s="280">
        <v>1801.05</v>
      </c>
      <c r="M70" s="280">
        <v>2.5102899999999999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5278.55</v>
      </c>
      <c r="D71" s="281">
        <v>5273.8833333333341</v>
      </c>
      <c r="E71" s="281">
        <v>5244.6666666666679</v>
      </c>
      <c r="F71" s="281">
        <v>5210.7833333333338</v>
      </c>
      <c r="G71" s="281">
        <v>5181.5666666666675</v>
      </c>
      <c r="H71" s="281">
        <v>5307.7666666666682</v>
      </c>
      <c r="I71" s="281">
        <v>5336.9833333333336</v>
      </c>
      <c r="J71" s="281">
        <v>5370.8666666666686</v>
      </c>
      <c r="K71" s="280">
        <v>5303.1</v>
      </c>
      <c r="L71" s="280">
        <v>5240</v>
      </c>
      <c r="M71" s="280">
        <v>0.11391999999999999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586.04999999999995</v>
      </c>
      <c r="D72" s="281">
        <v>585.36666666666667</v>
      </c>
      <c r="E72" s="281">
        <v>579.73333333333335</v>
      </c>
      <c r="F72" s="281">
        <v>573.41666666666663</v>
      </c>
      <c r="G72" s="281">
        <v>567.7833333333333</v>
      </c>
      <c r="H72" s="281">
        <v>591.68333333333339</v>
      </c>
      <c r="I72" s="281">
        <v>597.31666666666683</v>
      </c>
      <c r="J72" s="281">
        <v>603.63333333333344</v>
      </c>
      <c r="K72" s="280">
        <v>591</v>
      </c>
      <c r="L72" s="280">
        <v>579.04999999999995</v>
      </c>
      <c r="M72" s="280">
        <v>13.489330000000001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701</v>
      </c>
      <c r="D73" s="281">
        <v>706.33333333333337</v>
      </c>
      <c r="E73" s="281">
        <v>692.66666666666674</v>
      </c>
      <c r="F73" s="281">
        <v>684.33333333333337</v>
      </c>
      <c r="G73" s="281">
        <v>670.66666666666674</v>
      </c>
      <c r="H73" s="281">
        <v>714.66666666666674</v>
      </c>
      <c r="I73" s="281">
        <v>728.33333333333348</v>
      </c>
      <c r="J73" s="281">
        <v>736.66666666666674</v>
      </c>
      <c r="K73" s="280">
        <v>720</v>
      </c>
      <c r="L73" s="280">
        <v>698</v>
      </c>
      <c r="M73" s="280">
        <v>2.71583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266.89999999999998</v>
      </c>
      <c r="D74" s="281">
        <v>266.96666666666664</v>
      </c>
      <c r="E74" s="281">
        <v>262.93333333333328</v>
      </c>
      <c r="F74" s="281">
        <v>258.96666666666664</v>
      </c>
      <c r="G74" s="281">
        <v>254.93333333333328</v>
      </c>
      <c r="H74" s="281">
        <v>270.93333333333328</v>
      </c>
      <c r="I74" s="281">
        <v>274.9666666666667</v>
      </c>
      <c r="J74" s="281">
        <v>278.93333333333328</v>
      </c>
      <c r="K74" s="280">
        <v>271</v>
      </c>
      <c r="L74" s="280">
        <v>263</v>
      </c>
      <c r="M74" s="280">
        <v>54.625970000000002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704.05</v>
      </c>
      <c r="D75" s="281">
        <v>702.33333333333337</v>
      </c>
      <c r="E75" s="281">
        <v>695.36666666666679</v>
      </c>
      <c r="F75" s="281">
        <v>686.68333333333339</v>
      </c>
      <c r="G75" s="281">
        <v>679.71666666666681</v>
      </c>
      <c r="H75" s="281">
        <v>711.01666666666677</v>
      </c>
      <c r="I75" s="281">
        <v>717.98333333333323</v>
      </c>
      <c r="J75" s="281">
        <v>726.66666666666674</v>
      </c>
      <c r="K75" s="280">
        <v>709.3</v>
      </c>
      <c r="L75" s="280">
        <v>693.65</v>
      </c>
      <c r="M75" s="280">
        <v>12.631959999999999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52</v>
      </c>
      <c r="D76" s="281">
        <v>52.516666666666673</v>
      </c>
      <c r="E76" s="281">
        <v>51.033333333333346</v>
      </c>
      <c r="F76" s="281">
        <v>50.06666666666667</v>
      </c>
      <c r="G76" s="281">
        <v>48.583333333333343</v>
      </c>
      <c r="H76" s="281">
        <v>53.483333333333348</v>
      </c>
      <c r="I76" s="281">
        <v>54.966666666666683</v>
      </c>
      <c r="J76" s="281">
        <v>55.933333333333351</v>
      </c>
      <c r="K76" s="280">
        <v>54</v>
      </c>
      <c r="L76" s="280">
        <v>51.55</v>
      </c>
      <c r="M76" s="280">
        <v>196.16876999999999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318.45</v>
      </c>
      <c r="D77" s="281">
        <v>317.24999999999994</v>
      </c>
      <c r="E77" s="281">
        <v>315.34999999999991</v>
      </c>
      <c r="F77" s="281">
        <v>312.24999999999994</v>
      </c>
      <c r="G77" s="281">
        <v>310.34999999999991</v>
      </c>
      <c r="H77" s="281">
        <v>320.34999999999991</v>
      </c>
      <c r="I77" s="281">
        <v>322.24999999999989</v>
      </c>
      <c r="J77" s="281">
        <v>325.34999999999991</v>
      </c>
      <c r="K77" s="280">
        <v>319.14999999999998</v>
      </c>
      <c r="L77" s="280">
        <v>314.14999999999998</v>
      </c>
      <c r="M77" s="280">
        <v>21.986319999999999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684.1</v>
      </c>
      <c r="D78" s="281">
        <v>679.9</v>
      </c>
      <c r="E78" s="281">
        <v>674.44999999999993</v>
      </c>
      <c r="F78" s="281">
        <v>664.8</v>
      </c>
      <c r="G78" s="281">
        <v>659.34999999999991</v>
      </c>
      <c r="H78" s="281">
        <v>689.55</v>
      </c>
      <c r="I78" s="281">
        <v>695</v>
      </c>
      <c r="J78" s="281">
        <v>704.65</v>
      </c>
      <c r="K78" s="280">
        <v>685.35</v>
      </c>
      <c r="L78" s="280">
        <v>670.25</v>
      </c>
      <c r="M78" s="280">
        <v>50.166870000000003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318.25</v>
      </c>
      <c r="D79" s="281">
        <v>319.58333333333331</v>
      </c>
      <c r="E79" s="281">
        <v>314.71666666666664</v>
      </c>
      <c r="F79" s="281">
        <v>311.18333333333334</v>
      </c>
      <c r="G79" s="281">
        <v>306.31666666666666</v>
      </c>
      <c r="H79" s="281">
        <v>323.11666666666662</v>
      </c>
      <c r="I79" s="281">
        <v>327.98333333333329</v>
      </c>
      <c r="J79" s="281">
        <v>331.51666666666659</v>
      </c>
      <c r="K79" s="280">
        <v>324.45</v>
      </c>
      <c r="L79" s="280">
        <v>316.05</v>
      </c>
      <c r="M79" s="280">
        <v>10.970829999999999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989.7</v>
      </c>
      <c r="D80" s="281">
        <v>979.25</v>
      </c>
      <c r="E80" s="281">
        <v>961.5</v>
      </c>
      <c r="F80" s="281">
        <v>933.3</v>
      </c>
      <c r="G80" s="281">
        <v>915.55</v>
      </c>
      <c r="H80" s="281">
        <v>1007.45</v>
      </c>
      <c r="I80" s="281">
        <v>1025.2</v>
      </c>
      <c r="J80" s="281">
        <v>1053.4000000000001</v>
      </c>
      <c r="K80" s="280">
        <v>997</v>
      </c>
      <c r="L80" s="280">
        <v>951.05</v>
      </c>
      <c r="M80" s="280">
        <v>1.8023199999999999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319.45</v>
      </c>
      <c r="D81" s="281">
        <v>323.5333333333333</v>
      </c>
      <c r="E81" s="281">
        <v>313.36666666666662</v>
      </c>
      <c r="F81" s="281">
        <v>307.2833333333333</v>
      </c>
      <c r="G81" s="281">
        <v>297.11666666666662</v>
      </c>
      <c r="H81" s="281">
        <v>329.61666666666662</v>
      </c>
      <c r="I81" s="281">
        <v>339.78333333333336</v>
      </c>
      <c r="J81" s="281">
        <v>345.86666666666662</v>
      </c>
      <c r="K81" s="280">
        <v>333.7</v>
      </c>
      <c r="L81" s="280">
        <v>317.45</v>
      </c>
      <c r="M81" s="280">
        <v>22.318930000000002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8317.0499999999993</v>
      </c>
      <c r="D82" s="281">
        <v>8325.6833333333325</v>
      </c>
      <c r="E82" s="281">
        <v>8251.4166666666642</v>
      </c>
      <c r="F82" s="281">
        <v>8185.783333333331</v>
      </c>
      <c r="G82" s="281">
        <v>8111.5166666666628</v>
      </c>
      <c r="H82" s="281">
        <v>8391.3166666666657</v>
      </c>
      <c r="I82" s="281">
        <v>8465.5833333333321</v>
      </c>
      <c r="J82" s="281">
        <v>8531.2166666666672</v>
      </c>
      <c r="K82" s="280">
        <v>8399.9500000000007</v>
      </c>
      <c r="L82" s="280">
        <v>8260.0499999999993</v>
      </c>
      <c r="M82" s="280">
        <v>0.10034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994.85</v>
      </c>
      <c r="D83" s="281">
        <v>1000.7999999999998</v>
      </c>
      <c r="E83" s="281">
        <v>976.59999999999968</v>
      </c>
      <c r="F83" s="281">
        <v>958.3499999999998</v>
      </c>
      <c r="G83" s="281">
        <v>934.14999999999964</v>
      </c>
      <c r="H83" s="281">
        <v>1019.0499999999997</v>
      </c>
      <c r="I83" s="281">
        <v>1043.2499999999998</v>
      </c>
      <c r="J83" s="281">
        <v>1061.4999999999998</v>
      </c>
      <c r="K83" s="280">
        <v>1025</v>
      </c>
      <c r="L83" s="280">
        <v>982.55</v>
      </c>
      <c r="M83" s="280">
        <v>0.62161999999999995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938.3</v>
      </c>
      <c r="D84" s="281">
        <v>940.94999999999993</v>
      </c>
      <c r="E84" s="281">
        <v>932.89999999999986</v>
      </c>
      <c r="F84" s="281">
        <v>927.49999999999989</v>
      </c>
      <c r="G84" s="281">
        <v>919.44999999999982</v>
      </c>
      <c r="H84" s="281">
        <v>946.34999999999991</v>
      </c>
      <c r="I84" s="281">
        <v>954.39999999999986</v>
      </c>
      <c r="J84" s="281">
        <v>959.8</v>
      </c>
      <c r="K84" s="280">
        <v>949</v>
      </c>
      <c r="L84" s="280">
        <v>935.55</v>
      </c>
      <c r="M84" s="280">
        <v>0.11672</v>
      </c>
      <c r="N84" s="1"/>
      <c r="O84" s="1"/>
    </row>
    <row r="85" spans="1:15" ht="12.75" customHeight="1">
      <c r="A85" s="30">
        <v>75</v>
      </c>
      <c r="B85" s="290" t="s">
        <v>856</v>
      </c>
      <c r="C85" s="280">
        <v>623</v>
      </c>
      <c r="D85" s="281">
        <v>627.9666666666667</v>
      </c>
      <c r="E85" s="281">
        <v>616.03333333333342</v>
      </c>
      <c r="F85" s="281">
        <v>609.06666666666672</v>
      </c>
      <c r="G85" s="281">
        <v>597.13333333333344</v>
      </c>
      <c r="H85" s="281">
        <v>634.93333333333339</v>
      </c>
      <c r="I85" s="281">
        <v>646.86666666666679</v>
      </c>
      <c r="J85" s="281">
        <v>653.83333333333337</v>
      </c>
      <c r="K85" s="280">
        <v>639.9</v>
      </c>
      <c r="L85" s="280">
        <v>621</v>
      </c>
      <c r="M85" s="280">
        <v>1.81941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16364.55</v>
      </c>
      <c r="D86" s="281">
        <v>16458.600000000002</v>
      </c>
      <c r="E86" s="281">
        <v>16219.000000000004</v>
      </c>
      <c r="F86" s="281">
        <v>16073.45</v>
      </c>
      <c r="G86" s="281">
        <v>15833.850000000002</v>
      </c>
      <c r="H86" s="281">
        <v>16604.150000000005</v>
      </c>
      <c r="I86" s="281">
        <v>16843.750000000004</v>
      </c>
      <c r="J86" s="281">
        <v>16989.300000000007</v>
      </c>
      <c r="K86" s="280">
        <v>16698.2</v>
      </c>
      <c r="L86" s="280">
        <v>16313.05</v>
      </c>
      <c r="M86" s="280">
        <v>0.26745999999999998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483.3</v>
      </c>
      <c r="D87" s="281">
        <v>484.90000000000003</v>
      </c>
      <c r="E87" s="281">
        <v>478.75000000000006</v>
      </c>
      <c r="F87" s="281">
        <v>474.20000000000005</v>
      </c>
      <c r="G87" s="281">
        <v>468.05000000000007</v>
      </c>
      <c r="H87" s="281">
        <v>489.45000000000005</v>
      </c>
      <c r="I87" s="281">
        <v>495.6</v>
      </c>
      <c r="J87" s="281">
        <v>500.15000000000003</v>
      </c>
      <c r="K87" s="280">
        <v>491.05</v>
      </c>
      <c r="L87" s="280">
        <v>480.35</v>
      </c>
      <c r="M87" s="280">
        <v>1.3634599999999999</v>
      </c>
      <c r="N87" s="1"/>
      <c r="O87" s="1"/>
    </row>
    <row r="88" spans="1:15" ht="12.75" customHeight="1">
      <c r="A88" s="30">
        <v>78</v>
      </c>
      <c r="B88" s="290" t="s">
        <v>857</v>
      </c>
      <c r="C88" s="280">
        <v>52.15</v>
      </c>
      <c r="D88" s="281">
        <v>52.933333333333337</v>
      </c>
      <c r="E88" s="281">
        <v>51.366666666666674</v>
      </c>
      <c r="F88" s="281">
        <v>50.583333333333336</v>
      </c>
      <c r="G88" s="281">
        <v>49.016666666666673</v>
      </c>
      <c r="H88" s="281">
        <v>53.716666666666676</v>
      </c>
      <c r="I88" s="281">
        <v>55.283333333333339</v>
      </c>
      <c r="J88" s="281">
        <v>56.066666666666677</v>
      </c>
      <c r="K88" s="280">
        <v>54.5</v>
      </c>
      <c r="L88" s="280">
        <v>52.15</v>
      </c>
      <c r="M88" s="280">
        <v>54.823880000000003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3807.15</v>
      </c>
      <c r="D89" s="281">
        <v>3834.2166666666667</v>
      </c>
      <c r="E89" s="281">
        <v>3768.4333333333334</v>
      </c>
      <c r="F89" s="281">
        <v>3729.7166666666667</v>
      </c>
      <c r="G89" s="281">
        <v>3663.9333333333334</v>
      </c>
      <c r="H89" s="281">
        <v>3872.9333333333334</v>
      </c>
      <c r="I89" s="281">
        <v>3938.7166666666672</v>
      </c>
      <c r="J89" s="281">
        <v>3977.4333333333334</v>
      </c>
      <c r="K89" s="280">
        <v>3900</v>
      </c>
      <c r="L89" s="280">
        <v>3795.5</v>
      </c>
      <c r="M89" s="280">
        <v>2.6752699999999998</v>
      </c>
      <c r="N89" s="1"/>
      <c r="O89" s="1"/>
    </row>
    <row r="90" spans="1:15" ht="12.75" customHeight="1">
      <c r="A90" s="30">
        <v>80</v>
      </c>
      <c r="B90" s="290" t="s">
        <v>858</v>
      </c>
      <c r="C90" s="280">
        <v>1361.3</v>
      </c>
      <c r="D90" s="281">
        <v>1377.3333333333333</v>
      </c>
      <c r="E90" s="281">
        <v>1330.6666666666665</v>
      </c>
      <c r="F90" s="281">
        <v>1300.0333333333333</v>
      </c>
      <c r="G90" s="281">
        <v>1253.3666666666666</v>
      </c>
      <c r="H90" s="281">
        <v>1407.9666666666665</v>
      </c>
      <c r="I90" s="281">
        <v>1454.633333333333</v>
      </c>
      <c r="J90" s="281">
        <v>1485.2666666666664</v>
      </c>
      <c r="K90" s="280">
        <v>1424</v>
      </c>
      <c r="L90" s="280">
        <v>1346.7</v>
      </c>
      <c r="M90" s="280">
        <v>0.67744000000000004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418.35</v>
      </c>
      <c r="D91" s="281">
        <v>415.3</v>
      </c>
      <c r="E91" s="281">
        <v>410.70000000000005</v>
      </c>
      <c r="F91" s="281">
        <v>403.05</v>
      </c>
      <c r="G91" s="281">
        <v>398.45000000000005</v>
      </c>
      <c r="H91" s="281">
        <v>422.95000000000005</v>
      </c>
      <c r="I91" s="281">
        <v>427.55000000000007</v>
      </c>
      <c r="J91" s="281">
        <v>435.20000000000005</v>
      </c>
      <c r="K91" s="280">
        <v>419.9</v>
      </c>
      <c r="L91" s="280">
        <v>407.65</v>
      </c>
      <c r="M91" s="280">
        <v>1.68584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74.900000000000006</v>
      </c>
      <c r="D92" s="281">
        <v>74.933333333333337</v>
      </c>
      <c r="E92" s="281">
        <v>74.366666666666674</v>
      </c>
      <c r="F92" s="281">
        <v>73.833333333333343</v>
      </c>
      <c r="G92" s="281">
        <v>73.26666666666668</v>
      </c>
      <c r="H92" s="281">
        <v>75.466666666666669</v>
      </c>
      <c r="I92" s="281">
        <v>76.033333333333331</v>
      </c>
      <c r="J92" s="281">
        <v>76.566666666666663</v>
      </c>
      <c r="K92" s="280">
        <v>75.5</v>
      </c>
      <c r="L92" s="280">
        <v>74.400000000000006</v>
      </c>
      <c r="M92" s="280">
        <v>7.21136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222.65</v>
      </c>
      <c r="D93" s="281">
        <v>221.38333333333333</v>
      </c>
      <c r="E93" s="281">
        <v>215.11666666666665</v>
      </c>
      <c r="F93" s="281">
        <v>207.58333333333331</v>
      </c>
      <c r="G93" s="281">
        <v>201.31666666666663</v>
      </c>
      <c r="H93" s="281">
        <v>228.91666666666666</v>
      </c>
      <c r="I93" s="281">
        <v>235.18333333333331</v>
      </c>
      <c r="J93" s="281">
        <v>242.71666666666667</v>
      </c>
      <c r="K93" s="280">
        <v>227.65</v>
      </c>
      <c r="L93" s="280">
        <v>213.85</v>
      </c>
      <c r="M93" s="280">
        <v>42.860239999999997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3172.75</v>
      </c>
      <c r="D94" s="281">
        <v>3204.4</v>
      </c>
      <c r="E94" s="281">
        <v>3131</v>
      </c>
      <c r="F94" s="281">
        <v>3089.25</v>
      </c>
      <c r="G94" s="281">
        <v>3015.85</v>
      </c>
      <c r="H94" s="281">
        <v>3246.15</v>
      </c>
      <c r="I94" s="281">
        <v>3319.5500000000006</v>
      </c>
      <c r="J94" s="281">
        <v>3361.3</v>
      </c>
      <c r="K94" s="280">
        <v>3277.8</v>
      </c>
      <c r="L94" s="280">
        <v>3162.65</v>
      </c>
      <c r="M94" s="280">
        <v>0.45778000000000002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196.8</v>
      </c>
      <c r="D95" s="281">
        <v>197.91666666666666</v>
      </c>
      <c r="E95" s="281">
        <v>194.83333333333331</v>
      </c>
      <c r="F95" s="281">
        <v>192.86666666666665</v>
      </c>
      <c r="G95" s="281">
        <v>189.7833333333333</v>
      </c>
      <c r="H95" s="281">
        <v>199.88333333333333</v>
      </c>
      <c r="I95" s="281">
        <v>202.96666666666664</v>
      </c>
      <c r="J95" s="281">
        <v>204.93333333333334</v>
      </c>
      <c r="K95" s="280">
        <v>201</v>
      </c>
      <c r="L95" s="280">
        <v>195.95</v>
      </c>
      <c r="M95" s="280">
        <v>1.13504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546.25</v>
      </c>
      <c r="D96" s="281">
        <v>550.83333333333337</v>
      </c>
      <c r="E96" s="281">
        <v>539.11666666666679</v>
      </c>
      <c r="F96" s="281">
        <v>531.98333333333346</v>
      </c>
      <c r="G96" s="281">
        <v>520.26666666666688</v>
      </c>
      <c r="H96" s="281">
        <v>557.9666666666667</v>
      </c>
      <c r="I96" s="281">
        <v>569.68333333333317</v>
      </c>
      <c r="J96" s="281">
        <v>576.81666666666661</v>
      </c>
      <c r="K96" s="280">
        <v>562.54999999999995</v>
      </c>
      <c r="L96" s="280">
        <v>543.70000000000005</v>
      </c>
      <c r="M96" s="280">
        <v>13.9085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221.6</v>
      </c>
      <c r="D97" s="281">
        <v>222.75</v>
      </c>
      <c r="E97" s="281">
        <v>219.1</v>
      </c>
      <c r="F97" s="281">
        <v>216.6</v>
      </c>
      <c r="G97" s="281">
        <v>212.95</v>
      </c>
      <c r="H97" s="281">
        <v>225.25</v>
      </c>
      <c r="I97" s="281">
        <v>228.89999999999998</v>
      </c>
      <c r="J97" s="281">
        <v>231.4</v>
      </c>
      <c r="K97" s="280">
        <v>226.4</v>
      </c>
      <c r="L97" s="280">
        <v>220.25</v>
      </c>
      <c r="M97" s="280">
        <v>101.47905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777.05</v>
      </c>
      <c r="D98" s="281">
        <v>786.68333333333339</v>
      </c>
      <c r="E98" s="281">
        <v>762.41666666666674</v>
      </c>
      <c r="F98" s="281">
        <v>747.7833333333333</v>
      </c>
      <c r="G98" s="281">
        <v>723.51666666666665</v>
      </c>
      <c r="H98" s="281">
        <v>801.31666666666683</v>
      </c>
      <c r="I98" s="281">
        <v>825.58333333333348</v>
      </c>
      <c r="J98" s="281">
        <v>840.21666666666692</v>
      </c>
      <c r="K98" s="280">
        <v>810.95</v>
      </c>
      <c r="L98" s="280">
        <v>772.05</v>
      </c>
      <c r="M98" s="280">
        <v>0.66517999999999999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712.4</v>
      </c>
      <c r="D99" s="281">
        <v>714.30000000000007</v>
      </c>
      <c r="E99" s="281">
        <v>703.60000000000014</v>
      </c>
      <c r="F99" s="281">
        <v>694.80000000000007</v>
      </c>
      <c r="G99" s="281">
        <v>684.10000000000014</v>
      </c>
      <c r="H99" s="281">
        <v>723.10000000000014</v>
      </c>
      <c r="I99" s="281">
        <v>733.80000000000018</v>
      </c>
      <c r="J99" s="281">
        <v>742.60000000000014</v>
      </c>
      <c r="K99" s="280">
        <v>725</v>
      </c>
      <c r="L99" s="280">
        <v>705.5</v>
      </c>
      <c r="M99" s="280">
        <v>0.42502000000000001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792.85</v>
      </c>
      <c r="D100" s="281">
        <v>790.36666666666667</v>
      </c>
      <c r="E100" s="281">
        <v>784.83333333333337</v>
      </c>
      <c r="F100" s="281">
        <v>776.81666666666672</v>
      </c>
      <c r="G100" s="281">
        <v>771.28333333333342</v>
      </c>
      <c r="H100" s="281">
        <v>798.38333333333333</v>
      </c>
      <c r="I100" s="281">
        <v>803.91666666666663</v>
      </c>
      <c r="J100" s="281">
        <v>811.93333333333328</v>
      </c>
      <c r="K100" s="280">
        <v>795.9</v>
      </c>
      <c r="L100" s="280">
        <v>782.35</v>
      </c>
      <c r="M100" s="280">
        <v>0.87146000000000001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113.55</v>
      </c>
      <c r="D101" s="281">
        <v>112.81666666666666</v>
      </c>
      <c r="E101" s="281">
        <v>110.78333333333333</v>
      </c>
      <c r="F101" s="281">
        <v>108.01666666666667</v>
      </c>
      <c r="G101" s="281">
        <v>105.98333333333333</v>
      </c>
      <c r="H101" s="281">
        <v>115.58333333333333</v>
      </c>
      <c r="I101" s="281">
        <v>117.61666666666666</v>
      </c>
      <c r="J101" s="281">
        <v>120.38333333333333</v>
      </c>
      <c r="K101" s="280">
        <v>114.85</v>
      </c>
      <c r="L101" s="280">
        <v>110.05</v>
      </c>
      <c r="M101" s="280">
        <v>11.04654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1217.4000000000001</v>
      </c>
      <c r="D102" s="281">
        <v>1218.1333333333334</v>
      </c>
      <c r="E102" s="281">
        <v>1199.2666666666669</v>
      </c>
      <c r="F102" s="281">
        <v>1181.1333333333334</v>
      </c>
      <c r="G102" s="281">
        <v>1162.2666666666669</v>
      </c>
      <c r="H102" s="281">
        <v>1236.2666666666669</v>
      </c>
      <c r="I102" s="281">
        <v>1255.1333333333332</v>
      </c>
      <c r="J102" s="281">
        <v>1273.2666666666669</v>
      </c>
      <c r="K102" s="280">
        <v>1237</v>
      </c>
      <c r="L102" s="280">
        <v>1200</v>
      </c>
      <c r="M102" s="280">
        <v>1.3766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17.8</v>
      </c>
      <c r="D103" s="281">
        <v>17.916666666666668</v>
      </c>
      <c r="E103" s="281">
        <v>17.583333333333336</v>
      </c>
      <c r="F103" s="281">
        <v>17.366666666666667</v>
      </c>
      <c r="G103" s="281">
        <v>17.033333333333335</v>
      </c>
      <c r="H103" s="281">
        <v>18.133333333333336</v>
      </c>
      <c r="I103" s="281">
        <v>18.466666666666672</v>
      </c>
      <c r="J103" s="281">
        <v>18.683333333333337</v>
      </c>
      <c r="K103" s="280">
        <v>18.25</v>
      </c>
      <c r="L103" s="280">
        <v>17.7</v>
      </c>
      <c r="M103" s="280">
        <v>10.130850000000001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1131.3</v>
      </c>
      <c r="D104" s="281">
        <v>1136.8333333333333</v>
      </c>
      <c r="E104" s="281">
        <v>1119.4666666666665</v>
      </c>
      <c r="F104" s="281">
        <v>1107.6333333333332</v>
      </c>
      <c r="G104" s="281">
        <v>1090.2666666666664</v>
      </c>
      <c r="H104" s="281">
        <v>1148.6666666666665</v>
      </c>
      <c r="I104" s="281">
        <v>1166.0333333333333</v>
      </c>
      <c r="J104" s="281">
        <v>1177.8666666666666</v>
      </c>
      <c r="K104" s="280">
        <v>1154.2</v>
      </c>
      <c r="L104" s="280">
        <v>1125</v>
      </c>
      <c r="M104" s="280">
        <v>3.7151100000000001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594.54999999999995</v>
      </c>
      <c r="D105" s="281">
        <v>596.84999999999991</v>
      </c>
      <c r="E105" s="281">
        <v>581.79999999999984</v>
      </c>
      <c r="F105" s="281">
        <v>569.04999999999995</v>
      </c>
      <c r="G105" s="281">
        <v>553.99999999999989</v>
      </c>
      <c r="H105" s="281">
        <v>609.5999999999998</v>
      </c>
      <c r="I105" s="281">
        <v>624.65</v>
      </c>
      <c r="J105" s="281">
        <v>637.39999999999975</v>
      </c>
      <c r="K105" s="280">
        <v>611.9</v>
      </c>
      <c r="L105" s="280">
        <v>584.1</v>
      </c>
      <c r="M105" s="280">
        <v>5.3048099999999998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806.85</v>
      </c>
      <c r="D106" s="281">
        <v>813.31666666666661</v>
      </c>
      <c r="E106" s="281">
        <v>791.88333333333321</v>
      </c>
      <c r="F106" s="281">
        <v>776.91666666666663</v>
      </c>
      <c r="G106" s="281">
        <v>755.48333333333323</v>
      </c>
      <c r="H106" s="281">
        <v>828.28333333333319</v>
      </c>
      <c r="I106" s="281">
        <v>849.71666666666658</v>
      </c>
      <c r="J106" s="281">
        <v>864.68333333333317</v>
      </c>
      <c r="K106" s="280">
        <v>834.75</v>
      </c>
      <c r="L106" s="280">
        <v>798.35</v>
      </c>
      <c r="M106" s="280">
        <v>7.3068099999999996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4453.3500000000004</v>
      </c>
      <c r="D107" s="281">
        <v>4457.3500000000004</v>
      </c>
      <c r="E107" s="281">
        <v>4406.9000000000005</v>
      </c>
      <c r="F107" s="281">
        <v>4360.45</v>
      </c>
      <c r="G107" s="281">
        <v>4310</v>
      </c>
      <c r="H107" s="281">
        <v>4503.8000000000011</v>
      </c>
      <c r="I107" s="281">
        <v>4554.2500000000018</v>
      </c>
      <c r="J107" s="281">
        <v>4600.7000000000016</v>
      </c>
      <c r="K107" s="280">
        <v>4507.8</v>
      </c>
      <c r="L107" s="280">
        <v>4410.8999999999996</v>
      </c>
      <c r="M107" s="280">
        <v>8.8319999999999996E-2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315.8</v>
      </c>
      <c r="D108" s="281">
        <v>318.09999999999997</v>
      </c>
      <c r="E108" s="281">
        <v>311.69999999999993</v>
      </c>
      <c r="F108" s="281">
        <v>307.59999999999997</v>
      </c>
      <c r="G108" s="281">
        <v>301.19999999999993</v>
      </c>
      <c r="H108" s="281">
        <v>322.19999999999993</v>
      </c>
      <c r="I108" s="281">
        <v>328.59999999999991</v>
      </c>
      <c r="J108" s="281">
        <v>332.69999999999993</v>
      </c>
      <c r="K108" s="280">
        <v>324.5</v>
      </c>
      <c r="L108" s="280">
        <v>314</v>
      </c>
      <c r="M108" s="280">
        <v>1.10632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314.35000000000002</v>
      </c>
      <c r="D109" s="281">
        <v>315.2166666666667</v>
      </c>
      <c r="E109" s="281">
        <v>311.63333333333338</v>
      </c>
      <c r="F109" s="281">
        <v>308.91666666666669</v>
      </c>
      <c r="G109" s="281">
        <v>305.33333333333337</v>
      </c>
      <c r="H109" s="281">
        <v>317.93333333333339</v>
      </c>
      <c r="I109" s="281">
        <v>321.51666666666665</v>
      </c>
      <c r="J109" s="281">
        <v>324.23333333333341</v>
      </c>
      <c r="K109" s="280">
        <v>318.8</v>
      </c>
      <c r="L109" s="280">
        <v>312.5</v>
      </c>
      <c r="M109" s="280">
        <v>15.89988</v>
      </c>
      <c r="N109" s="1"/>
      <c r="O109" s="1"/>
    </row>
    <row r="110" spans="1:15" ht="12.75" customHeight="1">
      <c r="A110" s="30">
        <v>100</v>
      </c>
      <c r="B110" s="290" t="s">
        <v>859</v>
      </c>
      <c r="C110" s="280">
        <v>470.2</v>
      </c>
      <c r="D110" s="281">
        <v>471.2166666666667</v>
      </c>
      <c r="E110" s="281">
        <v>465.13333333333338</v>
      </c>
      <c r="F110" s="281">
        <v>460.06666666666666</v>
      </c>
      <c r="G110" s="281">
        <v>453.98333333333335</v>
      </c>
      <c r="H110" s="281">
        <v>476.28333333333342</v>
      </c>
      <c r="I110" s="281">
        <v>482.36666666666667</v>
      </c>
      <c r="J110" s="281">
        <v>487.43333333333345</v>
      </c>
      <c r="K110" s="280">
        <v>477.3</v>
      </c>
      <c r="L110" s="280">
        <v>466.15</v>
      </c>
      <c r="M110" s="280">
        <v>0.49453000000000003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637.29999999999995</v>
      </c>
      <c r="D111" s="281">
        <v>632.76666666666654</v>
      </c>
      <c r="E111" s="281">
        <v>621.1333333333331</v>
      </c>
      <c r="F111" s="281">
        <v>604.96666666666658</v>
      </c>
      <c r="G111" s="281">
        <v>593.33333333333314</v>
      </c>
      <c r="H111" s="281">
        <v>648.93333333333305</v>
      </c>
      <c r="I111" s="281">
        <v>660.56666666666649</v>
      </c>
      <c r="J111" s="281">
        <v>676.73333333333301</v>
      </c>
      <c r="K111" s="280">
        <v>644.4</v>
      </c>
      <c r="L111" s="280">
        <v>616.6</v>
      </c>
      <c r="M111" s="280">
        <v>0.28106999999999999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677.75</v>
      </c>
      <c r="D112" s="281">
        <v>679.51666666666677</v>
      </c>
      <c r="E112" s="281">
        <v>672.83333333333348</v>
      </c>
      <c r="F112" s="281">
        <v>667.91666666666674</v>
      </c>
      <c r="G112" s="281">
        <v>661.23333333333346</v>
      </c>
      <c r="H112" s="281">
        <v>684.43333333333351</v>
      </c>
      <c r="I112" s="281">
        <v>691.11666666666667</v>
      </c>
      <c r="J112" s="281">
        <v>696.03333333333353</v>
      </c>
      <c r="K112" s="280">
        <v>686.2</v>
      </c>
      <c r="L112" s="280">
        <v>674.6</v>
      </c>
      <c r="M112" s="280">
        <v>11.58371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955.7</v>
      </c>
      <c r="D113" s="281">
        <v>954.06666666666661</v>
      </c>
      <c r="E113" s="281">
        <v>946.13333333333321</v>
      </c>
      <c r="F113" s="281">
        <v>936.56666666666661</v>
      </c>
      <c r="G113" s="281">
        <v>928.63333333333321</v>
      </c>
      <c r="H113" s="281">
        <v>963.63333333333321</v>
      </c>
      <c r="I113" s="281">
        <v>971.56666666666661</v>
      </c>
      <c r="J113" s="281">
        <v>981.13333333333321</v>
      </c>
      <c r="K113" s="280">
        <v>962</v>
      </c>
      <c r="L113" s="280">
        <v>944.5</v>
      </c>
      <c r="M113" s="280">
        <v>9.8840500000000002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162.19999999999999</v>
      </c>
      <c r="D114" s="281">
        <v>161.69999999999999</v>
      </c>
      <c r="E114" s="281">
        <v>160.44999999999999</v>
      </c>
      <c r="F114" s="281">
        <v>158.69999999999999</v>
      </c>
      <c r="G114" s="281">
        <v>157.44999999999999</v>
      </c>
      <c r="H114" s="281">
        <v>163.44999999999999</v>
      </c>
      <c r="I114" s="281">
        <v>164.7</v>
      </c>
      <c r="J114" s="281">
        <v>166.45</v>
      </c>
      <c r="K114" s="280">
        <v>162.94999999999999</v>
      </c>
      <c r="L114" s="280">
        <v>159.94999999999999</v>
      </c>
      <c r="M114" s="280">
        <v>38.282530000000001</v>
      </c>
      <c r="N114" s="1"/>
      <c r="O114" s="1"/>
    </row>
    <row r="115" spans="1:15" ht="12.75" customHeight="1">
      <c r="A115" s="30">
        <v>105</v>
      </c>
      <c r="B115" s="290" t="s">
        <v>849</v>
      </c>
      <c r="C115" s="280">
        <v>1687.7</v>
      </c>
      <c r="D115" s="281">
        <v>1710.8</v>
      </c>
      <c r="E115" s="281">
        <v>1661.8999999999999</v>
      </c>
      <c r="F115" s="281">
        <v>1636.1</v>
      </c>
      <c r="G115" s="281">
        <v>1587.1999999999998</v>
      </c>
      <c r="H115" s="281">
        <v>1736.6</v>
      </c>
      <c r="I115" s="281">
        <v>1785.5</v>
      </c>
      <c r="J115" s="281">
        <v>1811.3</v>
      </c>
      <c r="K115" s="280">
        <v>1759.7</v>
      </c>
      <c r="L115" s="280">
        <v>1685</v>
      </c>
      <c r="M115" s="280">
        <v>0.83023000000000002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202.3</v>
      </c>
      <c r="D116" s="281">
        <v>201.7166666666667</v>
      </c>
      <c r="E116" s="281">
        <v>200.13333333333338</v>
      </c>
      <c r="F116" s="281">
        <v>197.9666666666667</v>
      </c>
      <c r="G116" s="281">
        <v>196.38333333333338</v>
      </c>
      <c r="H116" s="281">
        <v>203.88333333333338</v>
      </c>
      <c r="I116" s="281">
        <v>205.4666666666667</v>
      </c>
      <c r="J116" s="281">
        <v>207.63333333333338</v>
      </c>
      <c r="K116" s="280">
        <v>203.3</v>
      </c>
      <c r="L116" s="280">
        <v>199.55</v>
      </c>
      <c r="M116" s="280">
        <v>128.53314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326.35000000000002</v>
      </c>
      <c r="D117" s="281">
        <v>326.01666666666665</v>
      </c>
      <c r="E117" s="281">
        <v>324.0333333333333</v>
      </c>
      <c r="F117" s="281">
        <v>321.71666666666664</v>
      </c>
      <c r="G117" s="281">
        <v>319.73333333333329</v>
      </c>
      <c r="H117" s="281">
        <v>328.33333333333331</v>
      </c>
      <c r="I117" s="281">
        <v>330.31666666666666</v>
      </c>
      <c r="J117" s="281">
        <v>332.63333333333333</v>
      </c>
      <c r="K117" s="280">
        <v>328</v>
      </c>
      <c r="L117" s="280">
        <v>323.7</v>
      </c>
      <c r="M117" s="280">
        <v>0.57584000000000002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3702.45</v>
      </c>
      <c r="D118" s="281">
        <v>3725.8333333333335</v>
      </c>
      <c r="E118" s="281">
        <v>3665.0166666666669</v>
      </c>
      <c r="F118" s="281">
        <v>3627.5833333333335</v>
      </c>
      <c r="G118" s="281">
        <v>3566.7666666666669</v>
      </c>
      <c r="H118" s="281">
        <v>3763.2666666666669</v>
      </c>
      <c r="I118" s="281">
        <v>3824.0833333333335</v>
      </c>
      <c r="J118" s="281">
        <v>3861.5166666666669</v>
      </c>
      <c r="K118" s="280">
        <v>3786.65</v>
      </c>
      <c r="L118" s="280">
        <v>3688.4</v>
      </c>
      <c r="M118" s="280">
        <v>5.0431800000000004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1533.6</v>
      </c>
      <c r="D119" s="281">
        <v>1542.3500000000001</v>
      </c>
      <c r="E119" s="281">
        <v>1509.7000000000003</v>
      </c>
      <c r="F119" s="281">
        <v>1485.8000000000002</v>
      </c>
      <c r="G119" s="281">
        <v>1453.1500000000003</v>
      </c>
      <c r="H119" s="281">
        <v>1566.2500000000002</v>
      </c>
      <c r="I119" s="281">
        <v>1598.9000000000003</v>
      </c>
      <c r="J119" s="281">
        <v>1622.8000000000002</v>
      </c>
      <c r="K119" s="280">
        <v>1575</v>
      </c>
      <c r="L119" s="280">
        <v>1518.45</v>
      </c>
      <c r="M119" s="280">
        <v>3.23847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2406.6999999999998</v>
      </c>
      <c r="D120" s="281">
        <v>2409.9166666666665</v>
      </c>
      <c r="E120" s="281">
        <v>2383.9333333333329</v>
      </c>
      <c r="F120" s="281">
        <v>2361.1666666666665</v>
      </c>
      <c r="G120" s="281">
        <v>2335.1833333333329</v>
      </c>
      <c r="H120" s="281">
        <v>2432.6833333333329</v>
      </c>
      <c r="I120" s="281">
        <v>2458.6666666666665</v>
      </c>
      <c r="J120" s="281">
        <v>2481.4333333333329</v>
      </c>
      <c r="K120" s="280">
        <v>2435.9</v>
      </c>
      <c r="L120" s="280">
        <v>2387.15</v>
      </c>
      <c r="M120" s="280">
        <v>0.56330000000000002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666.4</v>
      </c>
      <c r="D121" s="281">
        <v>666.46666666666658</v>
      </c>
      <c r="E121" s="281">
        <v>663.13333333333321</v>
      </c>
      <c r="F121" s="281">
        <v>659.86666666666667</v>
      </c>
      <c r="G121" s="281">
        <v>656.5333333333333</v>
      </c>
      <c r="H121" s="281">
        <v>669.73333333333312</v>
      </c>
      <c r="I121" s="281">
        <v>673.06666666666638</v>
      </c>
      <c r="J121" s="281">
        <v>676.33333333333303</v>
      </c>
      <c r="K121" s="280">
        <v>669.8</v>
      </c>
      <c r="L121" s="280">
        <v>663.2</v>
      </c>
      <c r="M121" s="280">
        <v>5.8869999999999996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1002.3</v>
      </c>
      <c r="D122" s="281">
        <v>1013.9</v>
      </c>
      <c r="E122" s="281">
        <v>988.39999999999986</v>
      </c>
      <c r="F122" s="281">
        <v>974.49999999999989</v>
      </c>
      <c r="G122" s="281">
        <v>948.99999999999977</v>
      </c>
      <c r="H122" s="281">
        <v>1027.8</v>
      </c>
      <c r="I122" s="281">
        <v>1053.3000000000002</v>
      </c>
      <c r="J122" s="281">
        <v>1067.2</v>
      </c>
      <c r="K122" s="280">
        <v>1039.4000000000001</v>
      </c>
      <c r="L122" s="280">
        <v>1000</v>
      </c>
      <c r="M122" s="280">
        <v>5.7157099999999996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981.75</v>
      </c>
      <c r="D123" s="281">
        <v>976.36666666666679</v>
      </c>
      <c r="E123" s="281">
        <v>951.8333333333336</v>
      </c>
      <c r="F123" s="281">
        <v>921.91666666666686</v>
      </c>
      <c r="G123" s="281">
        <v>897.38333333333367</v>
      </c>
      <c r="H123" s="281">
        <v>1006.2833333333335</v>
      </c>
      <c r="I123" s="281">
        <v>1030.8166666666668</v>
      </c>
      <c r="J123" s="281">
        <v>1060.7333333333336</v>
      </c>
      <c r="K123" s="280">
        <v>1000.9</v>
      </c>
      <c r="L123" s="280">
        <v>946.45</v>
      </c>
      <c r="M123" s="280">
        <v>1.4363300000000001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376.85</v>
      </c>
      <c r="D124" s="281">
        <v>377.8</v>
      </c>
      <c r="E124" s="281">
        <v>370.90000000000003</v>
      </c>
      <c r="F124" s="281">
        <v>364.95000000000005</v>
      </c>
      <c r="G124" s="281">
        <v>358.05000000000007</v>
      </c>
      <c r="H124" s="281">
        <v>383.75</v>
      </c>
      <c r="I124" s="281">
        <v>390.65</v>
      </c>
      <c r="J124" s="281">
        <v>396.59999999999997</v>
      </c>
      <c r="K124" s="280">
        <v>384.7</v>
      </c>
      <c r="L124" s="280">
        <v>371.85</v>
      </c>
      <c r="M124" s="280">
        <v>22.19333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1181.45</v>
      </c>
      <c r="D125" s="281">
        <v>1185.7333333333333</v>
      </c>
      <c r="E125" s="281">
        <v>1167.5166666666667</v>
      </c>
      <c r="F125" s="281">
        <v>1153.5833333333333</v>
      </c>
      <c r="G125" s="281">
        <v>1135.3666666666666</v>
      </c>
      <c r="H125" s="281">
        <v>1199.6666666666667</v>
      </c>
      <c r="I125" s="281">
        <v>1217.8833333333334</v>
      </c>
      <c r="J125" s="281">
        <v>1231.8166666666668</v>
      </c>
      <c r="K125" s="280">
        <v>1203.95</v>
      </c>
      <c r="L125" s="280">
        <v>1171.8</v>
      </c>
      <c r="M125" s="280">
        <v>6.6555400000000002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790.7</v>
      </c>
      <c r="D126" s="281">
        <v>786.0333333333333</v>
      </c>
      <c r="E126" s="281">
        <v>777.06666666666661</v>
      </c>
      <c r="F126" s="281">
        <v>763.43333333333328</v>
      </c>
      <c r="G126" s="281">
        <v>754.46666666666658</v>
      </c>
      <c r="H126" s="281">
        <v>799.66666666666663</v>
      </c>
      <c r="I126" s="281">
        <v>808.63333333333333</v>
      </c>
      <c r="J126" s="281">
        <v>822.26666666666665</v>
      </c>
      <c r="K126" s="280">
        <v>795</v>
      </c>
      <c r="L126" s="280">
        <v>772.4</v>
      </c>
      <c r="M126" s="280">
        <v>1.3486800000000001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954.4</v>
      </c>
      <c r="D127" s="281">
        <v>960.9</v>
      </c>
      <c r="E127" s="281">
        <v>943.8</v>
      </c>
      <c r="F127" s="281">
        <v>933.19999999999993</v>
      </c>
      <c r="G127" s="281">
        <v>916.09999999999991</v>
      </c>
      <c r="H127" s="281">
        <v>971.5</v>
      </c>
      <c r="I127" s="281">
        <v>988.60000000000014</v>
      </c>
      <c r="J127" s="281">
        <v>999.2</v>
      </c>
      <c r="K127" s="280">
        <v>978</v>
      </c>
      <c r="L127" s="280">
        <v>950.3</v>
      </c>
      <c r="M127" s="280">
        <v>0.46711000000000003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360.8</v>
      </c>
      <c r="D128" s="281">
        <v>359.15000000000003</v>
      </c>
      <c r="E128" s="281">
        <v>355.95000000000005</v>
      </c>
      <c r="F128" s="281">
        <v>351.1</v>
      </c>
      <c r="G128" s="281">
        <v>347.90000000000003</v>
      </c>
      <c r="H128" s="281">
        <v>364.00000000000006</v>
      </c>
      <c r="I128" s="281">
        <v>367.2</v>
      </c>
      <c r="J128" s="281">
        <v>372.05000000000007</v>
      </c>
      <c r="K128" s="280">
        <v>362.35</v>
      </c>
      <c r="L128" s="280">
        <v>354.3</v>
      </c>
      <c r="M128" s="280">
        <v>34.666460000000001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558.25</v>
      </c>
      <c r="D129" s="281">
        <v>560.86666666666667</v>
      </c>
      <c r="E129" s="281">
        <v>553.63333333333333</v>
      </c>
      <c r="F129" s="281">
        <v>549.01666666666665</v>
      </c>
      <c r="G129" s="281">
        <v>541.7833333333333</v>
      </c>
      <c r="H129" s="281">
        <v>565.48333333333335</v>
      </c>
      <c r="I129" s="281">
        <v>572.7166666666667</v>
      </c>
      <c r="J129" s="281">
        <v>577.33333333333337</v>
      </c>
      <c r="K129" s="280">
        <v>568.1</v>
      </c>
      <c r="L129" s="280">
        <v>556.25</v>
      </c>
      <c r="M129" s="280">
        <v>15.493589999999999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1534.45</v>
      </c>
      <c r="D130" s="281">
        <v>1540.3166666666666</v>
      </c>
      <c r="E130" s="281">
        <v>1511.6333333333332</v>
      </c>
      <c r="F130" s="281">
        <v>1488.8166666666666</v>
      </c>
      <c r="G130" s="281">
        <v>1460.1333333333332</v>
      </c>
      <c r="H130" s="281">
        <v>1563.1333333333332</v>
      </c>
      <c r="I130" s="281">
        <v>1591.8166666666666</v>
      </c>
      <c r="J130" s="281">
        <v>1614.6333333333332</v>
      </c>
      <c r="K130" s="280">
        <v>1569</v>
      </c>
      <c r="L130" s="280">
        <v>1517.5</v>
      </c>
      <c r="M130" s="280">
        <v>2.2962799999999999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1819.3</v>
      </c>
      <c r="D131" s="281">
        <v>1830.3666666666668</v>
      </c>
      <c r="E131" s="281">
        <v>1800.7333333333336</v>
      </c>
      <c r="F131" s="281">
        <v>1782.1666666666667</v>
      </c>
      <c r="G131" s="281">
        <v>1752.5333333333335</v>
      </c>
      <c r="H131" s="281">
        <v>1848.9333333333336</v>
      </c>
      <c r="I131" s="281">
        <v>1878.5666666666668</v>
      </c>
      <c r="J131" s="281">
        <v>1897.1333333333337</v>
      </c>
      <c r="K131" s="280">
        <v>1860</v>
      </c>
      <c r="L131" s="280">
        <v>1811.8</v>
      </c>
      <c r="M131" s="280">
        <v>5.5216700000000003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193.05</v>
      </c>
      <c r="D132" s="281">
        <v>191.78333333333333</v>
      </c>
      <c r="E132" s="281">
        <v>186.36666666666667</v>
      </c>
      <c r="F132" s="281">
        <v>179.68333333333334</v>
      </c>
      <c r="G132" s="281">
        <v>174.26666666666668</v>
      </c>
      <c r="H132" s="281">
        <v>198.46666666666667</v>
      </c>
      <c r="I132" s="281">
        <v>203.88333333333335</v>
      </c>
      <c r="J132" s="281">
        <v>210.56666666666666</v>
      </c>
      <c r="K132" s="280">
        <v>197.2</v>
      </c>
      <c r="L132" s="280">
        <v>185.1</v>
      </c>
      <c r="M132" s="280">
        <v>226.78554</v>
      </c>
      <c r="N132" s="1"/>
      <c r="O132" s="1"/>
    </row>
    <row r="133" spans="1:15" ht="12.75" customHeight="1">
      <c r="A133" s="30">
        <v>123</v>
      </c>
      <c r="B133" s="290" t="s">
        <v>860</v>
      </c>
      <c r="C133" s="280">
        <v>157.55000000000001</v>
      </c>
      <c r="D133" s="281">
        <v>159.36666666666667</v>
      </c>
      <c r="E133" s="281">
        <v>154.98333333333335</v>
      </c>
      <c r="F133" s="281">
        <v>152.41666666666669</v>
      </c>
      <c r="G133" s="281">
        <v>148.03333333333336</v>
      </c>
      <c r="H133" s="281">
        <v>161.93333333333334</v>
      </c>
      <c r="I133" s="281">
        <v>166.31666666666666</v>
      </c>
      <c r="J133" s="281">
        <v>168.88333333333333</v>
      </c>
      <c r="K133" s="280">
        <v>163.75</v>
      </c>
      <c r="L133" s="280">
        <v>156.80000000000001</v>
      </c>
      <c r="M133" s="280">
        <v>7.42997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36</v>
      </c>
      <c r="D134" s="281">
        <v>36.43333333333333</v>
      </c>
      <c r="E134" s="281">
        <v>35.36666666666666</v>
      </c>
      <c r="F134" s="281">
        <v>34.733333333333327</v>
      </c>
      <c r="G134" s="281">
        <v>33.666666666666657</v>
      </c>
      <c r="H134" s="281">
        <v>37.066666666666663</v>
      </c>
      <c r="I134" s="281">
        <v>38.13333333333334</v>
      </c>
      <c r="J134" s="281">
        <v>38.766666666666666</v>
      </c>
      <c r="K134" s="280">
        <v>37.5</v>
      </c>
      <c r="L134" s="280">
        <v>35.799999999999997</v>
      </c>
      <c r="M134" s="280">
        <v>29.800509999999999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234.95</v>
      </c>
      <c r="D135" s="281">
        <v>230.51666666666665</v>
      </c>
      <c r="E135" s="281">
        <v>223.23333333333329</v>
      </c>
      <c r="F135" s="281">
        <v>211.51666666666665</v>
      </c>
      <c r="G135" s="281">
        <v>204.23333333333329</v>
      </c>
      <c r="H135" s="281">
        <v>242.23333333333329</v>
      </c>
      <c r="I135" s="281">
        <v>249.51666666666665</v>
      </c>
      <c r="J135" s="281">
        <v>261.23333333333329</v>
      </c>
      <c r="K135" s="280">
        <v>237.8</v>
      </c>
      <c r="L135" s="280">
        <v>218.8</v>
      </c>
      <c r="M135" s="280">
        <v>22.18901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3687</v>
      </c>
      <c r="D136" s="281">
        <v>3720.3666666666668</v>
      </c>
      <c r="E136" s="281">
        <v>3646.8833333333337</v>
      </c>
      <c r="F136" s="281">
        <v>3606.7666666666669</v>
      </c>
      <c r="G136" s="281">
        <v>3533.2833333333338</v>
      </c>
      <c r="H136" s="281">
        <v>3760.4833333333336</v>
      </c>
      <c r="I136" s="281">
        <v>3833.9666666666672</v>
      </c>
      <c r="J136" s="281">
        <v>3874.0833333333335</v>
      </c>
      <c r="K136" s="280">
        <v>3793.85</v>
      </c>
      <c r="L136" s="280">
        <v>3680.25</v>
      </c>
      <c r="M136" s="280">
        <v>2.4779800000000001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3685.95</v>
      </c>
      <c r="D137" s="281">
        <v>3722.9833333333336</v>
      </c>
      <c r="E137" s="281">
        <v>3635.9666666666672</v>
      </c>
      <c r="F137" s="281">
        <v>3585.9833333333336</v>
      </c>
      <c r="G137" s="281">
        <v>3498.9666666666672</v>
      </c>
      <c r="H137" s="281">
        <v>3772.9666666666672</v>
      </c>
      <c r="I137" s="281">
        <v>3859.9833333333336</v>
      </c>
      <c r="J137" s="281">
        <v>3909.9666666666672</v>
      </c>
      <c r="K137" s="280">
        <v>3810</v>
      </c>
      <c r="L137" s="280">
        <v>3673</v>
      </c>
      <c r="M137" s="280">
        <v>2.1339299999999999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2079.5</v>
      </c>
      <c r="D138" s="281">
        <v>2076.0666666666666</v>
      </c>
      <c r="E138" s="281">
        <v>2047.9833333333331</v>
      </c>
      <c r="F138" s="281">
        <v>2016.4666666666665</v>
      </c>
      <c r="G138" s="281">
        <v>1988.383333333333</v>
      </c>
      <c r="H138" s="281">
        <v>2107.583333333333</v>
      </c>
      <c r="I138" s="281">
        <v>2135.666666666667</v>
      </c>
      <c r="J138" s="281">
        <v>2167.1833333333334</v>
      </c>
      <c r="K138" s="280">
        <v>2104.15</v>
      </c>
      <c r="L138" s="280">
        <v>2044.55</v>
      </c>
      <c r="M138" s="280">
        <v>1.28026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4212</v>
      </c>
      <c r="D139" s="281">
        <v>4244.95</v>
      </c>
      <c r="E139" s="281">
        <v>4161.0999999999995</v>
      </c>
      <c r="F139" s="281">
        <v>4110.2</v>
      </c>
      <c r="G139" s="281">
        <v>4026.3499999999995</v>
      </c>
      <c r="H139" s="281">
        <v>4295.8499999999995</v>
      </c>
      <c r="I139" s="281">
        <v>4379.7</v>
      </c>
      <c r="J139" s="281">
        <v>4430.5999999999995</v>
      </c>
      <c r="K139" s="280">
        <v>4328.8</v>
      </c>
      <c r="L139" s="280">
        <v>4194.05</v>
      </c>
      <c r="M139" s="280">
        <v>5.9423300000000001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557.70000000000005</v>
      </c>
      <c r="D140" s="281">
        <v>558.56666666666672</v>
      </c>
      <c r="E140" s="281">
        <v>551.63333333333344</v>
      </c>
      <c r="F140" s="281">
        <v>545.56666666666672</v>
      </c>
      <c r="G140" s="281">
        <v>538.63333333333344</v>
      </c>
      <c r="H140" s="281">
        <v>564.63333333333344</v>
      </c>
      <c r="I140" s="281">
        <v>571.56666666666661</v>
      </c>
      <c r="J140" s="281">
        <v>577.63333333333344</v>
      </c>
      <c r="K140" s="280">
        <v>565.5</v>
      </c>
      <c r="L140" s="280">
        <v>552.5</v>
      </c>
      <c r="M140" s="280">
        <v>4.2191999999999998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155</v>
      </c>
      <c r="D141" s="281">
        <v>152.91666666666666</v>
      </c>
      <c r="E141" s="281">
        <v>147.0333333333333</v>
      </c>
      <c r="F141" s="281">
        <v>139.06666666666663</v>
      </c>
      <c r="G141" s="281">
        <v>133.18333333333328</v>
      </c>
      <c r="H141" s="281">
        <v>160.88333333333333</v>
      </c>
      <c r="I141" s="281">
        <v>166.76666666666671</v>
      </c>
      <c r="J141" s="281">
        <v>174.73333333333335</v>
      </c>
      <c r="K141" s="280">
        <v>158.80000000000001</v>
      </c>
      <c r="L141" s="280">
        <v>144.94999999999999</v>
      </c>
      <c r="M141" s="280">
        <v>73.703590000000005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184.85</v>
      </c>
      <c r="D142" s="281">
        <v>183.04999999999998</v>
      </c>
      <c r="E142" s="281">
        <v>178.14999999999998</v>
      </c>
      <c r="F142" s="281">
        <v>171.45</v>
      </c>
      <c r="G142" s="281">
        <v>166.54999999999998</v>
      </c>
      <c r="H142" s="281">
        <v>189.74999999999997</v>
      </c>
      <c r="I142" s="281">
        <v>194.65</v>
      </c>
      <c r="J142" s="281">
        <v>201.34999999999997</v>
      </c>
      <c r="K142" s="280">
        <v>187.95</v>
      </c>
      <c r="L142" s="280">
        <v>176.35</v>
      </c>
      <c r="M142" s="280">
        <v>2.3745500000000002</v>
      </c>
      <c r="N142" s="1"/>
      <c r="O142" s="1"/>
    </row>
    <row r="143" spans="1:15" ht="12.75" customHeight="1">
      <c r="A143" s="30">
        <v>133</v>
      </c>
      <c r="B143" s="290" t="s">
        <v>861</v>
      </c>
      <c r="C143" s="280">
        <v>402.2</v>
      </c>
      <c r="D143" s="281">
        <v>405.06666666666666</v>
      </c>
      <c r="E143" s="281">
        <v>397.13333333333333</v>
      </c>
      <c r="F143" s="281">
        <v>392.06666666666666</v>
      </c>
      <c r="G143" s="281">
        <v>384.13333333333333</v>
      </c>
      <c r="H143" s="281">
        <v>410.13333333333333</v>
      </c>
      <c r="I143" s="281">
        <v>418.06666666666661</v>
      </c>
      <c r="J143" s="281">
        <v>423.13333333333333</v>
      </c>
      <c r="K143" s="280">
        <v>413</v>
      </c>
      <c r="L143" s="280">
        <v>400</v>
      </c>
      <c r="M143" s="280">
        <v>17.570730000000001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55.85</v>
      </c>
      <c r="D144" s="281">
        <v>55.95000000000001</v>
      </c>
      <c r="E144" s="281">
        <v>55.200000000000017</v>
      </c>
      <c r="F144" s="281">
        <v>54.550000000000004</v>
      </c>
      <c r="G144" s="281">
        <v>53.800000000000011</v>
      </c>
      <c r="H144" s="281">
        <v>56.600000000000023</v>
      </c>
      <c r="I144" s="281">
        <v>57.350000000000009</v>
      </c>
      <c r="J144" s="281">
        <v>58.000000000000028</v>
      </c>
      <c r="K144" s="280">
        <v>56.7</v>
      </c>
      <c r="L144" s="280">
        <v>55.3</v>
      </c>
      <c r="M144" s="280">
        <v>4.3548499999999999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3023.3</v>
      </c>
      <c r="D145" s="281">
        <v>3043.3833333333337</v>
      </c>
      <c r="E145" s="281">
        <v>2987.8666666666672</v>
      </c>
      <c r="F145" s="281">
        <v>2952.4333333333334</v>
      </c>
      <c r="G145" s="281">
        <v>2896.916666666667</v>
      </c>
      <c r="H145" s="281">
        <v>3078.8166666666675</v>
      </c>
      <c r="I145" s="281">
        <v>3134.3333333333339</v>
      </c>
      <c r="J145" s="281">
        <v>3169.7666666666678</v>
      </c>
      <c r="K145" s="280">
        <v>3098.9</v>
      </c>
      <c r="L145" s="280">
        <v>3007.95</v>
      </c>
      <c r="M145" s="280">
        <v>6.7681300000000002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358.65</v>
      </c>
      <c r="D146" s="281">
        <v>361.01666666666665</v>
      </c>
      <c r="E146" s="281">
        <v>351.63333333333333</v>
      </c>
      <c r="F146" s="281">
        <v>344.61666666666667</v>
      </c>
      <c r="G146" s="281">
        <v>335.23333333333335</v>
      </c>
      <c r="H146" s="281">
        <v>368.0333333333333</v>
      </c>
      <c r="I146" s="281">
        <v>377.41666666666663</v>
      </c>
      <c r="J146" s="281">
        <v>384.43333333333328</v>
      </c>
      <c r="K146" s="280">
        <v>370.4</v>
      </c>
      <c r="L146" s="280">
        <v>354</v>
      </c>
      <c r="M146" s="280">
        <v>2.1401500000000002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472.4</v>
      </c>
      <c r="D147" s="281">
        <v>471.61666666666662</v>
      </c>
      <c r="E147" s="281">
        <v>467.78333333333325</v>
      </c>
      <c r="F147" s="281">
        <v>463.16666666666663</v>
      </c>
      <c r="G147" s="281">
        <v>459.33333333333326</v>
      </c>
      <c r="H147" s="281">
        <v>476.23333333333323</v>
      </c>
      <c r="I147" s="281">
        <v>480.06666666666661</v>
      </c>
      <c r="J147" s="281">
        <v>484.68333333333322</v>
      </c>
      <c r="K147" s="280">
        <v>475.45</v>
      </c>
      <c r="L147" s="280">
        <v>467</v>
      </c>
      <c r="M147" s="280">
        <v>1.0756600000000001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1439</v>
      </c>
      <c r="D148" s="281">
        <v>1449.7166666666665</v>
      </c>
      <c r="E148" s="281">
        <v>1411.4833333333329</v>
      </c>
      <c r="F148" s="281">
        <v>1383.9666666666665</v>
      </c>
      <c r="G148" s="281">
        <v>1345.7333333333329</v>
      </c>
      <c r="H148" s="281">
        <v>1477.2333333333329</v>
      </c>
      <c r="I148" s="281">
        <v>1515.4666666666665</v>
      </c>
      <c r="J148" s="281">
        <v>1542.9833333333329</v>
      </c>
      <c r="K148" s="280">
        <v>1487.95</v>
      </c>
      <c r="L148" s="280">
        <v>1422.2</v>
      </c>
      <c r="M148" s="280">
        <v>0.38896999999999998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67.5</v>
      </c>
      <c r="D149" s="281">
        <v>67.916666666666671</v>
      </c>
      <c r="E149" s="281">
        <v>66.38333333333334</v>
      </c>
      <c r="F149" s="281">
        <v>65.266666666666666</v>
      </c>
      <c r="G149" s="281">
        <v>63.733333333333334</v>
      </c>
      <c r="H149" s="281">
        <v>69.033333333333346</v>
      </c>
      <c r="I149" s="281">
        <v>70.566666666666677</v>
      </c>
      <c r="J149" s="281">
        <v>71.683333333333351</v>
      </c>
      <c r="K149" s="280">
        <v>69.45</v>
      </c>
      <c r="L149" s="280">
        <v>66.8</v>
      </c>
      <c r="M149" s="280">
        <v>13.046049999999999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102.55</v>
      </c>
      <c r="D150" s="281">
        <v>101.33333333333333</v>
      </c>
      <c r="E150" s="281">
        <v>98.716666666666654</v>
      </c>
      <c r="F150" s="281">
        <v>94.883333333333326</v>
      </c>
      <c r="G150" s="281">
        <v>92.266666666666652</v>
      </c>
      <c r="H150" s="281">
        <v>105.16666666666666</v>
      </c>
      <c r="I150" s="281">
        <v>107.78333333333333</v>
      </c>
      <c r="J150" s="281">
        <v>111.61666666666666</v>
      </c>
      <c r="K150" s="280">
        <v>103.95</v>
      </c>
      <c r="L150" s="280">
        <v>97.5</v>
      </c>
      <c r="M150" s="280">
        <v>10.075369999999999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46.75</v>
      </c>
      <c r="D151" s="281">
        <v>46</v>
      </c>
      <c r="E151" s="281">
        <v>44.65</v>
      </c>
      <c r="F151" s="281">
        <v>42.55</v>
      </c>
      <c r="G151" s="281">
        <v>41.199999999999996</v>
      </c>
      <c r="H151" s="281">
        <v>48.1</v>
      </c>
      <c r="I151" s="281">
        <v>49.449999999999996</v>
      </c>
      <c r="J151" s="281">
        <v>51.550000000000004</v>
      </c>
      <c r="K151" s="280">
        <v>47.35</v>
      </c>
      <c r="L151" s="280">
        <v>43.9</v>
      </c>
      <c r="M151" s="280">
        <v>19.360389999999999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673.1</v>
      </c>
      <c r="D152" s="281">
        <v>672.46666666666658</v>
      </c>
      <c r="E152" s="281">
        <v>661.93333333333317</v>
      </c>
      <c r="F152" s="281">
        <v>650.76666666666654</v>
      </c>
      <c r="G152" s="281">
        <v>640.23333333333312</v>
      </c>
      <c r="H152" s="281">
        <v>683.63333333333321</v>
      </c>
      <c r="I152" s="281">
        <v>694.16666666666674</v>
      </c>
      <c r="J152" s="281">
        <v>705.33333333333326</v>
      </c>
      <c r="K152" s="280">
        <v>683</v>
      </c>
      <c r="L152" s="280">
        <v>661.3</v>
      </c>
      <c r="M152" s="280">
        <v>0.15060000000000001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1694.45</v>
      </c>
      <c r="D153" s="281">
        <v>1700.4666666666665</v>
      </c>
      <c r="E153" s="281">
        <v>1676.833333333333</v>
      </c>
      <c r="F153" s="281">
        <v>1659.2166666666665</v>
      </c>
      <c r="G153" s="281">
        <v>1635.583333333333</v>
      </c>
      <c r="H153" s="281">
        <v>1718.083333333333</v>
      </c>
      <c r="I153" s="281">
        <v>1741.7166666666667</v>
      </c>
      <c r="J153" s="281">
        <v>1759.333333333333</v>
      </c>
      <c r="K153" s="280">
        <v>1724.1</v>
      </c>
      <c r="L153" s="280">
        <v>1682.85</v>
      </c>
      <c r="M153" s="280">
        <v>4.7266500000000002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150.1</v>
      </c>
      <c r="D154" s="281">
        <v>150.49999999999997</v>
      </c>
      <c r="E154" s="281">
        <v>149.04999999999995</v>
      </c>
      <c r="F154" s="281">
        <v>147.99999999999997</v>
      </c>
      <c r="G154" s="281">
        <v>146.54999999999995</v>
      </c>
      <c r="H154" s="281">
        <v>151.54999999999995</v>
      </c>
      <c r="I154" s="281">
        <v>152.99999999999994</v>
      </c>
      <c r="J154" s="281">
        <v>154.04999999999995</v>
      </c>
      <c r="K154" s="280">
        <v>151.94999999999999</v>
      </c>
      <c r="L154" s="280">
        <v>149.44999999999999</v>
      </c>
      <c r="M154" s="280">
        <v>12.36041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253.2</v>
      </c>
      <c r="D155" s="281">
        <v>252.88333333333333</v>
      </c>
      <c r="E155" s="281">
        <v>250.76666666666665</v>
      </c>
      <c r="F155" s="281">
        <v>248.33333333333331</v>
      </c>
      <c r="G155" s="281">
        <v>246.21666666666664</v>
      </c>
      <c r="H155" s="281">
        <v>255.31666666666666</v>
      </c>
      <c r="I155" s="281">
        <v>257.43333333333334</v>
      </c>
      <c r="J155" s="281">
        <v>259.86666666666667</v>
      </c>
      <c r="K155" s="280">
        <v>255</v>
      </c>
      <c r="L155" s="280">
        <v>250.45</v>
      </c>
      <c r="M155" s="280">
        <v>0.31062000000000001</v>
      </c>
      <c r="N155" s="1"/>
      <c r="O155" s="1"/>
    </row>
    <row r="156" spans="1:15" ht="12.75" customHeight="1">
      <c r="A156" s="30">
        <v>146</v>
      </c>
      <c r="B156" s="290" t="s">
        <v>850</v>
      </c>
      <c r="C156" s="280">
        <v>1454.1</v>
      </c>
      <c r="D156" s="281">
        <v>1450.3666666666666</v>
      </c>
      <c r="E156" s="281">
        <v>1414.1833333333332</v>
      </c>
      <c r="F156" s="281">
        <v>1374.2666666666667</v>
      </c>
      <c r="G156" s="281">
        <v>1338.0833333333333</v>
      </c>
      <c r="H156" s="281">
        <v>1490.2833333333331</v>
      </c>
      <c r="I156" s="281">
        <v>1526.4666666666665</v>
      </c>
      <c r="J156" s="281">
        <v>1566.383333333333</v>
      </c>
      <c r="K156" s="280">
        <v>1486.55</v>
      </c>
      <c r="L156" s="280">
        <v>1410.45</v>
      </c>
      <c r="M156" s="280">
        <v>6.2002899999999999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105.7</v>
      </c>
      <c r="D157" s="281">
        <v>106.2</v>
      </c>
      <c r="E157" s="281">
        <v>104.85000000000001</v>
      </c>
      <c r="F157" s="281">
        <v>104</v>
      </c>
      <c r="G157" s="281">
        <v>102.65</v>
      </c>
      <c r="H157" s="281">
        <v>107.05000000000001</v>
      </c>
      <c r="I157" s="281">
        <v>108.4</v>
      </c>
      <c r="J157" s="281">
        <v>109.25000000000001</v>
      </c>
      <c r="K157" s="280">
        <v>107.55</v>
      </c>
      <c r="L157" s="280">
        <v>105.35</v>
      </c>
      <c r="M157" s="280">
        <v>64.540130000000005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102.1</v>
      </c>
      <c r="D158" s="281">
        <v>102.51666666666665</v>
      </c>
      <c r="E158" s="281">
        <v>100.73333333333331</v>
      </c>
      <c r="F158" s="281">
        <v>99.36666666666666</v>
      </c>
      <c r="G158" s="281">
        <v>97.583333333333314</v>
      </c>
      <c r="H158" s="281">
        <v>103.8833333333333</v>
      </c>
      <c r="I158" s="281">
        <v>105.66666666666666</v>
      </c>
      <c r="J158" s="281">
        <v>107.03333333333329</v>
      </c>
      <c r="K158" s="280">
        <v>104.3</v>
      </c>
      <c r="L158" s="280">
        <v>101.15</v>
      </c>
      <c r="M158" s="280">
        <v>0.51820999999999995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5144.05</v>
      </c>
      <c r="D159" s="281">
        <v>5162.5333333333328</v>
      </c>
      <c r="E159" s="281">
        <v>5111.0666666666657</v>
      </c>
      <c r="F159" s="281">
        <v>5078.083333333333</v>
      </c>
      <c r="G159" s="281">
        <v>5026.6166666666659</v>
      </c>
      <c r="H159" s="281">
        <v>5195.5166666666655</v>
      </c>
      <c r="I159" s="281">
        <v>5246.9833333333327</v>
      </c>
      <c r="J159" s="281">
        <v>5279.9666666666653</v>
      </c>
      <c r="K159" s="280">
        <v>5214</v>
      </c>
      <c r="L159" s="280">
        <v>5129.55</v>
      </c>
      <c r="M159" s="280">
        <v>0.21676000000000001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401.6</v>
      </c>
      <c r="D160" s="281">
        <v>403.23333333333335</v>
      </c>
      <c r="E160" s="281">
        <v>398.4666666666667</v>
      </c>
      <c r="F160" s="281">
        <v>395.33333333333337</v>
      </c>
      <c r="G160" s="281">
        <v>390.56666666666672</v>
      </c>
      <c r="H160" s="281">
        <v>406.36666666666667</v>
      </c>
      <c r="I160" s="281">
        <v>411.13333333333333</v>
      </c>
      <c r="J160" s="281">
        <v>414.26666666666665</v>
      </c>
      <c r="K160" s="280">
        <v>408</v>
      </c>
      <c r="L160" s="280">
        <v>400.1</v>
      </c>
      <c r="M160" s="280">
        <v>0.74843999999999999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131.35</v>
      </c>
      <c r="D161" s="281">
        <v>131.01666666666668</v>
      </c>
      <c r="E161" s="281">
        <v>130.03333333333336</v>
      </c>
      <c r="F161" s="281">
        <v>128.71666666666667</v>
      </c>
      <c r="G161" s="281">
        <v>127.73333333333335</v>
      </c>
      <c r="H161" s="281">
        <v>132.33333333333337</v>
      </c>
      <c r="I161" s="281">
        <v>133.31666666666666</v>
      </c>
      <c r="J161" s="281">
        <v>134.63333333333338</v>
      </c>
      <c r="K161" s="280">
        <v>132</v>
      </c>
      <c r="L161" s="280">
        <v>129.69999999999999</v>
      </c>
      <c r="M161" s="280">
        <v>5.5158500000000004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108.7</v>
      </c>
      <c r="D162" s="281">
        <v>109.08333333333333</v>
      </c>
      <c r="E162" s="281">
        <v>107.11666666666666</v>
      </c>
      <c r="F162" s="281">
        <v>105.53333333333333</v>
      </c>
      <c r="G162" s="281">
        <v>103.56666666666666</v>
      </c>
      <c r="H162" s="281">
        <v>110.66666666666666</v>
      </c>
      <c r="I162" s="281">
        <v>112.63333333333333</v>
      </c>
      <c r="J162" s="281">
        <v>114.21666666666665</v>
      </c>
      <c r="K162" s="280">
        <v>111.05</v>
      </c>
      <c r="L162" s="280">
        <v>107.5</v>
      </c>
      <c r="M162" s="280">
        <v>35.581420000000001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267.25</v>
      </c>
      <c r="D163" s="281">
        <v>269.45</v>
      </c>
      <c r="E163" s="281">
        <v>263.29999999999995</v>
      </c>
      <c r="F163" s="281">
        <v>259.34999999999997</v>
      </c>
      <c r="G163" s="281">
        <v>253.19999999999993</v>
      </c>
      <c r="H163" s="281">
        <v>273.39999999999998</v>
      </c>
      <c r="I163" s="281">
        <v>279.54999999999995</v>
      </c>
      <c r="J163" s="281">
        <v>283.5</v>
      </c>
      <c r="K163" s="280">
        <v>275.60000000000002</v>
      </c>
      <c r="L163" s="280">
        <v>265.5</v>
      </c>
      <c r="M163" s="280">
        <v>18.363330000000001</v>
      </c>
      <c r="N163" s="1"/>
      <c r="O163" s="1"/>
    </row>
    <row r="164" spans="1:15" ht="12.75" customHeight="1">
      <c r="A164" s="30">
        <v>154</v>
      </c>
      <c r="B164" s="290" t="s">
        <v>862</v>
      </c>
      <c r="C164" s="280">
        <v>1244.1500000000001</v>
      </c>
      <c r="D164" s="281">
        <v>1247.0666666666666</v>
      </c>
      <c r="E164" s="281">
        <v>1235.1333333333332</v>
      </c>
      <c r="F164" s="281">
        <v>1226.1166666666666</v>
      </c>
      <c r="G164" s="281">
        <v>1214.1833333333332</v>
      </c>
      <c r="H164" s="281">
        <v>1256.0833333333333</v>
      </c>
      <c r="I164" s="281">
        <v>1268.0166666666667</v>
      </c>
      <c r="J164" s="281">
        <v>1277.0333333333333</v>
      </c>
      <c r="K164" s="280">
        <v>1259</v>
      </c>
      <c r="L164" s="280">
        <v>1238.05</v>
      </c>
      <c r="M164" s="280">
        <v>4.9579999999999999E-2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143.94999999999999</v>
      </c>
      <c r="D165" s="281">
        <v>144.95000000000002</v>
      </c>
      <c r="E165" s="281">
        <v>142.65000000000003</v>
      </c>
      <c r="F165" s="281">
        <v>141.35000000000002</v>
      </c>
      <c r="G165" s="281">
        <v>139.05000000000004</v>
      </c>
      <c r="H165" s="281">
        <v>146.25000000000003</v>
      </c>
      <c r="I165" s="281">
        <v>148.55000000000004</v>
      </c>
      <c r="J165" s="281">
        <v>149.85000000000002</v>
      </c>
      <c r="K165" s="280">
        <v>147.25</v>
      </c>
      <c r="L165" s="280">
        <v>143.65</v>
      </c>
      <c r="M165" s="280">
        <v>86.657759999999996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1382.45</v>
      </c>
      <c r="D166" s="281">
        <v>1392.5666666666666</v>
      </c>
      <c r="E166" s="281">
        <v>1360.1333333333332</v>
      </c>
      <c r="F166" s="281">
        <v>1337.8166666666666</v>
      </c>
      <c r="G166" s="281">
        <v>1305.3833333333332</v>
      </c>
      <c r="H166" s="281">
        <v>1414.8833333333332</v>
      </c>
      <c r="I166" s="281">
        <v>1447.3166666666666</v>
      </c>
      <c r="J166" s="281">
        <v>1469.6333333333332</v>
      </c>
      <c r="K166" s="280">
        <v>1425</v>
      </c>
      <c r="L166" s="280">
        <v>1370.25</v>
      </c>
      <c r="M166" s="280">
        <v>0.63822000000000001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35.1</v>
      </c>
      <c r="D167" s="281">
        <v>35.35</v>
      </c>
      <c r="E167" s="281">
        <v>34.75</v>
      </c>
      <c r="F167" s="281">
        <v>34.4</v>
      </c>
      <c r="G167" s="281">
        <v>33.799999999999997</v>
      </c>
      <c r="H167" s="281">
        <v>35.700000000000003</v>
      </c>
      <c r="I167" s="281">
        <v>36.300000000000011</v>
      </c>
      <c r="J167" s="281">
        <v>36.650000000000006</v>
      </c>
      <c r="K167" s="280">
        <v>35.950000000000003</v>
      </c>
      <c r="L167" s="280">
        <v>35</v>
      </c>
      <c r="M167" s="280">
        <v>110.53585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3034.9</v>
      </c>
      <c r="D168" s="281">
        <v>3054.9833333333336</v>
      </c>
      <c r="E168" s="281">
        <v>3004.916666666667</v>
      </c>
      <c r="F168" s="281">
        <v>2974.9333333333334</v>
      </c>
      <c r="G168" s="281">
        <v>2924.8666666666668</v>
      </c>
      <c r="H168" s="281">
        <v>3084.9666666666672</v>
      </c>
      <c r="I168" s="281">
        <v>3135.0333333333338</v>
      </c>
      <c r="J168" s="281">
        <v>3165.0166666666673</v>
      </c>
      <c r="K168" s="280">
        <v>3105.05</v>
      </c>
      <c r="L168" s="280">
        <v>3025</v>
      </c>
      <c r="M168" s="280">
        <v>0.22455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3260.45</v>
      </c>
      <c r="D169" s="281">
        <v>3276.8166666666671</v>
      </c>
      <c r="E169" s="281">
        <v>3213.6333333333341</v>
      </c>
      <c r="F169" s="281">
        <v>3166.8166666666671</v>
      </c>
      <c r="G169" s="281">
        <v>3103.6333333333341</v>
      </c>
      <c r="H169" s="281">
        <v>3323.6333333333341</v>
      </c>
      <c r="I169" s="281">
        <v>3386.8166666666675</v>
      </c>
      <c r="J169" s="281">
        <v>3433.6333333333341</v>
      </c>
      <c r="K169" s="280">
        <v>3340</v>
      </c>
      <c r="L169" s="280">
        <v>3230</v>
      </c>
      <c r="M169" s="280">
        <v>7.5870000000000007E-2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114.35</v>
      </c>
      <c r="D170" s="281">
        <v>115.08333333333333</v>
      </c>
      <c r="E170" s="281">
        <v>113.36666666666666</v>
      </c>
      <c r="F170" s="281">
        <v>112.38333333333333</v>
      </c>
      <c r="G170" s="281">
        <v>110.66666666666666</v>
      </c>
      <c r="H170" s="281">
        <v>116.06666666666666</v>
      </c>
      <c r="I170" s="281">
        <v>117.78333333333333</v>
      </c>
      <c r="J170" s="281">
        <v>118.76666666666667</v>
      </c>
      <c r="K170" s="280">
        <v>116.8</v>
      </c>
      <c r="L170" s="280">
        <v>114.1</v>
      </c>
      <c r="M170" s="280">
        <v>1.53481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2207.35</v>
      </c>
      <c r="D171" s="281">
        <v>2208.4666666666667</v>
      </c>
      <c r="E171" s="281">
        <v>2189.9833333333336</v>
      </c>
      <c r="F171" s="281">
        <v>2172.6166666666668</v>
      </c>
      <c r="G171" s="281">
        <v>2154.1333333333337</v>
      </c>
      <c r="H171" s="281">
        <v>2225.8333333333335</v>
      </c>
      <c r="I171" s="281">
        <v>2244.3166666666662</v>
      </c>
      <c r="J171" s="281">
        <v>2261.6833333333334</v>
      </c>
      <c r="K171" s="280">
        <v>2226.9499999999998</v>
      </c>
      <c r="L171" s="280">
        <v>2191.1</v>
      </c>
      <c r="M171" s="280">
        <v>6.2633999999999999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1461.45</v>
      </c>
      <c r="D172" s="281">
        <v>1474.3500000000001</v>
      </c>
      <c r="E172" s="281">
        <v>1440.7500000000002</v>
      </c>
      <c r="F172" s="281">
        <v>1420.0500000000002</v>
      </c>
      <c r="G172" s="281">
        <v>1386.4500000000003</v>
      </c>
      <c r="H172" s="281">
        <v>1495.0500000000002</v>
      </c>
      <c r="I172" s="281">
        <v>1528.65</v>
      </c>
      <c r="J172" s="281">
        <v>1549.3500000000001</v>
      </c>
      <c r="K172" s="280">
        <v>1507.95</v>
      </c>
      <c r="L172" s="280">
        <v>1453.65</v>
      </c>
      <c r="M172" s="280">
        <v>0.71977999999999998</v>
      </c>
      <c r="N172" s="1"/>
      <c r="O172" s="1"/>
    </row>
    <row r="173" spans="1:15" ht="12.75" customHeight="1">
      <c r="A173" s="30">
        <v>163</v>
      </c>
      <c r="B173" s="290" t="s">
        <v>863</v>
      </c>
      <c r="C173" s="280">
        <v>476.2</v>
      </c>
      <c r="D173" s="281">
        <v>475.58333333333331</v>
      </c>
      <c r="E173" s="281">
        <v>466.16666666666663</v>
      </c>
      <c r="F173" s="281">
        <v>456.13333333333333</v>
      </c>
      <c r="G173" s="281">
        <v>446.71666666666664</v>
      </c>
      <c r="H173" s="281">
        <v>485.61666666666662</v>
      </c>
      <c r="I173" s="281">
        <v>495.03333333333325</v>
      </c>
      <c r="J173" s="281">
        <v>505.06666666666661</v>
      </c>
      <c r="K173" s="280">
        <v>485</v>
      </c>
      <c r="L173" s="280">
        <v>465.55</v>
      </c>
      <c r="M173" s="280">
        <v>0.43708999999999998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361.85</v>
      </c>
      <c r="D174" s="281">
        <v>365.36666666666662</v>
      </c>
      <c r="E174" s="281">
        <v>356.98333333333323</v>
      </c>
      <c r="F174" s="281">
        <v>352.11666666666662</v>
      </c>
      <c r="G174" s="281">
        <v>343.73333333333323</v>
      </c>
      <c r="H174" s="281">
        <v>370.23333333333323</v>
      </c>
      <c r="I174" s="281">
        <v>378.61666666666656</v>
      </c>
      <c r="J174" s="281">
        <v>383.48333333333323</v>
      </c>
      <c r="K174" s="280">
        <v>373.75</v>
      </c>
      <c r="L174" s="280">
        <v>360.5</v>
      </c>
      <c r="M174" s="280">
        <v>7.89811</v>
      </c>
      <c r="N174" s="1"/>
      <c r="O174" s="1"/>
    </row>
    <row r="175" spans="1:15" ht="12.75" customHeight="1">
      <c r="A175" s="30">
        <v>165</v>
      </c>
      <c r="B175" s="290" t="s">
        <v>864</v>
      </c>
      <c r="C175" s="280">
        <v>995.45</v>
      </c>
      <c r="D175" s="281">
        <v>999.2166666666667</v>
      </c>
      <c r="E175" s="281">
        <v>987.43333333333339</v>
      </c>
      <c r="F175" s="281">
        <v>979.41666666666674</v>
      </c>
      <c r="G175" s="281">
        <v>967.63333333333344</v>
      </c>
      <c r="H175" s="281">
        <v>1007.2333333333333</v>
      </c>
      <c r="I175" s="281">
        <v>1019.0166666666667</v>
      </c>
      <c r="J175" s="281">
        <v>1027.0333333333333</v>
      </c>
      <c r="K175" s="280">
        <v>1011</v>
      </c>
      <c r="L175" s="280">
        <v>991.2</v>
      </c>
      <c r="M175" s="280">
        <v>0.15920000000000001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1114.95</v>
      </c>
      <c r="D176" s="281">
        <v>1114.8666666666666</v>
      </c>
      <c r="E176" s="281">
        <v>1103.7333333333331</v>
      </c>
      <c r="F176" s="281">
        <v>1092.5166666666667</v>
      </c>
      <c r="G176" s="281">
        <v>1081.3833333333332</v>
      </c>
      <c r="H176" s="281">
        <v>1126.083333333333</v>
      </c>
      <c r="I176" s="281">
        <v>1137.2166666666667</v>
      </c>
      <c r="J176" s="281">
        <v>1148.4333333333329</v>
      </c>
      <c r="K176" s="280">
        <v>1126</v>
      </c>
      <c r="L176" s="280">
        <v>1103.6500000000001</v>
      </c>
      <c r="M176" s="280">
        <v>0.19173000000000001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496</v>
      </c>
      <c r="D177" s="281">
        <v>499.36666666666662</v>
      </c>
      <c r="E177" s="281">
        <v>491.73333333333323</v>
      </c>
      <c r="F177" s="281">
        <v>487.46666666666664</v>
      </c>
      <c r="G177" s="281">
        <v>479.83333333333326</v>
      </c>
      <c r="H177" s="281">
        <v>503.63333333333321</v>
      </c>
      <c r="I177" s="281">
        <v>511.26666666666654</v>
      </c>
      <c r="J177" s="281">
        <v>515.53333333333319</v>
      </c>
      <c r="K177" s="280">
        <v>507</v>
      </c>
      <c r="L177" s="280">
        <v>495.1</v>
      </c>
      <c r="M177" s="280">
        <v>1.00692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842.7</v>
      </c>
      <c r="D178" s="281">
        <v>849.81666666666661</v>
      </c>
      <c r="E178" s="281">
        <v>830.43333333333317</v>
      </c>
      <c r="F178" s="281">
        <v>818.16666666666652</v>
      </c>
      <c r="G178" s="281">
        <v>798.78333333333308</v>
      </c>
      <c r="H178" s="281">
        <v>862.08333333333326</v>
      </c>
      <c r="I178" s="281">
        <v>881.4666666666667</v>
      </c>
      <c r="J178" s="281">
        <v>893.73333333333335</v>
      </c>
      <c r="K178" s="280">
        <v>869.2</v>
      </c>
      <c r="L178" s="280">
        <v>837.55</v>
      </c>
      <c r="M178" s="280">
        <v>11.20086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447.1</v>
      </c>
      <c r="D179" s="281">
        <v>450.23333333333335</v>
      </c>
      <c r="E179" s="281">
        <v>441.9666666666667</v>
      </c>
      <c r="F179" s="281">
        <v>436.83333333333337</v>
      </c>
      <c r="G179" s="281">
        <v>428.56666666666672</v>
      </c>
      <c r="H179" s="281">
        <v>455.36666666666667</v>
      </c>
      <c r="I179" s="281">
        <v>463.63333333333333</v>
      </c>
      <c r="J179" s="281">
        <v>468.76666666666665</v>
      </c>
      <c r="K179" s="280">
        <v>458.5</v>
      </c>
      <c r="L179" s="280">
        <v>445.1</v>
      </c>
      <c r="M179" s="280">
        <v>0.43352000000000002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1406.75</v>
      </c>
      <c r="D180" s="281">
        <v>1412.7333333333333</v>
      </c>
      <c r="E180" s="281">
        <v>1391.5166666666667</v>
      </c>
      <c r="F180" s="281">
        <v>1376.2833333333333</v>
      </c>
      <c r="G180" s="281">
        <v>1355.0666666666666</v>
      </c>
      <c r="H180" s="281">
        <v>1427.9666666666667</v>
      </c>
      <c r="I180" s="281">
        <v>1449.1833333333334</v>
      </c>
      <c r="J180" s="281">
        <v>1464.4166666666667</v>
      </c>
      <c r="K180" s="280">
        <v>1433.95</v>
      </c>
      <c r="L180" s="280">
        <v>1397.5</v>
      </c>
      <c r="M180" s="280">
        <v>4.9204299999999996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296.85000000000002</v>
      </c>
      <c r="D181" s="281">
        <v>298.58333333333331</v>
      </c>
      <c r="E181" s="281">
        <v>293.26666666666665</v>
      </c>
      <c r="F181" s="281">
        <v>289.68333333333334</v>
      </c>
      <c r="G181" s="281">
        <v>284.36666666666667</v>
      </c>
      <c r="H181" s="281">
        <v>302.16666666666663</v>
      </c>
      <c r="I181" s="281">
        <v>307.48333333333335</v>
      </c>
      <c r="J181" s="281">
        <v>311.06666666666661</v>
      </c>
      <c r="K181" s="280">
        <v>303.89999999999998</v>
      </c>
      <c r="L181" s="280">
        <v>295</v>
      </c>
      <c r="M181" s="280">
        <v>7.5238899999999997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402.6</v>
      </c>
      <c r="D182" s="281">
        <v>404.93333333333334</v>
      </c>
      <c r="E182" s="281">
        <v>398.66666666666669</v>
      </c>
      <c r="F182" s="281">
        <v>394.73333333333335</v>
      </c>
      <c r="G182" s="281">
        <v>388.4666666666667</v>
      </c>
      <c r="H182" s="281">
        <v>408.86666666666667</v>
      </c>
      <c r="I182" s="281">
        <v>415.13333333333333</v>
      </c>
      <c r="J182" s="281">
        <v>419.06666666666666</v>
      </c>
      <c r="K182" s="280">
        <v>411.2</v>
      </c>
      <c r="L182" s="280">
        <v>401</v>
      </c>
      <c r="M182" s="280">
        <v>1.8358399999999999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1514.85</v>
      </c>
      <c r="D183" s="281">
        <v>1505.8</v>
      </c>
      <c r="E183" s="281">
        <v>1494.1499999999999</v>
      </c>
      <c r="F183" s="281">
        <v>1473.4499999999998</v>
      </c>
      <c r="G183" s="281">
        <v>1461.7999999999997</v>
      </c>
      <c r="H183" s="281">
        <v>1526.5</v>
      </c>
      <c r="I183" s="281">
        <v>1538.15</v>
      </c>
      <c r="J183" s="281">
        <v>1558.8500000000001</v>
      </c>
      <c r="K183" s="280">
        <v>1517.45</v>
      </c>
      <c r="L183" s="280">
        <v>1485.1</v>
      </c>
      <c r="M183" s="280">
        <v>8.7875599999999991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452.85</v>
      </c>
      <c r="D184" s="281">
        <v>458.75</v>
      </c>
      <c r="E184" s="281">
        <v>443.2</v>
      </c>
      <c r="F184" s="281">
        <v>433.55</v>
      </c>
      <c r="G184" s="281">
        <v>418</v>
      </c>
      <c r="H184" s="281">
        <v>468.4</v>
      </c>
      <c r="I184" s="281">
        <v>483.94999999999993</v>
      </c>
      <c r="J184" s="281">
        <v>493.59999999999997</v>
      </c>
      <c r="K184" s="280">
        <v>474.3</v>
      </c>
      <c r="L184" s="280">
        <v>449.1</v>
      </c>
      <c r="M184" s="280">
        <v>4.1842199999999998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1735</v>
      </c>
      <c r="D185" s="281">
        <v>1731.7666666666667</v>
      </c>
      <c r="E185" s="281">
        <v>1722.6333333333332</v>
      </c>
      <c r="F185" s="281">
        <v>1710.2666666666667</v>
      </c>
      <c r="G185" s="281">
        <v>1701.1333333333332</v>
      </c>
      <c r="H185" s="281">
        <v>1744.1333333333332</v>
      </c>
      <c r="I185" s="281">
        <v>1753.2666666666669</v>
      </c>
      <c r="J185" s="281">
        <v>1765.6333333333332</v>
      </c>
      <c r="K185" s="280">
        <v>1740.9</v>
      </c>
      <c r="L185" s="280">
        <v>1719.4</v>
      </c>
      <c r="M185" s="280">
        <v>0.43815999999999999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711.85</v>
      </c>
      <c r="D186" s="281">
        <v>716.0333333333333</v>
      </c>
      <c r="E186" s="281">
        <v>703.96666666666658</v>
      </c>
      <c r="F186" s="281">
        <v>696.08333333333326</v>
      </c>
      <c r="G186" s="281">
        <v>684.01666666666654</v>
      </c>
      <c r="H186" s="281">
        <v>723.91666666666663</v>
      </c>
      <c r="I186" s="281">
        <v>735.98333333333323</v>
      </c>
      <c r="J186" s="281">
        <v>743.86666666666667</v>
      </c>
      <c r="K186" s="280">
        <v>728.1</v>
      </c>
      <c r="L186" s="280">
        <v>708.15</v>
      </c>
      <c r="M186" s="280">
        <v>1.85303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297.85000000000002</v>
      </c>
      <c r="D187" s="281">
        <v>297.53333333333336</v>
      </c>
      <c r="E187" s="281">
        <v>291.31666666666672</v>
      </c>
      <c r="F187" s="281">
        <v>284.78333333333336</v>
      </c>
      <c r="G187" s="281">
        <v>278.56666666666672</v>
      </c>
      <c r="H187" s="281">
        <v>304.06666666666672</v>
      </c>
      <c r="I187" s="281">
        <v>310.2833333333333</v>
      </c>
      <c r="J187" s="281">
        <v>316.81666666666672</v>
      </c>
      <c r="K187" s="280">
        <v>303.75</v>
      </c>
      <c r="L187" s="280">
        <v>291</v>
      </c>
      <c r="M187" s="280">
        <v>2.2332700000000001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3442.1</v>
      </c>
      <c r="D188" s="281">
        <v>3398.3666666666663</v>
      </c>
      <c r="E188" s="281">
        <v>3347.7833333333328</v>
      </c>
      <c r="F188" s="281">
        <v>3253.4666666666667</v>
      </c>
      <c r="G188" s="281">
        <v>3202.8833333333332</v>
      </c>
      <c r="H188" s="281">
        <v>3492.6833333333325</v>
      </c>
      <c r="I188" s="281">
        <v>3543.2666666666655</v>
      </c>
      <c r="J188" s="281">
        <v>3637.5833333333321</v>
      </c>
      <c r="K188" s="280">
        <v>3448.95</v>
      </c>
      <c r="L188" s="280">
        <v>3304.05</v>
      </c>
      <c r="M188" s="280">
        <v>2.5526300000000002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443.55</v>
      </c>
      <c r="D189" s="281">
        <v>447.35000000000008</v>
      </c>
      <c r="E189" s="281">
        <v>437.30000000000018</v>
      </c>
      <c r="F189" s="281">
        <v>431.05000000000013</v>
      </c>
      <c r="G189" s="281">
        <v>421.00000000000023</v>
      </c>
      <c r="H189" s="281">
        <v>453.60000000000014</v>
      </c>
      <c r="I189" s="281">
        <v>463.65</v>
      </c>
      <c r="J189" s="281">
        <v>469.90000000000009</v>
      </c>
      <c r="K189" s="280">
        <v>457.4</v>
      </c>
      <c r="L189" s="280">
        <v>441.1</v>
      </c>
      <c r="M189" s="280">
        <v>8.7864500000000003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659.95</v>
      </c>
      <c r="D190" s="281">
        <v>664.76666666666677</v>
      </c>
      <c r="E190" s="281">
        <v>652.53333333333353</v>
      </c>
      <c r="F190" s="281">
        <v>645.11666666666679</v>
      </c>
      <c r="G190" s="281">
        <v>632.88333333333355</v>
      </c>
      <c r="H190" s="281">
        <v>672.18333333333351</v>
      </c>
      <c r="I190" s="281">
        <v>684.41666666666686</v>
      </c>
      <c r="J190" s="281">
        <v>691.83333333333348</v>
      </c>
      <c r="K190" s="280">
        <v>677</v>
      </c>
      <c r="L190" s="280">
        <v>657.35</v>
      </c>
      <c r="M190" s="280">
        <v>10.85937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78.400000000000006</v>
      </c>
      <c r="D191" s="281">
        <v>78.833333333333329</v>
      </c>
      <c r="E191" s="281">
        <v>77.666666666666657</v>
      </c>
      <c r="F191" s="281">
        <v>76.933333333333323</v>
      </c>
      <c r="G191" s="281">
        <v>75.766666666666652</v>
      </c>
      <c r="H191" s="281">
        <v>79.566666666666663</v>
      </c>
      <c r="I191" s="281">
        <v>80.73333333333332</v>
      </c>
      <c r="J191" s="281">
        <v>81.466666666666669</v>
      </c>
      <c r="K191" s="280">
        <v>80</v>
      </c>
      <c r="L191" s="280">
        <v>78.099999999999994</v>
      </c>
      <c r="M191" s="280">
        <v>2.8990499999999999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156.69999999999999</v>
      </c>
      <c r="D192" s="281">
        <v>158.26666666666665</v>
      </c>
      <c r="E192" s="281">
        <v>153.08333333333331</v>
      </c>
      <c r="F192" s="281">
        <v>149.46666666666667</v>
      </c>
      <c r="G192" s="281">
        <v>144.28333333333333</v>
      </c>
      <c r="H192" s="281">
        <v>161.8833333333333</v>
      </c>
      <c r="I192" s="281">
        <v>167.06666666666663</v>
      </c>
      <c r="J192" s="281">
        <v>170.68333333333328</v>
      </c>
      <c r="K192" s="280">
        <v>163.44999999999999</v>
      </c>
      <c r="L192" s="280">
        <v>154.65</v>
      </c>
      <c r="M192" s="280">
        <v>71.527649999999994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221.95</v>
      </c>
      <c r="D193" s="281">
        <v>224</v>
      </c>
      <c r="E193" s="281">
        <v>218.05</v>
      </c>
      <c r="F193" s="281">
        <v>214.15</v>
      </c>
      <c r="G193" s="281">
        <v>208.20000000000002</v>
      </c>
      <c r="H193" s="281">
        <v>227.9</v>
      </c>
      <c r="I193" s="281">
        <v>233.85</v>
      </c>
      <c r="J193" s="281">
        <v>237.75</v>
      </c>
      <c r="K193" s="280">
        <v>229.95</v>
      </c>
      <c r="L193" s="280">
        <v>220.1</v>
      </c>
      <c r="M193" s="280">
        <v>8.6294299999999993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1083.8499999999999</v>
      </c>
      <c r="D194" s="281">
        <v>1093.2833333333333</v>
      </c>
      <c r="E194" s="281">
        <v>1071.4166666666665</v>
      </c>
      <c r="F194" s="281">
        <v>1058.9833333333331</v>
      </c>
      <c r="G194" s="281">
        <v>1037.1166666666663</v>
      </c>
      <c r="H194" s="281">
        <v>1105.7166666666667</v>
      </c>
      <c r="I194" s="281">
        <v>1127.5833333333335</v>
      </c>
      <c r="J194" s="281">
        <v>1140.0166666666669</v>
      </c>
      <c r="K194" s="280">
        <v>1115.1500000000001</v>
      </c>
      <c r="L194" s="280">
        <v>1080.8499999999999</v>
      </c>
      <c r="M194" s="280">
        <v>0.65103999999999995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913.5</v>
      </c>
      <c r="D195" s="281">
        <v>918.08333333333337</v>
      </c>
      <c r="E195" s="281">
        <v>906.51666666666677</v>
      </c>
      <c r="F195" s="281">
        <v>899.53333333333342</v>
      </c>
      <c r="G195" s="281">
        <v>887.96666666666681</v>
      </c>
      <c r="H195" s="281">
        <v>925.06666666666672</v>
      </c>
      <c r="I195" s="281">
        <v>936.63333333333333</v>
      </c>
      <c r="J195" s="281">
        <v>943.61666666666667</v>
      </c>
      <c r="K195" s="280">
        <v>929.65</v>
      </c>
      <c r="L195" s="280">
        <v>911.1</v>
      </c>
      <c r="M195" s="280">
        <v>27.801030000000001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1862.3</v>
      </c>
      <c r="D196" s="281">
        <v>1866.4833333333336</v>
      </c>
      <c r="E196" s="281">
        <v>1843.9666666666672</v>
      </c>
      <c r="F196" s="281">
        <v>1825.6333333333337</v>
      </c>
      <c r="G196" s="281">
        <v>1803.1166666666672</v>
      </c>
      <c r="H196" s="281">
        <v>1884.8166666666671</v>
      </c>
      <c r="I196" s="281">
        <v>1907.3333333333335</v>
      </c>
      <c r="J196" s="281">
        <v>1925.666666666667</v>
      </c>
      <c r="K196" s="280">
        <v>1889</v>
      </c>
      <c r="L196" s="280">
        <v>1848.15</v>
      </c>
      <c r="M196" s="280">
        <v>5.3166599999999997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1393.75</v>
      </c>
      <c r="D197" s="281">
        <v>1394.0166666666667</v>
      </c>
      <c r="E197" s="281">
        <v>1386.0333333333333</v>
      </c>
      <c r="F197" s="281">
        <v>1378.3166666666666</v>
      </c>
      <c r="G197" s="281">
        <v>1370.3333333333333</v>
      </c>
      <c r="H197" s="281">
        <v>1401.7333333333333</v>
      </c>
      <c r="I197" s="281">
        <v>1409.7166666666665</v>
      </c>
      <c r="J197" s="281">
        <v>1417.4333333333334</v>
      </c>
      <c r="K197" s="280">
        <v>1402</v>
      </c>
      <c r="L197" s="280">
        <v>1386.3</v>
      </c>
      <c r="M197" s="280">
        <v>42.63982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522.54999999999995</v>
      </c>
      <c r="D198" s="281">
        <v>524.55000000000007</v>
      </c>
      <c r="E198" s="281">
        <v>518.10000000000014</v>
      </c>
      <c r="F198" s="281">
        <v>513.65000000000009</v>
      </c>
      <c r="G198" s="281">
        <v>507.20000000000016</v>
      </c>
      <c r="H198" s="281">
        <v>529.00000000000011</v>
      </c>
      <c r="I198" s="281">
        <v>535.45000000000016</v>
      </c>
      <c r="J198" s="281">
        <v>539.90000000000009</v>
      </c>
      <c r="K198" s="280">
        <v>531</v>
      </c>
      <c r="L198" s="280">
        <v>520.1</v>
      </c>
      <c r="M198" s="280">
        <v>78.123710000000003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64.75</v>
      </c>
      <c r="D199" s="281">
        <v>65</v>
      </c>
      <c r="E199" s="281">
        <v>62.400000000000006</v>
      </c>
      <c r="F199" s="281">
        <v>60.050000000000004</v>
      </c>
      <c r="G199" s="281">
        <v>57.45000000000001</v>
      </c>
      <c r="H199" s="281">
        <v>67.349999999999994</v>
      </c>
      <c r="I199" s="281">
        <v>69.949999999999989</v>
      </c>
      <c r="J199" s="281">
        <v>72.3</v>
      </c>
      <c r="K199" s="280">
        <v>67.599999999999994</v>
      </c>
      <c r="L199" s="280">
        <v>62.65</v>
      </c>
      <c r="M199" s="280">
        <v>130.18606</v>
      </c>
      <c r="N199" s="1"/>
      <c r="O199" s="1"/>
    </row>
    <row r="200" spans="1:15" ht="12.75" customHeight="1">
      <c r="A200" s="30">
        <v>190</v>
      </c>
      <c r="B200" s="290" t="s">
        <v>865</v>
      </c>
      <c r="C200" s="280">
        <v>3196.45</v>
      </c>
      <c r="D200" s="281">
        <v>3220.4500000000003</v>
      </c>
      <c r="E200" s="281">
        <v>3153.0000000000005</v>
      </c>
      <c r="F200" s="281">
        <v>3109.55</v>
      </c>
      <c r="G200" s="281">
        <v>3042.1000000000004</v>
      </c>
      <c r="H200" s="281">
        <v>3263.9000000000005</v>
      </c>
      <c r="I200" s="281">
        <v>3331.3500000000004</v>
      </c>
      <c r="J200" s="281">
        <v>3374.8000000000006</v>
      </c>
      <c r="K200" s="280">
        <v>3287.9</v>
      </c>
      <c r="L200" s="280">
        <v>3177</v>
      </c>
      <c r="M200" s="280">
        <v>5.6779999999999997E-2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941</v>
      </c>
      <c r="D201" s="281">
        <v>948.7166666666667</v>
      </c>
      <c r="E201" s="281">
        <v>927.43333333333339</v>
      </c>
      <c r="F201" s="281">
        <v>913.86666666666667</v>
      </c>
      <c r="G201" s="281">
        <v>892.58333333333337</v>
      </c>
      <c r="H201" s="281">
        <v>962.28333333333342</v>
      </c>
      <c r="I201" s="281">
        <v>983.56666666666672</v>
      </c>
      <c r="J201" s="281">
        <v>997.13333333333344</v>
      </c>
      <c r="K201" s="280">
        <v>970</v>
      </c>
      <c r="L201" s="280">
        <v>935.15</v>
      </c>
      <c r="M201" s="280">
        <v>3.9369700000000001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16.7</v>
      </c>
      <c r="D202" s="281">
        <v>16.8</v>
      </c>
      <c r="E202" s="281">
        <v>16.55</v>
      </c>
      <c r="F202" s="281">
        <v>16.399999999999999</v>
      </c>
      <c r="G202" s="281">
        <v>16.149999999999999</v>
      </c>
      <c r="H202" s="281">
        <v>16.950000000000003</v>
      </c>
      <c r="I202" s="281">
        <v>17.200000000000003</v>
      </c>
      <c r="J202" s="281">
        <v>17.350000000000005</v>
      </c>
      <c r="K202" s="280">
        <v>17.05</v>
      </c>
      <c r="L202" s="280">
        <v>16.649999999999999</v>
      </c>
      <c r="M202" s="280">
        <v>6.7662399999999998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939.65</v>
      </c>
      <c r="D203" s="281">
        <v>925.35</v>
      </c>
      <c r="E203" s="281">
        <v>907.80000000000007</v>
      </c>
      <c r="F203" s="281">
        <v>875.95</v>
      </c>
      <c r="G203" s="281">
        <v>858.40000000000009</v>
      </c>
      <c r="H203" s="281">
        <v>957.2</v>
      </c>
      <c r="I203" s="281">
        <v>974.75</v>
      </c>
      <c r="J203" s="281">
        <v>1006.6</v>
      </c>
      <c r="K203" s="280">
        <v>942.9</v>
      </c>
      <c r="L203" s="280">
        <v>893.5</v>
      </c>
      <c r="M203" s="280">
        <v>0.80125000000000002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1210.55</v>
      </c>
      <c r="D204" s="281">
        <v>1214.2666666666667</v>
      </c>
      <c r="E204" s="281">
        <v>1202.9333333333334</v>
      </c>
      <c r="F204" s="281">
        <v>1195.3166666666668</v>
      </c>
      <c r="G204" s="281">
        <v>1183.9833333333336</v>
      </c>
      <c r="H204" s="281">
        <v>1221.8833333333332</v>
      </c>
      <c r="I204" s="281">
        <v>1233.2166666666667</v>
      </c>
      <c r="J204" s="281">
        <v>1240.833333333333</v>
      </c>
      <c r="K204" s="280">
        <v>1225.5999999999999</v>
      </c>
      <c r="L204" s="280">
        <v>1206.6500000000001</v>
      </c>
      <c r="M204" s="280">
        <v>7.10968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104.05</v>
      </c>
      <c r="D205" s="281">
        <v>104.56666666666666</v>
      </c>
      <c r="E205" s="281">
        <v>103.18333333333332</v>
      </c>
      <c r="F205" s="281">
        <v>102.31666666666666</v>
      </c>
      <c r="G205" s="281">
        <v>100.93333333333332</v>
      </c>
      <c r="H205" s="281">
        <v>105.43333333333332</v>
      </c>
      <c r="I205" s="281">
        <v>106.81666666666665</v>
      </c>
      <c r="J205" s="281">
        <v>107.68333333333332</v>
      </c>
      <c r="K205" s="280">
        <v>105.95</v>
      </c>
      <c r="L205" s="280">
        <v>103.7</v>
      </c>
      <c r="M205" s="280">
        <v>5.0802399999999999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2800.75</v>
      </c>
      <c r="D206" s="281">
        <v>2811.3666666666668</v>
      </c>
      <c r="E206" s="281">
        <v>2775.0333333333338</v>
      </c>
      <c r="F206" s="281">
        <v>2749.3166666666671</v>
      </c>
      <c r="G206" s="281">
        <v>2712.983333333334</v>
      </c>
      <c r="H206" s="281">
        <v>2837.0833333333335</v>
      </c>
      <c r="I206" s="281">
        <v>2873.4166666666665</v>
      </c>
      <c r="J206" s="281">
        <v>2899.1333333333332</v>
      </c>
      <c r="K206" s="280">
        <v>2847.7</v>
      </c>
      <c r="L206" s="280">
        <v>2785.65</v>
      </c>
      <c r="M206" s="280">
        <v>3.4700199999999999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254.25</v>
      </c>
      <c r="D207" s="281">
        <v>253.38333333333333</v>
      </c>
      <c r="E207" s="281">
        <v>250.86666666666665</v>
      </c>
      <c r="F207" s="281">
        <v>247.48333333333332</v>
      </c>
      <c r="G207" s="281">
        <v>244.96666666666664</v>
      </c>
      <c r="H207" s="281">
        <v>256.76666666666665</v>
      </c>
      <c r="I207" s="281">
        <v>259.2833333333333</v>
      </c>
      <c r="J207" s="281">
        <v>262.66666666666663</v>
      </c>
      <c r="K207" s="280">
        <v>255.9</v>
      </c>
      <c r="L207" s="280">
        <v>250</v>
      </c>
      <c r="M207" s="280">
        <v>1.7955000000000001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381.9</v>
      </c>
      <c r="D208" s="281">
        <v>384.11666666666662</v>
      </c>
      <c r="E208" s="281">
        <v>378.83333333333326</v>
      </c>
      <c r="F208" s="281">
        <v>375.76666666666665</v>
      </c>
      <c r="G208" s="281">
        <v>370.48333333333329</v>
      </c>
      <c r="H208" s="281">
        <v>387.18333333333322</v>
      </c>
      <c r="I208" s="281">
        <v>392.46666666666664</v>
      </c>
      <c r="J208" s="281">
        <v>395.53333333333319</v>
      </c>
      <c r="K208" s="280">
        <v>389.4</v>
      </c>
      <c r="L208" s="280">
        <v>381.05</v>
      </c>
      <c r="M208" s="280">
        <v>55.327120000000001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1272.55</v>
      </c>
      <c r="D209" s="281">
        <v>1265.3333333333333</v>
      </c>
      <c r="E209" s="281">
        <v>1250.6666666666665</v>
      </c>
      <c r="F209" s="281">
        <v>1228.7833333333333</v>
      </c>
      <c r="G209" s="281">
        <v>1214.1166666666666</v>
      </c>
      <c r="H209" s="281">
        <v>1287.2166666666665</v>
      </c>
      <c r="I209" s="281">
        <v>1301.883333333333</v>
      </c>
      <c r="J209" s="281">
        <v>1323.7666666666664</v>
      </c>
      <c r="K209" s="280">
        <v>1280</v>
      </c>
      <c r="L209" s="280">
        <v>1243.45</v>
      </c>
      <c r="M209" s="280">
        <v>0.59616000000000002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1883.65</v>
      </c>
      <c r="D210" s="281">
        <v>1893.0166666666667</v>
      </c>
      <c r="E210" s="281">
        <v>1863.5333333333333</v>
      </c>
      <c r="F210" s="281">
        <v>1843.4166666666667</v>
      </c>
      <c r="G210" s="281">
        <v>1813.9333333333334</v>
      </c>
      <c r="H210" s="281">
        <v>1913.1333333333332</v>
      </c>
      <c r="I210" s="281">
        <v>1942.6166666666663</v>
      </c>
      <c r="J210" s="281">
        <v>1962.7333333333331</v>
      </c>
      <c r="K210" s="280">
        <v>1922.5</v>
      </c>
      <c r="L210" s="280">
        <v>1872.9</v>
      </c>
      <c r="M210" s="280">
        <v>9.8387600000000006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98.65</v>
      </c>
      <c r="D211" s="281">
        <v>97.416666666666671</v>
      </c>
      <c r="E211" s="281">
        <v>95.733333333333348</v>
      </c>
      <c r="F211" s="281">
        <v>92.816666666666677</v>
      </c>
      <c r="G211" s="281">
        <v>91.133333333333354</v>
      </c>
      <c r="H211" s="281">
        <v>100.33333333333334</v>
      </c>
      <c r="I211" s="281">
        <v>102.01666666666665</v>
      </c>
      <c r="J211" s="281">
        <v>104.93333333333334</v>
      </c>
      <c r="K211" s="280">
        <v>99.1</v>
      </c>
      <c r="L211" s="280">
        <v>94.5</v>
      </c>
      <c r="M211" s="280">
        <v>68.261960000000002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229.9</v>
      </c>
      <c r="D212" s="281">
        <v>228.98333333333335</v>
      </c>
      <c r="E212" s="281">
        <v>226.01666666666671</v>
      </c>
      <c r="F212" s="281">
        <v>222.13333333333335</v>
      </c>
      <c r="G212" s="281">
        <v>219.16666666666671</v>
      </c>
      <c r="H212" s="281">
        <v>232.8666666666667</v>
      </c>
      <c r="I212" s="281">
        <v>235.83333333333334</v>
      </c>
      <c r="J212" s="281">
        <v>239.7166666666667</v>
      </c>
      <c r="K212" s="280">
        <v>231.95</v>
      </c>
      <c r="L212" s="280">
        <v>225.1</v>
      </c>
      <c r="M212" s="280">
        <v>32.878979999999999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2547.1</v>
      </c>
      <c r="D213" s="281">
        <v>2570.0666666666671</v>
      </c>
      <c r="E213" s="281">
        <v>2515.1333333333341</v>
      </c>
      <c r="F213" s="281">
        <v>2483.166666666667</v>
      </c>
      <c r="G213" s="281">
        <v>2428.233333333334</v>
      </c>
      <c r="H213" s="281">
        <v>2602.0333333333342</v>
      </c>
      <c r="I213" s="281">
        <v>2656.9666666666676</v>
      </c>
      <c r="J213" s="281">
        <v>2688.9333333333343</v>
      </c>
      <c r="K213" s="280">
        <v>2625</v>
      </c>
      <c r="L213" s="280">
        <v>2538.1</v>
      </c>
      <c r="M213" s="280">
        <v>16.85576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265.89999999999998</v>
      </c>
      <c r="D214" s="281">
        <v>268.05</v>
      </c>
      <c r="E214" s="281">
        <v>262.85000000000002</v>
      </c>
      <c r="F214" s="281">
        <v>259.8</v>
      </c>
      <c r="G214" s="281">
        <v>254.60000000000002</v>
      </c>
      <c r="H214" s="281">
        <v>271.10000000000002</v>
      </c>
      <c r="I214" s="281">
        <v>276.29999999999995</v>
      </c>
      <c r="J214" s="281">
        <v>279.35000000000002</v>
      </c>
      <c r="K214" s="280">
        <v>273.25</v>
      </c>
      <c r="L214" s="280">
        <v>265</v>
      </c>
      <c r="M214" s="280">
        <v>5.9323399999999999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3159.35</v>
      </c>
      <c r="D215" s="281">
        <v>3130.5166666666664</v>
      </c>
      <c r="E215" s="281">
        <v>3091.0333333333328</v>
      </c>
      <c r="F215" s="281">
        <v>3022.7166666666662</v>
      </c>
      <c r="G215" s="281">
        <v>2983.2333333333327</v>
      </c>
      <c r="H215" s="281">
        <v>3198.833333333333</v>
      </c>
      <c r="I215" s="281">
        <v>3238.3166666666666</v>
      </c>
      <c r="J215" s="281">
        <v>3306.6333333333332</v>
      </c>
      <c r="K215" s="280">
        <v>3170</v>
      </c>
      <c r="L215" s="280">
        <v>3062.2</v>
      </c>
      <c r="M215" s="280">
        <v>0.52263999999999999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800.3</v>
      </c>
      <c r="D216" s="281">
        <v>807.6</v>
      </c>
      <c r="E216" s="281">
        <v>785.2</v>
      </c>
      <c r="F216" s="281">
        <v>770.1</v>
      </c>
      <c r="G216" s="281">
        <v>747.7</v>
      </c>
      <c r="H216" s="281">
        <v>822.7</v>
      </c>
      <c r="I216" s="281">
        <v>845.09999999999991</v>
      </c>
      <c r="J216" s="281">
        <v>860.2</v>
      </c>
      <c r="K216" s="280">
        <v>830</v>
      </c>
      <c r="L216" s="280">
        <v>792.5</v>
      </c>
      <c r="M216" s="280">
        <v>0.36735000000000001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39187.4</v>
      </c>
      <c r="D217" s="281">
        <v>39136.283333333333</v>
      </c>
      <c r="E217" s="281">
        <v>38651.116666666669</v>
      </c>
      <c r="F217" s="281">
        <v>38114.833333333336</v>
      </c>
      <c r="G217" s="281">
        <v>37629.666666666672</v>
      </c>
      <c r="H217" s="281">
        <v>39672.566666666666</v>
      </c>
      <c r="I217" s="281">
        <v>40157.733333333337</v>
      </c>
      <c r="J217" s="281">
        <v>40694.016666666663</v>
      </c>
      <c r="K217" s="280">
        <v>39621.449999999997</v>
      </c>
      <c r="L217" s="280">
        <v>38600</v>
      </c>
      <c r="M217" s="280">
        <v>7.7410000000000007E-2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35.85</v>
      </c>
      <c r="D218" s="281">
        <v>35.883333333333333</v>
      </c>
      <c r="E218" s="281">
        <v>35.716666666666669</v>
      </c>
      <c r="F218" s="281">
        <v>35.583333333333336</v>
      </c>
      <c r="G218" s="281">
        <v>35.416666666666671</v>
      </c>
      <c r="H218" s="281">
        <v>36.016666666666666</v>
      </c>
      <c r="I218" s="281">
        <v>36.183333333333337</v>
      </c>
      <c r="J218" s="281">
        <v>36.316666666666663</v>
      </c>
      <c r="K218" s="280">
        <v>36.049999999999997</v>
      </c>
      <c r="L218" s="280">
        <v>35.75</v>
      </c>
      <c r="M218" s="280">
        <v>4.8901700000000003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2292.5</v>
      </c>
      <c r="D219" s="281">
        <v>2296.15</v>
      </c>
      <c r="E219" s="281">
        <v>2282.3500000000004</v>
      </c>
      <c r="F219" s="281">
        <v>2272.2000000000003</v>
      </c>
      <c r="G219" s="281">
        <v>2258.4000000000005</v>
      </c>
      <c r="H219" s="281">
        <v>2306.3000000000002</v>
      </c>
      <c r="I219" s="281">
        <v>2320.1000000000004</v>
      </c>
      <c r="J219" s="281">
        <v>2330.25</v>
      </c>
      <c r="K219" s="280">
        <v>2309.9499999999998</v>
      </c>
      <c r="L219" s="280">
        <v>2286</v>
      </c>
      <c r="M219" s="280">
        <v>16.063009999999998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796.3</v>
      </c>
      <c r="D220" s="281">
        <v>796.91666666666663</v>
      </c>
      <c r="E220" s="281">
        <v>791.0333333333333</v>
      </c>
      <c r="F220" s="281">
        <v>785.76666666666665</v>
      </c>
      <c r="G220" s="281">
        <v>779.88333333333333</v>
      </c>
      <c r="H220" s="281">
        <v>802.18333333333328</v>
      </c>
      <c r="I220" s="281">
        <v>808.06666666666672</v>
      </c>
      <c r="J220" s="281">
        <v>813.33333333333326</v>
      </c>
      <c r="K220" s="280">
        <v>802.8</v>
      </c>
      <c r="L220" s="280">
        <v>791.65</v>
      </c>
      <c r="M220" s="280">
        <v>73.74145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1157</v>
      </c>
      <c r="D221" s="281">
        <v>1166.4666666666667</v>
      </c>
      <c r="E221" s="281">
        <v>1144.5333333333333</v>
      </c>
      <c r="F221" s="281">
        <v>1132.0666666666666</v>
      </c>
      <c r="G221" s="281">
        <v>1110.1333333333332</v>
      </c>
      <c r="H221" s="281">
        <v>1178.9333333333334</v>
      </c>
      <c r="I221" s="281">
        <v>1200.8666666666668</v>
      </c>
      <c r="J221" s="281">
        <v>1213.3333333333335</v>
      </c>
      <c r="K221" s="280">
        <v>1188.4000000000001</v>
      </c>
      <c r="L221" s="280">
        <v>1154</v>
      </c>
      <c r="M221" s="280">
        <v>6.6756799999999998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527.04999999999995</v>
      </c>
      <c r="D222" s="281">
        <v>528.66666666666663</v>
      </c>
      <c r="E222" s="281">
        <v>523.73333333333323</v>
      </c>
      <c r="F222" s="281">
        <v>520.41666666666663</v>
      </c>
      <c r="G222" s="281">
        <v>515.48333333333323</v>
      </c>
      <c r="H222" s="281">
        <v>531.98333333333323</v>
      </c>
      <c r="I222" s="281">
        <v>536.91666666666663</v>
      </c>
      <c r="J222" s="281">
        <v>540.23333333333323</v>
      </c>
      <c r="K222" s="280">
        <v>533.6</v>
      </c>
      <c r="L222" s="280">
        <v>525.35</v>
      </c>
      <c r="M222" s="280">
        <v>9.8502799999999997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461.35</v>
      </c>
      <c r="D223" s="281">
        <v>463.76666666666665</v>
      </c>
      <c r="E223" s="281">
        <v>456.63333333333333</v>
      </c>
      <c r="F223" s="281">
        <v>451.91666666666669</v>
      </c>
      <c r="G223" s="281">
        <v>444.78333333333336</v>
      </c>
      <c r="H223" s="281">
        <v>468.48333333333329</v>
      </c>
      <c r="I223" s="281">
        <v>475.61666666666662</v>
      </c>
      <c r="J223" s="281">
        <v>480.33333333333326</v>
      </c>
      <c r="K223" s="280">
        <v>470.9</v>
      </c>
      <c r="L223" s="280">
        <v>459.05</v>
      </c>
      <c r="M223" s="280">
        <v>2.2559300000000002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35.1</v>
      </c>
      <c r="D224" s="281">
        <v>35.366666666666667</v>
      </c>
      <c r="E224" s="281">
        <v>34.733333333333334</v>
      </c>
      <c r="F224" s="281">
        <v>34.366666666666667</v>
      </c>
      <c r="G224" s="281">
        <v>33.733333333333334</v>
      </c>
      <c r="H224" s="281">
        <v>35.733333333333334</v>
      </c>
      <c r="I224" s="281">
        <v>36.366666666666674</v>
      </c>
      <c r="J224" s="281">
        <v>36.733333333333334</v>
      </c>
      <c r="K224" s="280">
        <v>36</v>
      </c>
      <c r="L224" s="280">
        <v>35</v>
      </c>
      <c r="M224" s="280">
        <v>39.975610000000003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35.65</v>
      </c>
      <c r="D225" s="281">
        <v>35.799999999999997</v>
      </c>
      <c r="E225" s="281">
        <v>35.399999999999991</v>
      </c>
      <c r="F225" s="281">
        <v>35.149999999999991</v>
      </c>
      <c r="G225" s="281">
        <v>34.749999999999986</v>
      </c>
      <c r="H225" s="281">
        <v>36.049999999999997</v>
      </c>
      <c r="I225" s="281">
        <v>36.450000000000003</v>
      </c>
      <c r="J225" s="281">
        <v>36.700000000000003</v>
      </c>
      <c r="K225" s="280">
        <v>36.200000000000003</v>
      </c>
      <c r="L225" s="280">
        <v>35.549999999999997</v>
      </c>
      <c r="M225" s="280">
        <v>125.28373000000001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52.2</v>
      </c>
      <c r="D226" s="281">
        <v>52.75</v>
      </c>
      <c r="E226" s="281">
        <v>51.5</v>
      </c>
      <c r="F226" s="281">
        <v>50.8</v>
      </c>
      <c r="G226" s="281">
        <v>49.55</v>
      </c>
      <c r="H226" s="281">
        <v>53.45</v>
      </c>
      <c r="I226" s="281">
        <v>54.7</v>
      </c>
      <c r="J226" s="281">
        <v>55.400000000000006</v>
      </c>
      <c r="K226" s="280">
        <v>54</v>
      </c>
      <c r="L226" s="280">
        <v>52.05</v>
      </c>
      <c r="M226" s="280">
        <v>32.29271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908.7</v>
      </c>
      <c r="D227" s="281">
        <v>914.61666666666667</v>
      </c>
      <c r="E227" s="281">
        <v>899.08333333333337</v>
      </c>
      <c r="F227" s="281">
        <v>889.4666666666667</v>
      </c>
      <c r="G227" s="281">
        <v>873.93333333333339</v>
      </c>
      <c r="H227" s="281">
        <v>924.23333333333335</v>
      </c>
      <c r="I227" s="281">
        <v>939.76666666666665</v>
      </c>
      <c r="J227" s="281">
        <v>949.38333333333333</v>
      </c>
      <c r="K227" s="280">
        <v>930.15</v>
      </c>
      <c r="L227" s="280">
        <v>905</v>
      </c>
      <c r="M227" s="280">
        <v>8.5569999999999993E-2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341.15</v>
      </c>
      <c r="D228" s="281">
        <v>342.16666666666669</v>
      </c>
      <c r="E228" s="281">
        <v>336.88333333333338</v>
      </c>
      <c r="F228" s="281">
        <v>332.61666666666667</v>
      </c>
      <c r="G228" s="281">
        <v>327.33333333333337</v>
      </c>
      <c r="H228" s="281">
        <v>346.43333333333339</v>
      </c>
      <c r="I228" s="281">
        <v>351.7166666666667</v>
      </c>
      <c r="J228" s="281">
        <v>355.98333333333341</v>
      </c>
      <c r="K228" s="280">
        <v>347.45</v>
      </c>
      <c r="L228" s="280">
        <v>337.9</v>
      </c>
      <c r="M228" s="280">
        <v>1.6252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1640</v>
      </c>
      <c r="D229" s="281">
        <v>1641.1333333333332</v>
      </c>
      <c r="E229" s="281">
        <v>1600.1666666666665</v>
      </c>
      <c r="F229" s="281">
        <v>1560.3333333333333</v>
      </c>
      <c r="G229" s="281">
        <v>1519.3666666666666</v>
      </c>
      <c r="H229" s="281">
        <v>1680.9666666666665</v>
      </c>
      <c r="I229" s="281">
        <v>1721.9333333333332</v>
      </c>
      <c r="J229" s="281">
        <v>1761.7666666666664</v>
      </c>
      <c r="K229" s="280">
        <v>1682.1</v>
      </c>
      <c r="L229" s="280">
        <v>1601.3</v>
      </c>
      <c r="M229" s="280">
        <v>0.1825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208.35</v>
      </c>
      <c r="D230" s="281">
        <v>208.93333333333331</v>
      </c>
      <c r="E230" s="281">
        <v>206.41666666666663</v>
      </c>
      <c r="F230" s="281">
        <v>204.48333333333332</v>
      </c>
      <c r="G230" s="281">
        <v>201.96666666666664</v>
      </c>
      <c r="H230" s="281">
        <v>210.86666666666662</v>
      </c>
      <c r="I230" s="281">
        <v>213.38333333333333</v>
      </c>
      <c r="J230" s="281">
        <v>215.31666666666661</v>
      </c>
      <c r="K230" s="280">
        <v>211.45</v>
      </c>
      <c r="L230" s="280">
        <v>207</v>
      </c>
      <c r="M230" s="280">
        <v>3.33236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37.299999999999997</v>
      </c>
      <c r="D231" s="281">
        <v>37.43333333333333</v>
      </c>
      <c r="E231" s="281">
        <v>37.066666666666663</v>
      </c>
      <c r="F231" s="281">
        <v>36.833333333333336</v>
      </c>
      <c r="G231" s="281">
        <v>36.466666666666669</v>
      </c>
      <c r="H231" s="281">
        <v>37.666666666666657</v>
      </c>
      <c r="I231" s="281">
        <v>38.033333333333317</v>
      </c>
      <c r="J231" s="281">
        <v>38.266666666666652</v>
      </c>
      <c r="K231" s="280">
        <v>37.799999999999997</v>
      </c>
      <c r="L231" s="280">
        <v>37.200000000000003</v>
      </c>
      <c r="M231" s="280">
        <v>3.8971300000000002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302.45</v>
      </c>
      <c r="D232" s="281">
        <v>302.2166666666667</v>
      </c>
      <c r="E232" s="281">
        <v>300.68333333333339</v>
      </c>
      <c r="F232" s="281">
        <v>298.91666666666669</v>
      </c>
      <c r="G232" s="281">
        <v>297.38333333333338</v>
      </c>
      <c r="H232" s="281">
        <v>303.98333333333341</v>
      </c>
      <c r="I232" s="281">
        <v>305.51666666666671</v>
      </c>
      <c r="J232" s="281">
        <v>307.28333333333342</v>
      </c>
      <c r="K232" s="280">
        <v>303.75</v>
      </c>
      <c r="L232" s="280">
        <v>300.45</v>
      </c>
      <c r="M232" s="280">
        <v>97.391769999999994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119.4</v>
      </c>
      <c r="D233" s="281">
        <v>120.48333333333333</v>
      </c>
      <c r="E233" s="281">
        <v>116.71666666666667</v>
      </c>
      <c r="F233" s="281">
        <v>114.03333333333333</v>
      </c>
      <c r="G233" s="281">
        <v>110.26666666666667</v>
      </c>
      <c r="H233" s="281">
        <v>123.16666666666667</v>
      </c>
      <c r="I233" s="281">
        <v>126.93333333333335</v>
      </c>
      <c r="J233" s="281">
        <v>129.61666666666667</v>
      </c>
      <c r="K233" s="280">
        <v>124.25</v>
      </c>
      <c r="L233" s="280">
        <v>117.8</v>
      </c>
      <c r="M233" s="280">
        <v>20.687090000000001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187.95</v>
      </c>
      <c r="D234" s="281">
        <v>188.2166666666667</v>
      </c>
      <c r="E234" s="281">
        <v>185.53333333333339</v>
      </c>
      <c r="F234" s="281">
        <v>183.1166666666667</v>
      </c>
      <c r="G234" s="281">
        <v>180.43333333333339</v>
      </c>
      <c r="H234" s="281">
        <v>190.63333333333338</v>
      </c>
      <c r="I234" s="281">
        <v>193.31666666666666</v>
      </c>
      <c r="J234" s="281">
        <v>195.73333333333338</v>
      </c>
      <c r="K234" s="280">
        <v>190.9</v>
      </c>
      <c r="L234" s="280">
        <v>185.8</v>
      </c>
      <c r="M234" s="280">
        <v>33.496789999999997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100.15</v>
      </c>
      <c r="D235" s="281">
        <v>100.28333333333335</v>
      </c>
      <c r="E235" s="281">
        <v>98.966666666666697</v>
      </c>
      <c r="F235" s="281">
        <v>97.783333333333346</v>
      </c>
      <c r="G235" s="281">
        <v>96.466666666666697</v>
      </c>
      <c r="H235" s="281">
        <v>101.4666666666667</v>
      </c>
      <c r="I235" s="281">
        <v>102.78333333333333</v>
      </c>
      <c r="J235" s="281">
        <v>103.9666666666667</v>
      </c>
      <c r="K235" s="280">
        <v>101.6</v>
      </c>
      <c r="L235" s="280">
        <v>99.1</v>
      </c>
      <c r="M235" s="280">
        <v>73.558920000000001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70.099999999999994</v>
      </c>
      <c r="D236" s="281">
        <v>70.283333333333346</v>
      </c>
      <c r="E236" s="281">
        <v>68.366666666666688</v>
      </c>
      <c r="F236" s="281">
        <v>66.63333333333334</v>
      </c>
      <c r="G236" s="281">
        <v>64.716666666666683</v>
      </c>
      <c r="H236" s="281">
        <v>72.016666666666694</v>
      </c>
      <c r="I236" s="281">
        <v>73.933333333333351</v>
      </c>
      <c r="J236" s="281">
        <v>75.6666666666667</v>
      </c>
      <c r="K236" s="280">
        <v>72.2</v>
      </c>
      <c r="L236" s="280">
        <v>68.55</v>
      </c>
      <c r="M236" s="280">
        <v>83.937449999999998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4017.05</v>
      </c>
      <c r="D237" s="281">
        <v>4026.8333333333335</v>
      </c>
      <c r="E237" s="281">
        <v>3964.8666666666668</v>
      </c>
      <c r="F237" s="281">
        <v>3912.6833333333334</v>
      </c>
      <c r="G237" s="281">
        <v>3850.7166666666667</v>
      </c>
      <c r="H237" s="281">
        <v>4079.0166666666669</v>
      </c>
      <c r="I237" s="281">
        <v>4140.9833333333336</v>
      </c>
      <c r="J237" s="281">
        <v>4193.166666666667</v>
      </c>
      <c r="K237" s="280">
        <v>4088.8</v>
      </c>
      <c r="L237" s="280">
        <v>3974.65</v>
      </c>
      <c r="M237" s="280">
        <v>1.71095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172.55</v>
      </c>
      <c r="D238" s="281">
        <v>173.36666666666665</v>
      </c>
      <c r="E238" s="281">
        <v>170.3833333333333</v>
      </c>
      <c r="F238" s="281">
        <v>168.21666666666664</v>
      </c>
      <c r="G238" s="281">
        <v>165.23333333333329</v>
      </c>
      <c r="H238" s="281">
        <v>175.5333333333333</v>
      </c>
      <c r="I238" s="281">
        <v>178.51666666666665</v>
      </c>
      <c r="J238" s="281">
        <v>180.68333333333331</v>
      </c>
      <c r="K238" s="280">
        <v>176.35</v>
      </c>
      <c r="L238" s="280">
        <v>171.2</v>
      </c>
      <c r="M238" s="280">
        <v>6.4227400000000001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154.15</v>
      </c>
      <c r="D239" s="281">
        <v>155.79999999999998</v>
      </c>
      <c r="E239" s="281">
        <v>151.19999999999996</v>
      </c>
      <c r="F239" s="281">
        <v>148.24999999999997</v>
      </c>
      <c r="G239" s="281">
        <v>143.64999999999995</v>
      </c>
      <c r="H239" s="281">
        <v>158.74999999999997</v>
      </c>
      <c r="I239" s="281">
        <v>163.35</v>
      </c>
      <c r="J239" s="281">
        <v>166.29999999999998</v>
      </c>
      <c r="K239" s="280">
        <v>160.4</v>
      </c>
      <c r="L239" s="280">
        <v>152.85</v>
      </c>
      <c r="M239" s="280">
        <v>134.73184000000001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258.55</v>
      </c>
      <c r="D240" s="281">
        <v>258.16666666666669</v>
      </c>
      <c r="E240" s="281">
        <v>254.73333333333335</v>
      </c>
      <c r="F240" s="281">
        <v>250.91666666666666</v>
      </c>
      <c r="G240" s="281">
        <v>247.48333333333332</v>
      </c>
      <c r="H240" s="281">
        <v>261.98333333333335</v>
      </c>
      <c r="I240" s="281">
        <v>265.41666666666663</v>
      </c>
      <c r="J240" s="281">
        <v>269.23333333333341</v>
      </c>
      <c r="K240" s="280">
        <v>261.60000000000002</v>
      </c>
      <c r="L240" s="280">
        <v>254.35</v>
      </c>
      <c r="M240" s="280">
        <v>37.771929999999998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71.650000000000006</v>
      </c>
      <c r="D241" s="281">
        <v>71.75</v>
      </c>
      <c r="E241" s="281">
        <v>71.349999999999994</v>
      </c>
      <c r="F241" s="281">
        <v>71.05</v>
      </c>
      <c r="G241" s="281">
        <v>70.649999999999991</v>
      </c>
      <c r="H241" s="281">
        <v>72.05</v>
      </c>
      <c r="I241" s="281">
        <v>72.45</v>
      </c>
      <c r="J241" s="281">
        <v>72.75</v>
      </c>
      <c r="K241" s="280">
        <v>72.150000000000006</v>
      </c>
      <c r="L241" s="280">
        <v>71.45</v>
      </c>
      <c r="M241" s="280">
        <v>82.022099999999995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17.2</v>
      </c>
      <c r="D242" s="281">
        <v>17.25</v>
      </c>
      <c r="E242" s="281">
        <v>17.05</v>
      </c>
      <c r="F242" s="281">
        <v>16.900000000000002</v>
      </c>
      <c r="G242" s="281">
        <v>16.700000000000003</v>
      </c>
      <c r="H242" s="281">
        <v>17.399999999999999</v>
      </c>
      <c r="I242" s="281">
        <v>17.600000000000001</v>
      </c>
      <c r="J242" s="281">
        <v>17.749999999999996</v>
      </c>
      <c r="K242" s="280">
        <v>17.45</v>
      </c>
      <c r="L242" s="280">
        <v>17.100000000000001</v>
      </c>
      <c r="M242" s="280">
        <v>8.1300699999999999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596.04999999999995</v>
      </c>
      <c r="D243" s="281">
        <v>595.31666666666661</v>
      </c>
      <c r="E243" s="281">
        <v>591.73333333333323</v>
      </c>
      <c r="F243" s="281">
        <v>587.41666666666663</v>
      </c>
      <c r="G243" s="281">
        <v>583.83333333333326</v>
      </c>
      <c r="H243" s="281">
        <v>599.63333333333321</v>
      </c>
      <c r="I243" s="281">
        <v>603.2166666666667</v>
      </c>
      <c r="J243" s="281">
        <v>607.53333333333319</v>
      </c>
      <c r="K243" s="280">
        <v>598.9</v>
      </c>
      <c r="L243" s="280">
        <v>591</v>
      </c>
      <c r="M243" s="280">
        <v>15.49042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20.399999999999999</v>
      </c>
      <c r="D244" s="281">
        <v>20.45</v>
      </c>
      <c r="E244" s="281">
        <v>20.349999999999998</v>
      </c>
      <c r="F244" s="281">
        <v>20.299999999999997</v>
      </c>
      <c r="G244" s="281">
        <v>20.199999999999996</v>
      </c>
      <c r="H244" s="281">
        <v>20.5</v>
      </c>
      <c r="I244" s="281">
        <v>20.6</v>
      </c>
      <c r="J244" s="281">
        <v>20.650000000000002</v>
      </c>
      <c r="K244" s="280">
        <v>20.55</v>
      </c>
      <c r="L244" s="280">
        <v>20.399999999999999</v>
      </c>
      <c r="M244" s="280">
        <v>10.44496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1384.45</v>
      </c>
      <c r="D245" s="281">
        <v>1387.4333333333334</v>
      </c>
      <c r="E245" s="281">
        <v>1377.0166666666669</v>
      </c>
      <c r="F245" s="281">
        <v>1369.5833333333335</v>
      </c>
      <c r="G245" s="281">
        <v>1359.166666666667</v>
      </c>
      <c r="H245" s="281">
        <v>1394.8666666666668</v>
      </c>
      <c r="I245" s="281">
        <v>1405.2833333333333</v>
      </c>
      <c r="J245" s="281">
        <v>1412.7166666666667</v>
      </c>
      <c r="K245" s="280">
        <v>1397.85</v>
      </c>
      <c r="L245" s="280">
        <v>1380</v>
      </c>
      <c r="M245" s="280">
        <v>9.758E-2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136.19999999999999</v>
      </c>
      <c r="D246" s="281">
        <v>137.04999999999998</v>
      </c>
      <c r="E246" s="281">
        <v>134.24999999999997</v>
      </c>
      <c r="F246" s="281">
        <v>132.29999999999998</v>
      </c>
      <c r="G246" s="281">
        <v>129.49999999999997</v>
      </c>
      <c r="H246" s="281">
        <v>138.99999999999997</v>
      </c>
      <c r="I246" s="281">
        <v>141.79999999999998</v>
      </c>
      <c r="J246" s="281">
        <v>143.74999999999997</v>
      </c>
      <c r="K246" s="280">
        <v>139.85</v>
      </c>
      <c r="L246" s="280">
        <v>135.1</v>
      </c>
      <c r="M246" s="280">
        <v>1.1726000000000001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376.85</v>
      </c>
      <c r="D247" s="281">
        <v>378.5</v>
      </c>
      <c r="E247" s="281">
        <v>372.15</v>
      </c>
      <c r="F247" s="281">
        <v>367.45</v>
      </c>
      <c r="G247" s="281">
        <v>361.09999999999997</v>
      </c>
      <c r="H247" s="281">
        <v>383.2</v>
      </c>
      <c r="I247" s="281">
        <v>389.55</v>
      </c>
      <c r="J247" s="281">
        <v>394.25</v>
      </c>
      <c r="K247" s="280">
        <v>384.85</v>
      </c>
      <c r="L247" s="280">
        <v>373.8</v>
      </c>
      <c r="M247" s="280">
        <v>0.4123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351.7</v>
      </c>
      <c r="D248" s="281">
        <v>354.93333333333334</v>
      </c>
      <c r="E248" s="281">
        <v>347.31666666666666</v>
      </c>
      <c r="F248" s="281">
        <v>342.93333333333334</v>
      </c>
      <c r="G248" s="281">
        <v>335.31666666666666</v>
      </c>
      <c r="H248" s="281">
        <v>359.31666666666666</v>
      </c>
      <c r="I248" s="281">
        <v>366.93333333333334</v>
      </c>
      <c r="J248" s="281">
        <v>371.31666666666666</v>
      </c>
      <c r="K248" s="280">
        <v>362.55</v>
      </c>
      <c r="L248" s="280">
        <v>350.55</v>
      </c>
      <c r="M248" s="280">
        <v>12.40746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222.15</v>
      </c>
      <c r="D249" s="281">
        <v>221.51666666666665</v>
      </c>
      <c r="E249" s="281">
        <v>219.7833333333333</v>
      </c>
      <c r="F249" s="281">
        <v>217.41666666666666</v>
      </c>
      <c r="G249" s="281">
        <v>215.68333333333331</v>
      </c>
      <c r="H249" s="281">
        <v>223.8833333333333</v>
      </c>
      <c r="I249" s="281">
        <v>225.61666666666665</v>
      </c>
      <c r="J249" s="281">
        <v>227.98333333333329</v>
      </c>
      <c r="K249" s="280">
        <v>223.25</v>
      </c>
      <c r="L249" s="280">
        <v>219.15</v>
      </c>
      <c r="M249" s="280">
        <v>18.140329999999999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961.6</v>
      </c>
      <c r="D250" s="281">
        <v>961.11666666666667</v>
      </c>
      <c r="E250" s="281">
        <v>952.33333333333337</v>
      </c>
      <c r="F250" s="281">
        <v>943.06666666666672</v>
      </c>
      <c r="G250" s="281">
        <v>934.28333333333342</v>
      </c>
      <c r="H250" s="281">
        <v>970.38333333333333</v>
      </c>
      <c r="I250" s="281">
        <v>979.16666666666663</v>
      </c>
      <c r="J250" s="281">
        <v>988.43333333333328</v>
      </c>
      <c r="K250" s="280">
        <v>969.9</v>
      </c>
      <c r="L250" s="280">
        <v>951.85</v>
      </c>
      <c r="M250" s="280">
        <v>29.831440000000001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14.15</v>
      </c>
      <c r="D251" s="281">
        <v>14.183333333333332</v>
      </c>
      <c r="E251" s="281">
        <v>13.966666666666663</v>
      </c>
      <c r="F251" s="281">
        <v>13.783333333333331</v>
      </c>
      <c r="G251" s="281">
        <v>13.566666666666663</v>
      </c>
      <c r="H251" s="281">
        <v>14.366666666666664</v>
      </c>
      <c r="I251" s="281">
        <v>14.583333333333332</v>
      </c>
      <c r="J251" s="281">
        <v>14.766666666666664</v>
      </c>
      <c r="K251" s="280">
        <v>14.4</v>
      </c>
      <c r="L251" s="280">
        <v>14</v>
      </c>
      <c r="M251" s="280">
        <v>25.999020000000002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3868.55</v>
      </c>
      <c r="D252" s="281">
        <v>3927.2666666666664</v>
      </c>
      <c r="E252" s="281">
        <v>3791.2833333333328</v>
      </c>
      <c r="F252" s="281">
        <v>3714.0166666666664</v>
      </c>
      <c r="G252" s="281">
        <v>3578.0333333333328</v>
      </c>
      <c r="H252" s="281">
        <v>4004.5333333333328</v>
      </c>
      <c r="I252" s="281">
        <v>4140.5166666666664</v>
      </c>
      <c r="J252" s="281">
        <v>4217.7833333333328</v>
      </c>
      <c r="K252" s="280">
        <v>4063.25</v>
      </c>
      <c r="L252" s="280">
        <v>3850</v>
      </c>
      <c r="M252" s="280">
        <v>3.1841400000000002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1451.15</v>
      </c>
      <c r="D253" s="281">
        <v>1464.2666666666667</v>
      </c>
      <c r="E253" s="281">
        <v>1431.8833333333332</v>
      </c>
      <c r="F253" s="281">
        <v>1412.6166666666666</v>
      </c>
      <c r="G253" s="281">
        <v>1380.2333333333331</v>
      </c>
      <c r="H253" s="281">
        <v>1483.5333333333333</v>
      </c>
      <c r="I253" s="281">
        <v>1515.916666666667</v>
      </c>
      <c r="J253" s="281">
        <v>1535.1833333333334</v>
      </c>
      <c r="K253" s="280">
        <v>1496.65</v>
      </c>
      <c r="L253" s="280">
        <v>1445</v>
      </c>
      <c r="M253" s="280">
        <v>72.682730000000006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550.65</v>
      </c>
      <c r="D254" s="281">
        <v>551.35</v>
      </c>
      <c r="E254" s="281">
        <v>543.35</v>
      </c>
      <c r="F254" s="281">
        <v>536.04999999999995</v>
      </c>
      <c r="G254" s="281">
        <v>528.04999999999995</v>
      </c>
      <c r="H254" s="281">
        <v>558.65000000000009</v>
      </c>
      <c r="I254" s="281">
        <v>566.65000000000009</v>
      </c>
      <c r="J254" s="281">
        <v>573.95000000000016</v>
      </c>
      <c r="K254" s="280">
        <v>559.35</v>
      </c>
      <c r="L254" s="280">
        <v>544.04999999999995</v>
      </c>
      <c r="M254" s="280">
        <v>4.2204600000000001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653.6</v>
      </c>
      <c r="D255" s="281">
        <v>666.2166666666667</v>
      </c>
      <c r="E255" s="281">
        <v>632.63333333333344</v>
      </c>
      <c r="F255" s="281">
        <v>611.66666666666674</v>
      </c>
      <c r="G255" s="281">
        <v>578.08333333333348</v>
      </c>
      <c r="H255" s="281">
        <v>687.18333333333339</v>
      </c>
      <c r="I255" s="281">
        <v>720.76666666666665</v>
      </c>
      <c r="J255" s="281">
        <v>741.73333333333335</v>
      </c>
      <c r="K255" s="280">
        <v>699.8</v>
      </c>
      <c r="L255" s="280">
        <v>645.25</v>
      </c>
      <c r="M255" s="280">
        <v>6.6540999999999997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1779.65</v>
      </c>
      <c r="D256" s="281">
        <v>1783.95</v>
      </c>
      <c r="E256" s="281">
        <v>1758.1000000000001</v>
      </c>
      <c r="F256" s="281">
        <v>1736.5500000000002</v>
      </c>
      <c r="G256" s="281">
        <v>1710.7000000000003</v>
      </c>
      <c r="H256" s="281">
        <v>1805.5</v>
      </c>
      <c r="I256" s="281">
        <v>1831.35</v>
      </c>
      <c r="J256" s="281">
        <v>1852.8999999999999</v>
      </c>
      <c r="K256" s="280">
        <v>1809.8</v>
      </c>
      <c r="L256" s="280">
        <v>1762.4</v>
      </c>
      <c r="M256" s="280">
        <v>3.3109000000000002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984.4</v>
      </c>
      <c r="D257" s="281">
        <v>973.63333333333333</v>
      </c>
      <c r="E257" s="281">
        <v>959.26666666666665</v>
      </c>
      <c r="F257" s="281">
        <v>934.13333333333333</v>
      </c>
      <c r="G257" s="281">
        <v>919.76666666666665</v>
      </c>
      <c r="H257" s="281">
        <v>998.76666666666665</v>
      </c>
      <c r="I257" s="281">
        <v>1013.1333333333332</v>
      </c>
      <c r="J257" s="281">
        <v>1038.2666666666667</v>
      </c>
      <c r="K257" s="280">
        <v>988</v>
      </c>
      <c r="L257" s="280">
        <v>948.5</v>
      </c>
      <c r="M257" s="280">
        <v>3.8997999999999999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1718.4</v>
      </c>
      <c r="D258" s="281">
        <v>1714.8500000000001</v>
      </c>
      <c r="E258" s="281">
        <v>1689.7000000000003</v>
      </c>
      <c r="F258" s="281">
        <v>1661.0000000000002</v>
      </c>
      <c r="G258" s="281">
        <v>1635.8500000000004</v>
      </c>
      <c r="H258" s="281">
        <v>1743.5500000000002</v>
      </c>
      <c r="I258" s="281">
        <v>1768.7000000000003</v>
      </c>
      <c r="J258" s="281">
        <v>1797.4</v>
      </c>
      <c r="K258" s="280">
        <v>1740</v>
      </c>
      <c r="L258" s="280">
        <v>1686.15</v>
      </c>
      <c r="M258" s="280">
        <v>0.62871999999999995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2423.85</v>
      </c>
      <c r="D259" s="281">
        <v>2402.8333333333335</v>
      </c>
      <c r="E259" s="281">
        <v>2356.666666666667</v>
      </c>
      <c r="F259" s="281">
        <v>2289.4833333333336</v>
      </c>
      <c r="G259" s="281">
        <v>2243.3166666666671</v>
      </c>
      <c r="H259" s="281">
        <v>2470.0166666666669</v>
      </c>
      <c r="I259" s="281">
        <v>2516.1833333333338</v>
      </c>
      <c r="J259" s="281">
        <v>2583.3666666666668</v>
      </c>
      <c r="K259" s="280">
        <v>2449</v>
      </c>
      <c r="L259" s="280">
        <v>2335.65</v>
      </c>
      <c r="M259" s="280">
        <v>2.9367399999999999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448.7</v>
      </c>
      <c r="D260" s="281">
        <v>451.5333333333333</v>
      </c>
      <c r="E260" s="281">
        <v>442.46666666666658</v>
      </c>
      <c r="F260" s="281">
        <v>436.23333333333329</v>
      </c>
      <c r="G260" s="281">
        <v>427.16666666666657</v>
      </c>
      <c r="H260" s="281">
        <v>457.76666666666659</v>
      </c>
      <c r="I260" s="281">
        <v>466.83333333333331</v>
      </c>
      <c r="J260" s="281">
        <v>473.06666666666661</v>
      </c>
      <c r="K260" s="280">
        <v>460.6</v>
      </c>
      <c r="L260" s="280">
        <v>445.3</v>
      </c>
      <c r="M260" s="280">
        <v>1.61687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330.5</v>
      </c>
      <c r="D261" s="281">
        <v>332.03333333333336</v>
      </c>
      <c r="E261" s="281">
        <v>327.06666666666672</v>
      </c>
      <c r="F261" s="281">
        <v>323.63333333333338</v>
      </c>
      <c r="G261" s="281">
        <v>318.66666666666674</v>
      </c>
      <c r="H261" s="281">
        <v>335.4666666666667</v>
      </c>
      <c r="I261" s="281">
        <v>340.43333333333328</v>
      </c>
      <c r="J261" s="281">
        <v>343.86666666666667</v>
      </c>
      <c r="K261" s="280">
        <v>337</v>
      </c>
      <c r="L261" s="280">
        <v>328.6</v>
      </c>
      <c r="M261" s="280">
        <v>6.7807300000000001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63.15</v>
      </c>
      <c r="D262" s="281">
        <v>63.75</v>
      </c>
      <c r="E262" s="281">
        <v>62.2</v>
      </c>
      <c r="F262" s="281">
        <v>61.25</v>
      </c>
      <c r="G262" s="281">
        <v>59.7</v>
      </c>
      <c r="H262" s="281">
        <v>64.7</v>
      </c>
      <c r="I262" s="281">
        <v>66.250000000000014</v>
      </c>
      <c r="J262" s="281">
        <v>67.2</v>
      </c>
      <c r="K262" s="280">
        <v>65.3</v>
      </c>
      <c r="L262" s="280">
        <v>62.8</v>
      </c>
      <c r="M262" s="280">
        <v>4.6952499999999997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222.8</v>
      </c>
      <c r="D263" s="281">
        <v>224.95000000000002</v>
      </c>
      <c r="E263" s="281">
        <v>218.40000000000003</v>
      </c>
      <c r="F263" s="281">
        <v>214.00000000000003</v>
      </c>
      <c r="G263" s="281">
        <v>207.45000000000005</v>
      </c>
      <c r="H263" s="281">
        <v>229.35000000000002</v>
      </c>
      <c r="I263" s="281">
        <v>235.90000000000003</v>
      </c>
      <c r="J263" s="281">
        <v>240.3</v>
      </c>
      <c r="K263" s="280">
        <v>231.5</v>
      </c>
      <c r="L263" s="280">
        <v>220.55</v>
      </c>
      <c r="M263" s="280">
        <v>8.7871600000000001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597.75</v>
      </c>
      <c r="D264" s="281">
        <v>593</v>
      </c>
      <c r="E264" s="281">
        <v>586.35</v>
      </c>
      <c r="F264" s="281">
        <v>574.95000000000005</v>
      </c>
      <c r="G264" s="281">
        <v>568.30000000000007</v>
      </c>
      <c r="H264" s="281">
        <v>604.4</v>
      </c>
      <c r="I264" s="281">
        <v>611.05000000000007</v>
      </c>
      <c r="J264" s="281">
        <v>622.44999999999993</v>
      </c>
      <c r="K264" s="280">
        <v>599.65</v>
      </c>
      <c r="L264" s="280">
        <v>581.6</v>
      </c>
      <c r="M264" s="280">
        <v>60.319209999999998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123.45</v>
      </c>
      <c r="D265" s="281">
        <v>124.38333333333333</v>
      </c>
      <c r="E265" s="281">
        <v>121.41666666666666</v>
      </c>
      <c r="F265" s="281">
        <v>119.38333333333333</v>
      </c>
      <c r="G265" s="281">
        <v>116.41666666666666</v>
      </c>
      <c r="H265" s="281">
        <v>126.41666666666666</v>
      </c>
      <c r="I265" s="281">
        <v>129.38333333333333</v>
      </c>
      <c r="J265" s="281">
        <v>131.41666666666666</v>
      </c>
      <c r="K265" s="280">
        <v>127.35</v>
      </c>
      <c r="L265" s="280">
        <v>122.35</v>
      </c>
      <c r="M265" s="280">
        <v>7.0344600000000002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115.45</v>
      </c>
      <c r="D266" s="281">
        <v>117.58333333333333</v>
      </c>
      <c r="E266" s="281">
        <v>112.16666666666666</v>
      </c>
      <c r="F266" s="281">
        <v>108.88333333333333</v>
      </c>
      <c r="G266" s="281">
        <v>103.46666666666665</v>
      </c>
      <c r="H266" s="281">
        <v>120.86666666666666</v>
      </c>
      <c r="I266" s="281">
        <v>126.28333333333332</v>
      </c>
      <c r="J266" s="281">
        <v>129.56666666666666</v>
      </c>
      <c r="K266" s="280">
        <v>123</v>
      </c>
      <c r="L266" s="280">
        <v>114.3</v>
      </c>
      <c r="M266" s="280">
        <v>13.705159999999999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361.7</v>
      </c>
      <c r="D267" s="281">
        <v>364.93333333333339</v>
      </c>
      <c r="E267" s="281">
        <v>356.11666666666679</v>
      </c>
      <c r="F267" s="281">
        <v>350.53333333333342</v>
      </c>
      <c r="G267" s="281">
        <v>341.71666666666681</v>
      </c>
      <c r="H267" s="281">
        <v>370.51666666666677</v>
      </c>
      <c r="I267" s="281">
        <v>379.33333333333337</v>
      </c>
      <c r="J267" s="281">
        <v>384.91666666666674</v>
      </c>
      <c r="K267" s="280">
        <v>373.75</v>
      </c>
      <c r="L267" s="280">
        <v>359.35</v>
      </c>
      <c r="M267" s="280">
        <v>53.135530000000003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552.4</v>
      </c>
      <c r="D268" s="281">
        <v>557.7833333333333</v>
      </c>
      <c r="E268" s="281">
        <v>541.61666666666656</v>
      </c>
      <c r="F268" s="281">
        <v>530.83333333333326</v>
      </c>
      <c r="G268" s="281">
        <v>514.66666666666652</v>
      </c>
      <c r="H268" s="281">
        <v>568.56666666666661</v>
      </c>
      <c r="I268" s="281">
        <v>584.73333333333335</v>
      </c>
      <c r="J268" s="281">
        <v>595.51666666666665</v>
      </c>
      <c r="K268" s="280">
        <v>573.95000000000005</v>
      </c>
      <c r="L268" s="280">
        <v>547</v>
      </c>
      <c r="M268" s="280">
        <v>25.667639999999999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498.15</v>
      </c>
      <c r="D269" s="281">
        <v>507.05</v>
      </c>
      <c r="E269" s="281">
        <v>486.1</v>
      </c>
      <c r="F269" s="281">
        <v>474.05</v>
      </c>
      <c r="G269" s="281">
        <v>453.1</v>
      </c>
      <c r="H269" s="281">
        <v>519.1</v>
      </c>
      <c r="I269" s="281">
        <v>540.04999999999995</v>
      </c>
      <c r="J269" s="281">
        <v>552.1</v>
      </c>
      <c r="K269" s="280">
        <v>528</v>
      </c>
      <c r="L269" s="280">
        <v>495</v>
      </c>
      <c r="M269" s="280">
        <v>8.0556400000000004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356.85</v>
      </c>
      <c r="D270" s="281">
        <v>358.98333333333335</v>
      </c>
      <c r="E270" s="281">
        <v>352.91666666666669</v>
      </c>
      <c r="F270" s="281">
        <v>348.98333333333335</v>
      </c>
      <c r="G270" s="281">
        <v>342.91666666666669</v>
      </c>
      <c r="H270" s="281">
        <v>362.91666666666669</v>
      </c>
      <c r="I270" s="281">
        <v>368.98333333333329</v>
      </c>
      <c r="J270" s="281">
        <v>372.91666666666669</v>
      </c>
      <c r="K270" s="280">
        <v>365.05</v>
      </c>
      <c r="L270" s="280">
        <v>355.05</v>
      </c>
      <c r="M270" s="280">
        <v>0.34021000000000001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565.6</v>
      </c>
      <c r="D271" s="281">
        <v>570.4</v>
      </c>
      <c r="E271" s="281">
        <v>556.29999999999995</v>
      </c>
      <c r="F271" s="281">
        <v>547</v>
      </c>
      <c r="G271" s="281">
        <v>532.9</v>
      </c>
      <c r="H271" s="281">
        <v>579.69999999999993</v>
      </c>
      <c r="I271" s="281">
        <v>593.80000000000007</v>
      </c>
      <c r="J271" s="281">
        <v>603.09999999999991</v>
      </c>
      <c r="K271" s="280">
        <v>584.5</v>
      </c>
      <c r="L271" s="280">
        <v>561.1</v>
      </c>
      <c r="M271" s="280">
        <v>2.2438699999999998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169.3</v>
      </c>
      <c r="D272" s="281">
        <v>168.54999999999998</v>
      </c>
      <c r="E272" s="281">
        <v>167.09999999999997</v>
      </c>
      <c r="F272" s="281">
        <v>164.89999999999998</v>
      </c>
      <c r="G272" s="281">
        <v>163.44999999999996</v>
      </c>
      <c r="H272" s="281">
        <v>170.74999999999997</v>
      </c>
      <c r="I272" s="281">
        <v>172.19999999999996</v>
      </c>
      <c r="J272" s="281">
        <v>174.39999999999998</v>
      </c>
      <c r="K272" s="280">
        <v>170</v>
      </c>
      <c r="L272" s="280">
        <v>166.35</v>
      </c>
      <c r="M272" s="280">
        <v>2.1766999999999999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563.6</v>
      </c>
      <c r="D273" s="281">
        <v>568.76666666666677</v>
      </c>
      <c r="E273" s="281">
        <v>554.43333333333351</v>
      </c>
      <c r="F273" s="281">
        <v>545.26666666666677</v>
      </c>
      <c r="G273" s="281">
        <v>530.93333333333351</v>
      </c>
      <c r="H273" s="281">
        <v>577.93333333333351</v>
      </c>
      <c r="I273" s="281">
        <v>592.26666666666677</v>
      </c>
      <c r="J273" s="281">
        <v>601.43333333333351</v>
      </c>
      <c r="K273" s="280">
        <v>583.1</v>
      </c>
      <c r="L273" s="280">
        <v>559.6</v>
      </c>
      <c r="M273" s="280">
        <v>10.89691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1200.0999999999999</v>
      </c>
      <c r="D274" s="281">
        <v>1195.3999999999999</v>
      </c>
      <c r="E274" s="281">
        <v>1182.8999999999996</v>
      </c>
      <c r="F274" s="281">
        <v>1165.6999999999998</v>
      </c>
      <c r="G274" s="281">
        <v>1153.1999999999996</v>
      </c>
      <c r="H274" s="281">
        <v>1212.5999999999997</v>
      </c>
      <c r="I274" s="281">
        <v>1225.1000000000001</v>
      </c>
      <c r="J274" s="281">
        <v>1242.2999999999997</v>
      </c>
      <c r="K274" s="280">
        <v>1207.9000000000001</v>
      </c>
      <c r="L274" s="280">
        <v>1178.2</v>
      </c>
      <c r="M274" s="280">
        <v>1.6145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254.7</v>
      </c>
      <c r="D275" s="281">
        <v>253.41666666666666</v>
      </c>
      <c r="E275" s="281">
        <v>249.88333333333333</v>
      </c>
      <c r="F275" s="281">
        <v>245.06666666666666</v>
      </c>
      <c r="G275" s="281">
        <v>241.53333333333333</v>
      </c>
      <c r="H275" s="281">
        <v>258.23333333333335</v>
      </c>
      <c r="I275" s="281">
        <v>261.76666666666665</v>
      </c>
      <c r="J275" s="281">
        <v>266.58333333333331</v>
      </c>
      <c r="K275" s="280">
        <v>256.95</v>
      </c>
      <c r="L275" s="280">
        <v>248.6</v>
      </c>
      <c r="M275" s="280">
        <v>0.91771000000000003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520.4</v>
      </c>
      <c r="D276" s="281">
        <v>525.13333333333333</v>
      </c>
      <c r="E276" s="281">
        <v>505.26666666666665</v>
      </c>
      <c r="F276" s="281">
        <v>490.13333333333333</v>
      </c>
      <c r="G276" s="281">
        <v>470.26666666666665</v>
      </c>
      <c r="H276" s="281">
        <v>540.26666666666665</v>
      </c>
      <c r="I276" s="281">
        <v>560.13333333333321</v>
      </c>
      <c r="J276" s="281">
        <v>575.26666666666665</v>
      </c>
      <c r="K276" s="280">
        <v>545</v>
      </c>
      <c r="L276" s="280">
        <v>510</v>
      </c>
      <c r="M276" s="280">
        <v>34.835990000000002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238.95</v>
      </c>
      <c r="D277" s="281">
        <v>241.23333333333335</v>
      </c>
      <c r="E277" s="281">
        <v>233.51666666666671</v>
      </c>
      <c r="F277" s="281">
        <v>228.08333333333337</v>
      </c>
      <c r="G277" s="281">
        <v>220.36666666666673</v>
      </c>
      <c r="H277" s="281">
        <v>246.66666666666669</v>
      </c>
      <c r="I277" s="281">
        <v>254.38333333333333</v>
      </c>
      <c r="J277" s="281">
        <v>259.81666666666666</v>
      </c>
      <c r="K277" s="280">
        <v>248.95</v>
      </c>
      <c r="L277" s="280">
        <v>235.8</v>
      </c>
      <c r="M277" s="280">
        <v>3.08609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1132</v>
      </c>
      <c r="D278" s="281">
        <v>1141.3333333333333</v>
      </c>
      <c r="E278" s="281">
        <v>1114.6666666666665</v>
      </c>
      <c r="F278" s="281">
        <v>1097.3333333333333</v>
      </c>
      <c r="G278" s="281">
        <v>1070.6666666666665</v>
      </c>
      <c r="H278" s="281">
        <v>1158.6666666666665</v>
      </c>
      <c r="I278" s="281">
        <v>1185.333333333333</v>
      </c>
      <c r="J278" s="281">
        <v>1202.6666666666665</v>
      </c>
      <c r="K278" s="280">
        <v>1168</v>
      </c>
      <c r="L278" s="280">
        <v>1124</v>
      </c>
      <c r="M278" s="280">
        <v>2.6414200000000001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369.6</v>
      </c>
      <c r="D279" s="281">
        <v>372.31666666666666</v>
      </c>
      <c r="E279" s="281">
        <v>365.83333333333331</v>
      </c>
      <c r="F279" s="281">
        <v>362.06666666666666</v>
      </c>
      <c r="G279" s="281">
        <v>355.58333333333331</v>
      </c>
      <c r="H279" s="281">
        <v>376.08333333333331</v>
      </c>
      <c r="I279" s="281">
        <v>382.56666666666666</v>
      </c>
      <c r="J279" s="281">
        <v>386.33333333333331</v>
      </c>
      <c r="K279" s="280">
        <v>378.8</v>
      </c>
      <c r="L279" s="280">
        <v>368.55</v>
      </c>
      <c r="M279" s="280">
        <v>0.53488999999999998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64.400000000000006</v>
      </c>
      <c r="D280" s="281">
        <v>64.5</v>
      </c>
      <c r="E280" s="281">
        <v>63.75</v>
      </c>
      <c r="F280" s="281">
        <v>63.1</v>
      </c>
      <c r="G280" s="281">
        <v>62.35</v>
      </c>
      <c r="H280" s="281">
        <v>65.150000000000006</v>
      </c>
      <c r="I280" s="281">
        <v>65.900000000000006</v>
      </c>
      <c r="J280" s="281">
        <v>66.55</v>
      </c>
      <c r="K280" s="280">
        <v>65.25</v>
      </c>
      <c r="L280" s="280">
        <v>63.85</v>
      </c>
      <c r="M280" s="280">
        <v>2.4975399999999999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399.7</v>
      </c>
      <c r="D281" s="281">
        <v>402.7166666666667</v>
      </c>
      <c r="E281" s="281">
        <v>393.18333333333339</v>
      </c>
      <c r="F281" s="281">
        <v>386.66666666666669</v>
      </c>
      <c r="G281" s="281">
        <v>377.13333333333338</v>
      </c>
      <c r="H281" s="281">
        <v>409.23333333333341</v>
      </c>
      <c r="I281" s="281">
        <v>418.76666666666671</v>
      </c>
      <c r="J281" s="281">
        <v>425.28333333333342</v>
      </c>
      <c r="K281" s="280">
        <v>412.25</v>
      </c>
      <c r="L281" s="280">
        <v>396.2</v>
      </c>
      <c r="M281" s="280">
        <v>3.0519099999999999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58.7</v>
      </c>
      <c r="D282" s="281">
        <v>57.983333333333327</v>
      </c>
      <c r="E282" s="281">
        <v>55.716666666666654</v>
      </c>
      <c r="F282" s="281">
        <v>52.733333333333327</v>
      </c>
      <c r="G282" s="281">
        <v>50.466666666666654</v>
      </c>
      <c r="H282" s="281">
        <v>60.966666666666654</v>
      </c>
      <c r="I282" s="281">
        <v>63.23333333333332</v>
      </c>
      <c r="J282" s="281">
        <v>66.216666666666654</v>
      </c>
      <c r="K282" s="280">
        <v>60.25</v>
      </c>
      <c r="L282" s="280">
        <v>55</v>
      </c>
      <c r="M282" s="280">
        <v>263.68272999999999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461.15</v>
      </c>
      <c r="D283" s="281">
        <v>462.48333333333329</v>
      </c>
      <c r="E283" s="281">
        <v>453.06666666666661</v>
      </c>
      <c r="F283" s="281">
        <v>444.98333333333329</v>
      </c>
      <c r="G283" s="281">
        <v>435.56666666666661</v>
      </c>
      <c r="H283" s="281">
        <v>470.56666666666661</v>
      </c>
      <c r="I283" s="281">
        <v>479.98333333333323</v>
      </c>
      <c r="J283" s="281">
        <v>488.06666666666661</v>
      </c>
      <c r="K283" s="280">
        <v>471.9</v>
      </c>
      <c r="L283" s="280">
        <v>454.4</v>
      </c>
      <c r="M283" s="280">
        <v>2.4898899999999999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1761.6</v>
      </c>
      <c r="D284" s="281">
        <v>1769.5166666666667</v>
      </c>
      <c r="E284" s="281">
        <v>1744.0833333333333</v>
      </c>
      <c r="F284" s="281">
        <v>1726.5666666666666</v>
      </c>
      <c r="G284" s="281">
        <v>1701.1333333333332</v>
      </c>
      <c r="H284" s="281">
        <v>1787.0333333333333</v>
      </c>
      <c r="I284" s="281">
        <v>1812.4666666666667</v>
      </c>
      <c r="J284" s="281">
        <v>1829.9833333333333</v>
      </c>
      <c r="K284" s="280">
        <v>1794.95</v>
      </c>
      <c r="L284" s="280">
        <v>1752</v>
      </c>
      <c r="M284" s="280">
        <v>18.024470000000001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1204.8</v>
      </c>
      <c r="D285" s="281">
        <v>1205.8333333333333</v>
      </c>
      <c r="E285" s="281">
        <v>1192.6666666666665</v>
      </c>
      <c r="F285" s="281">
        <v>1180.5333333333333</v>
      </c>
      <c r="G285" s="281">
        <v>1167.3666666666666</v>
      </c>
      <c r="H285" s="281">
        <v>1217.9666666666665</v>
      </c>
      <c r="I285" s="281">
        <v>1231.133333333333</v>
      </c>
      <c r="J285" s="281">
        <v>1243.2666666666664</v>
      </c>
      <c r="K285" s="280">
        <v>1219</v>
      </c>
      <c r="L285" s="280">
        <v>1193.7</v>
      </c>
      <c r="M285" s="280">
        <v>0.16617000000000001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72.45</v>
      </c>
      <c r="D286" s="281">
        <v>72.833333333333343</v>
      </c>
      <c r="E286" s="281">
        <v>71.76666666666668</v>
      </c>
      <c r="F286" s="281">
        <v>71.083333333333343</v>
      </c>
      <c r="G286" s="281">
        <v>70.01666666666668</v>
      </c>
      <c r="H286" s="281">
        <v>73.51666666666668</v>
      </c>
      <c r="I286" s="281">
        <v>74.583333333333343</v>
      </c>
      <c r="J286" s="281">
        <v>75.26666666666668</v>
      </c>
      <c r="K286" s="280">
        <v>73.900000000000006</v>
      </c>
      <c r="L286" s="280">
        <v>72.150000000000006</v>
      </c>
      <c r="M286" s="280">
        <v>69.898319999999998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3253.55</v>
      </c>
      <c r="D287" s="281">
        <v>3312.4833333333336</v>
      </c>
      <c r="E287" s="281">
        <v>3178.3166666666671</v>
      </c>
      <c r="F287" s="281">
        <v>3103.0833333333335</v>
      </c>
      <c r="G287" s="281">
        <v>2968.916666666667</v>
      </c>
      <c r="H287" s="281">
        <v>3387.7166666666672</v>
      </c>
      <c r="I287" s="281">
        <v>3521.8833333333332</v>
      </c>
      <c r="J287" s="281">
        <v>3597.1166666666672</v>
      </c>
      <c r="K287" s="280">
        <v>3446.65</v>
      </c>
      <c r="L287" s="280">
        <v>3237.25</v>
      </c>
      <c r="M287" s="280">
        <v>6.4393000000000002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369.65</v>
      </c>
      <c r="D288" s="281">
        <v>369.66666666666669</v>
      </c>
      <c r="E288" s="281">
        <v>367.53333333333336</v>
      </c>
      <c r="F288" s="281">
        <v>365.41666666666669</v>
      </c>
      <c r="G288" s="281">
        <v>363.28333333333336</v>
      </c>
      <c r="H288" s="281">
        <v>371.78333333333336</v>
      </c>
      <c r="I288" s="281">
        <v>373.91666666666669</v>
      </c>
      <c r="J288" s="281">
        <v>376.03333333333336</v>
      </c>
      <c r="K288" s="280">
        <v>371.8</v>
      </c>
      <c r="L288" s="280">
        <v>367.55</v>
      </c>
      <c r="M288" s="280">
        <v>7.9008399999999996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10316.65</v>
      </c>
      <c r="D289" s="281">
        <v>10303.983333333332</v>
      </c>
      <c r="E289" s="281">
        <v>10174.416666666664</v>
      </c>
      <c r="F289" s="281">
        <v>10032.183333333332</v>
      </c>
      <c r="G289" s="281">
        <v>9902.616666666665</v>
      </c>
      <c r="H289" s="281">
        <v>10446.216666666664</v>
      </c>
      <c r="I289" s="281">
        <v>10575.783333333333</v>
      </c>
      <c r="J289" s="281">
        <v>10718.016666666663</v>
      </c>
      <c r="K289" s="280">
        <v>10433.549999999999</v>
      </c>
      <c r="L289" s="280">
        <v>10161.75</v>
      </c>
      <c r="M289" s="280">
        <v>7.2510000000000005E-2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4313.8999999999996</v>
      </c>
      <c r="D290" s="281">
        <v>4376.7833333333328</v>
      </c>
      <c r="E290" s="281">
        <v>4242.5666666666657</v>
      </c>
      <c r="F290" s="281">
        <v>4171.2333333333327</v>
      </c>
      <c r="G290" s="281">
        <v>4037.0166666666655</v>
      </c>
      <c r="H290" s="281">
        <v>4448.1166666666659</v>
      </c>
      <c r="I290" s="281">
        <v>4582.333333333333</v>
      </c>
      <c r="J290" s="281">
        <v>4653.6666666666661</v>
      </c>
      <c r="K290" s="280">
        <v>4511</v>
      </c>
      <c r="L290" s="280">
        <v>4305.45</v>
      </c>
      <c r="M290" s="280">
        <v>4.6917799999999996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1751.25</v>
      </c>
      <c r="D291" s="281">
        <v>1757.9666666666665</v>
      </c>
      <c r="E291" s="281">
        <v>1735.1833333333329</v>
      </c>
      <c r="F291" s="281">
        <v>1719.1166666666666</v>
      </c>
      <c r="G291" s="281">
        <v>1696.333333333333</v>
      </c>
      <c r="H291" s="281">
        <v>1774.0333333333328</v>
      </c>
      <c r="I291" s="281">
        <v>1796.8166666666662</v>
      </c>
      <c r="J291" s="281">
        <v>1812.8833333333328</v>
      </c>
      <c r="K291" s="280">
        <v>1780.75</v>
      </c>
      <c r="L291" s="280">
        <v>1741.9</v>
      </c>
      <c r="M291" s="280">
        <v>15.858969999999999</v>
      </c>
      <c r="N291" s="1"/>
      <c r="O291" s="1"/>
    </row>
    <row r="292" spans="1:15" ht="12.75" customHeight="1">
      <c r="A292" s="30">
        <v>282</v>
      </c>
      <c r="B292" s="290" t="s">
        <v>866</v>
      </c>
      <c r="C292" s="280">
        <v>354.7</v>
      </c>
      <c r="D292" s="281">
        <v>358.7166666666667</v>
      </c>
      <c r="E292" s="281">
        <v>348.38333333333338</v>
      </c>
      <c r="F292" s="281">
        <v>342.06666666666666</v>
      </c>
      <c r="G292" s="281">
        <v>331.73333333333335</v>
      </c>
      <c r="H292" s="281">
        <v>365.03333333333342</v>
      </c>
      <c r="I292" s="281">
        <v>375.36666666666667</v>
      </c>
      <c r="J292" s="281">
        <v>381.68333333333345</v>
      </c>
      <c r="K292" s="280">
        <v>369.05</v>
      </c>
      <c r="L292" s="280">
        <v>352.4</v>
      </c>
      <c r="M292" s="280">
        <v>2.6890900000000002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484.1</v>
      </c>
      <c r="D293" s="281">
        <v>488.9666666666667</v>
      </c>
      <c r="E293" s="281">
        <v>478.13333333333338</v>
      </c>
      <c r="F293" s="281">
        <v>472.16666666666669</v>
      </c>
      <c r="G293" s="281">
        <v>461.33333333333337</v>
      </c>
      <c r="H293" s="281">
        <v>494.93333333333339</v>
      </c>
      <c r="I293" s="281">
        <v>505.76666666666665</v>
      </c>
      <c r="J293" s="281">
        <v>511.73333333333341</v>
      </c>
      <c r="K293" s="280">
        <v>499.8</v>
      </c>
      <c r="L293" s="280">
        <v>483</v>
      </c>
      <c r="M293" s="280">
        <v>11.525230000000001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307.5</v>
      </c>
      <c r="D294" s="281">
        <v>312.75</v>
      </c>
      <c r="E294" s="281">
        <v>300.89999999999998</v>
      </c>
      <c r="F294" s="281">
        <v>294.29999999999995</v>
      </c>
      <c r="G294" s="281">
        <v>282.44999999999993</v>
      </c>
      <c r="H294" s="281">
        <v>319.35000000000002</v>
      </c>
      <c r="I294" s="281">
        <v>331.20000000000005</v>
      </c>
      <c r="J294" s="281">
        <v>337.80000000000007</v>
      </c>
      <c r="K294" s="280">
        <v>324.60000000000002</v>
      </c>
      <c r="L294" s="280">
        <v>306.14999999999998</v>
      </c>
      <c r="M294" s="280">
        <v>22.443239999999999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3597.1</v>
      </c>
      <c r="D295" s="281">
        <v>3637.0166666666664</v>
      </c>
      <c r="E295" s="281">
        <v>3544.083333333333</v>
      </c>
      <c r="F295" s="281">
        <v>3491.0666666666666</v>
      </c>
      <c r="G295" s="281">
        <v>3398.1333333333332</v>
      </c>
      <c r="H295" s="281">
        <v>3690.0333333333328</v>
      </c>
      <c r="I295" s="281">
        <v>3782.9666666666662</v>
      </c>
      <c r="J295" s="281">
        <v>3835.9833333333327</v>
      </c>
      <c r="K295" s="280">
        <v>3729.95</v>
      </c>
      <c r="L295" s="280">
        <v>3584</v>
      </c>
      <c r="M295" s="280">
        <v>0.47993000000000002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627.75</v>
      </c>
      <c r="D296" s="281">
        <v>629.58333333333337</v>
      </c>
      <c r="E296" s="281">
        <v>623.16666666666674</v>
      </c>
      <c r="F296" s="281">
        <v>618.58333333333337</v>
      </c>
      <c r="G296" s="281">
        <v>612.16666666666674</v>
      </c>
      <c r="H296" s="281">
        <v>634.16666666666674</v>
      </c>
      <c r="I296" s="281">
        <v>640.58333333333348</v>
      </c>
      <c r="J296" s="281">
        <v>645.16666666666674</v>
      </c>
      <c r="K296" s="280">
        <v>636</v>
      </c>
      <c r="L296" s="280">
        <v>625</v>
      </c>
      <c r="M296" s="280">
        <v>6.9556300000000002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1873.95</v>
      </c>
      <c r="D297" s="281">
        <v>1884.4166666666667</v>
      </c>
      <c r="E297" s="281">
        <v>1845.3333333333335</v>
      </c>
      <c r="F297" s="281">
        <v>1816.7166666666667</v>
      </c>
      <c r="G297" s="281">
        <v>1777.6333333333334</v>
      </c>
      <c r="H297" s="281">
        <v>1913.0333333333335</v>
      </c>
      <c r="I297" s="281">
        <v>1952.116666666667</v>
      </c>
      <c r="J297" s="281">
        <v>1980.7333333333336</v>
      </c>
      <c r="K297" s="280">
        <v>1923.5</v>
      </c>
      <c r="L297" s="280">
        <v>1855.8</v>
      </c>
      <c r="M297" s="280">
        <v>0.29957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38.5</v>
      </c>
      <c r="D298" s="281">
        <v>38.633333333333333</v>
      </c>
      <c r="E298" s="281">
        <v>37.966666666666669</v>
      </c>
      <c r="F298" s="281">
        <v>37.433333333333337</v>
      </c>
      <c r="G298" s="281">
        <v>36.766666666666673</v>
      </c>
      <c r="H298" s="281">
        <v>39.166666666666664</v>
      </c>
      <c r="I298" s="281">
        <v>39.833333333333336</v>
      </c>
      <c r="J298" s="281">
        <v>40.36666666666666</v>
      </c>
      <c r="K298" s="280">
        <v>39.299999999999997</v>
      </c>
      <c r="L298" s="280">
        <v>38.1</v>
      </c>
      <c r="M298" s="280">
        <v>10.50712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156.94999999999999</v>
      </c>
      <c r="D299" s="281">
        <v>158.6</v>
      </c>
      <c r="E299" s="281">
        <v>154.35</v>
      </c>
      <c r="F299" s="281">
        <v>151.75</v>
      </c>
      <c r="G299" s="281">
        <v>147.5</v>
      </c>
      <c r="H299" s="281">
        <v>161.19999999999999</v>
      </c>
      <c r="I299" s="281">
        <v>165.45</v>
      </c>
      <c r="J299" s="281">
        <v>168.04999999999998</v>
      </c>
      <c r="K299" s="280">
        <v>162.85</v>
      </c>
      <c r="L299" s="280">
        <v>156</v>
      </c>
      <c r="M299" s="280">
        <v>1.7404999999999999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80150.2</v>
      </c>
      <c r="D300" s="281">
        <v>80315.583333333328</v>
      </c>
      <c r="E300" s="281">
        <v>79665.416666666657</v>
      </c>
      <c r="F300" s="281">
        <v>79180.633333333331</v>
      </c>
      <c r="G300" s="281">
        <v>78530.46666666666</v>
      </c>
      <c r="H300" s="281">
        <v>80800.366666666654</v>
      </c>
      <c r="I300" s="281">
        <v>81450.533333333311</v>
      </c>
      <c r="J300" s="281">
        <v>81935.316666666651</v>
      </c>
      <c r="K300" s="280">
        <v>80965.75</v>
      </c>
      <c r="L300" s="280">
        <v>79830.8</v>
      </c>
      <c r="M300" s="280">
        <v>5.8709999999999998E-2</v>
      </c>
      <c r="N300" s="1"/>
      <c r="O300" s="1"/>
    </row>
    <row r="301" spans="1:15" ht="12.75" customHeight="1">
      <c r="A301" s="30">
        <v>291</v>
      </c>
      <c r="B301" s="290" t="s">
        <v>867</v>
      </c>
      <c r="C301" s="280">
        <v>1240.05</v>
      </c>
      <c r="D301" s="281">
        <v>1243.8</v>
      </c>
      <c r="E301" s="281">
        <v>1226.25</v>
      </c>
      <c r="F301" s="281">
        <v>1212.45</v>
      </c>
      <c r="G301" s="281">
        <v>1194.9000000000001</v>
      </c>
      <c r="H301" s="281">
        <v>1257.5999999999999</v>
      </c>
      <c r="I301" s="281">
        <v>1275.1499999999996</v>
      </c>
      <c r="J301" s="281">
        <v>1288.9499999999998</v>
      </c>
      <c r="K301" s="280">
        <v>1261.3499999999999</v>
      </c>
      <c r="L301" s="280">
        <v>1230</v>
      </c>
      <c r="M301" s="280">
        <v>0.71238999999999997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1132.9000000000001</v>
      </c>
      <c r="D302" s="281">
        <v>1142.6166666666668</v>
      </c>
      <c r="E302" s="281">
        <v>1115.2833333333335</v>
      </c>
      <c r="F302" s="281">
        <v>1097.6666666666667</v>
      </c>
      <c r="G302" s="281">
        <v>1070.3333333333335</v>
      </c>
      <c r="H302" s="281">
        <v>1160.2333333333336</v>
      </c>
      <c r="I302" s="281">
        <v>1187.5666666666666</v>
      </c>
      <c r="J302" s="281">
        <v>1205.1833333333336</v>
      </c>
      <c r="K302" s="280">
        <v>1169.95</v>
      </c>
      <c r="L302" s="280">
        <v>1125</v>
      </c>
      <c r="M302" s="280">
        <v>2.4689299999999998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729.05</v>
      </c>
      <c r="D303" s="281">
        <v>734.73333333333323</v>
      </c>
      <c r="E303" s="281">
        <v>721.31666666666649</v>
      </c>
      <c r="F303" s="281">
        <v>713.58333333333326</v>
      </c>
      <c r="G303" s="281">
        <v>700.16666666666652</v>
      </c>
      <c r="H303" s="281">
        <v>742.46666666666647</v>
      </c>
      <c r="I303" s="281">
        <v>755.88333333333321</v>
      </c>
      <c r="J303" s="281">
        <v>763.61666666666645</v>
      </c>
      <c r="K303" s="280">
        <v>748.15</v>
      </c>
      <c r="L303" s="280">
        <v>727</v>
      </c>
      <c r="M303" s="280">
        <v>3.5388999999999999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206.4</v>
      </c>
      <c r="D304" s="281">
        <v>207.94999999999996</v>
      </c>
      <c r="E304" s="281">
        <v>204.14999999999992</v>
      </c>
      <c r="F304" s="281">
        <v>201.89999999999995</v>
      </c>
      <c r="G304" s="281">
        <v>198.09999999999991</v>
      </c>
      <c r="H304" s="281">
        <v>210.19999999999993</v>
      </c>
      <c r="I304" s="281">
        <v>213.99999999999994</v>
      </c>
      <c r="J304" s="281">
        <v>216.24999999999994</v>
      </c>
      <c r="K304" s="280">
        <v>211.75</v>
      </c>
      <c r="L304" s="280">
        <v>205.7</v>
      </c>
      <c r="M304" s="280">
        <v>33.69979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1136</v>
      </c>
      <c r="D305" s="281">
        <v>1135.7166666666667</v>
      </c>
      <c r="E305" s="281">
        <v>1125.4333333333334</v>
      </c>
      <c r="F305" s="281">
        <v>1114.8666666666668</v>
      </c>
      <c r="G305" s="281">
        <v>1104.5833333333335</v>
      </c>
      <c r="H305" s="281">
        <v>1146.2833333333333</v>
      </c>
      <c r="I305" s="281">
        <v>1156.5666666666666</v>
      </c>
      <c r="J305" s="281">
        <v>1167.1333333333332</v>
      </c>
      <c r="K305" s="280">
        <v>1146</v>
      </c>
      <c r="L305" s="280">
        <v>1125.1500000000001</v>
      </c>
      <c r="M305" s="280">
        <v>25.988679999999999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258.55</v>
      </c>
      <c r="D306" s="281">
        <v>259.15000000000003</v>
      </c>
      <c r="E306" s="281">
        <v>255.40000000000009</v>
      </c>
      <c r="F306" s="281">
        <v>252.25000000000006</v>
      </c>
      <c r="G306" s="281">
        <v>248.50000000000011</v>
      </c>
      <c r="H306" s="281">
        <v>262.30000000000007</v>
      </c>
      <c r="I306" s="281">
        <v>266.04999999999995</v>
      </c>
      <c r="J306" s="281">
        <v>269.20000000000005</v>
      </c>
      <c r="K306" s="280">
        <v>262.89999999999998</v>
      </c>
      <c r="L306" s="280">
        <v>256</v>
      </c>
      <c r="M306" s="280">
        <v>7.6829599999999996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225.25</v>
      </c>
      <c r="D307" s="281">
        <v>227.85</v>
      </c>
      <c r="E307" s="281">
        <v>221.75</v>
      </c>
      <c r="F307" s="281">
        <v>218.25</v>
      </c>
      <c r="G307" s="281">
        <v>212.15</v>
      </c>
      <c r="H307" s="281">
        <v>231.35</v>
      </c>
      <c r="I307" s="281">
        <v>237.44999999999996</v>
      </c>
      <c r="J307" s="281">
        <v>240.95</v>
      </c>
      <c r="K307" s="280">
        <v>233.95</v>
      </c>
      <c r="L307" s="280">
        <v>224.35</v>
      </c>
      <c r="M307" s="280">
        <v>1.70445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470.9</v>
      </c>
      <c r="D308" s="281">
        <v>469.93333333333334</v>
      </c>
      <c r="E308" s="281">
        <v>461.11666666666667</v>
      </c>
      <c r="F308" s="281">
        <v>451.33333333333331</v>
      </c>
      <c r="G308" s="281">
        <v>442.51666666666665</v>
      </c>
      <c r="H308" s="281">
        <v>479.7166666666667</v>
      </c>
      <c r="I308" s="281">
        <v>488.53333333333342</v>
      </c>
      <c r="J308" s="281">
        <v>498.31666666666672</v>
      </c>
      <c r="K308" s="280">
        <v>478.75</v>
      </c>
      <c r="L308" s="280">
        <v>460.15</v>
      </c>
      <c r="M308" s="280">
        <v>0.73143000000000002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91.45</v>
      </c>
      <c r="D309" s="281">
        <v>92.366666666666674</v>
      </c>
      <c r="E309" s="281">
        <v>90.183333333333351</v>
      </c>
      <c r="F309" s="281">
        <v>88.916666666666671</v>
      </c>
      <c r="G309" s="281">
        <v>86.733333333333348</v>
      </c>
      <c r="H309" s="281">
        <v>93.633333333333354</v>
      </c>
      <c r="I309" s="281">
        <v>95.816666666666691</v>
      </c>
      <c r="J309" s="281">
        <v>97.083333333333357</v>
      </c>
      <c r="K309" s="280">
        <v>94.55</v>
      </c>
      <c r="L309" s="280">
        <v>91.1</v>
      </c>
      <c r="M309" s="280">
        <v>28.029299999999999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73.95</v>
      </c>
      <c r="D310" s="281">
        <v>74.2</v>
      </c>
      <c r="E310" s="281">
        <v>73.150000000000006</v>
      </c>
      <c r="F310" s="281">
        <v>72.350000000000009</v>
      </c>
      <c r="G310" s="281">
        <v>71.300000000000011</v>
      </c>
      <c r="H310" s="281">
        <v>75</v>
      </c>
      <c r="I310" s="281">
        <v>76.049999999999983</v>
      </c>
      <c r="J310" s="281">
        <v>76.849999999999994</v>
      </c>
      <c r="K310" s="280">
        <v>75.25</v>
      </c>
      <c r="L310" s="280">
        <v>73.400000000000006</v>
      </c>
      <c r="M310" s="280">
        <v>38.64038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507.9</v>
      </c>
      <c r="D311" s="281">
        <v>511.81666666666661</v>
      </c>
      <c r="E311" s="281">
        <v>501.68333333333317</v>
      </c>
      <c r="F311" s="281">
        <v>495.46666666666658</v>
      </c>
      <c r="G311" s="281">
        <v>485.33333333333314</v>
      </c>
      <c r="H311" s="281">
        <v>518.03333333333319</v>
      </c>
      <c r="I311" s="281">
        <v>528.16666666666663</v>
      </c>
      <c r="J311" s="281">
        <v>534.38333333333321</v>
      </c>
      <c r="K311" s="280">
        <v>521.95000000000005</v>
      </c>
      <c r="L311" s="280">
        <v>505.6</v>
      </c>
      <c r="M311" s="280">
        <v>16.168240000000001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8525.85</v>
      </c>
      <c r="D312" s="281">
        <v>8540.8666666666668</v>
      </c>
      <c r="E312" s="281">
        <v>8456.3333333333339</v>
      </c>
      <c r="F312" s="281">
        <v>8386.8166666666675</v>
      </c>
      <c r="G312" s="281">
        <v>8302.2833333333347</v>
      </c>
      <c r="H312" s="281">
        <v>8610.3833333333332</v>
      </c>
      <c r="I312" s="281">
        <v>8694.9166666666661</v>
      </c>
      <c r="J312" s="281">
        <v>8764.4333333333325</v>
      </c>
      <c r="K312" s="280">
        <v>8625.4</v>
      </c>
      <c r="L312" s="280">
        <v>8471.35</v>
      </c>
      <c r="M312" s="280">
        <v>4.2945399999999996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2020.55</v>
      </c>
      <c r="D313" s="281">
        <v>2034.3500000000001</v>
      </c>
      <c r="E313" s="281">
        <v>1982.2500000000005</v>
      </c>
      <c r="F313" s="281">
        <v>1943.9500000000003</v>
      </c>
      <c r="G313" s="281">
        <v>1891.8500000000006</v>
      </c>
      <c r="H313" s="281">
        <v>2072.6500000000005</v>
      </c>
      <c r="I313" s="281">
        <v>2124.75</v>
      </c>
      <c r="J313" s="281">
        <v>2163.0500000000002</v>
      </c>
      <c r="K313" s="280">
        <v>2086.4499999999998</v>
      </c>
      <c r="L313" s="280">
        <v>1996.05</v>
      </c>
      <c r="M313" s="280">
        <v>0.79610999999999998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813</v>
      </c>
      <c r="D314" s="281">
        <v>827</v>
      </c>
      <c r="E314" s="281">
        <v>796</v>
      </c>
      <c r="F314" s="281">
        <v>779</v>
      </c>
      <c r="G314" s="281">
        <v>748</v>
      </c>
      <c r="H314" s="281">
        <v>844</v>
      </c>
      <c r="I314" s="281">
        <v>875</v>
      </c>
      <c r="J314" s="281">
        <v>892</v>
      </c>
      <c r="K314" s="280">
        <v>858</v>
      </c>
      <c r="L314" s="280">
        <v>810</v>
      </c>
      <c r="M314" s="280">
        <v>4.8818000000000001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365.3</v>
      </c>
      <c r="D315" s="281">
        <v>364.58333333333331</v>
      </c>
      <c r="E315" s="281">
        <v>362.36666666666662</v>
      </c>
      <c r="F315" s="281">
        <v>359.43333333333328</v>
      </c>
      <c r="G315" s="281">
        <v>357.21666666666658</v>
      </c>
      <c r="H315" s="281">
        <v>367.51666666666665</v>
      </c>
      <c r="I315" s="281">
        <v>369.73333333333335</v>
      </c>
      <c r="J315" s="281">
        <v>372.66666666666669</v>
      </c>
      <c r="K315" s="280">
        <v>366.8</v>
      </c>
      <c r="L315" s="280">
        <v>361.65</v>
      </c>
      <c r="M315" s="280">
        <v>3.8385400000000001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269.2</v>
      </c>
      <c r="D316" s="281">
        <v>269.81666666666666</v>
      </c>
      <c r="E316" s="281">
        <v>267.43333333333334</v>
      </c>
      <c r="F316" s="281">
        <v>265.66666666666669</v>
      </c>
      <c r="G316" s="281">
        <v>263.28333333333336</v>
      </c>
      <c r="H316" s="281">
        <v>271.58333333333331</v>
      </c>
      <c r="I316" s="281">
        <v>273.96666666666664</v>
      </c>
      <c r="J316" s="281">
        <v>275.73333333333329</v>
      </c>
      <c r="K316" s="280">
        <v>272.2</v>
      </c>
      <c r="L316" s="280">
        <v>268.05</v>
      </c>
      <c r="M316" s="280">
        <v>0.61582999999999999</v>
      </c>
      <c r="N316" s="1"/>
      <c r="O316" s="1"/>
    </row>
    <row r="317" spans="1:15" ht="12.75" customHeight="1">
      <c r="A317" s="30">
        <v>307</v>
      </c>
      <c r="B317" s="290" t="s">
        <v>868</v>
      </c>
      <c r="C317" s="280">
        <v>717.55</v>
      </c>
      <c r="D317" s="281">
        <v>724.4</v>
      </c>
      <c r="E317" s="281">
        <v>700.09999999999991</v>
      </c>
      <c r="F317" s="281">
        <v>682.65</v>
      </c>
      <c r="G317" s="281">
        <v>658.34999999999991</v>
      </c>
      <c r="H317" s="281">
        <v>741.84999999999991</v>
      </c>
      <c r="I317" s="281">
        <v>766.14999999999986</v>
      </c>
      <c r="J317" s="281">
        <v>783.59999999999991</v>
      </c>
      <c r="K317" s="280">
        <v>748.7</v>
      </c>
      <c r="L317" s="280">
        <v>706.95</v>
      </c>
      <c r="M317" s="280">
        <v>0.99434</v>
      </c>
      <c r="N317" s="1"/>
      <c r="O317" s="1"/>
    </row>
    <row r="318" spans="1:15" ht="12.75" customHeight="1">
      <c r="A318" s="30">
        <v>308</v>
      </c>
      <c r="B318" s="290" t="s">
        <v>869</v>
      </c>
      <c r="C318" s="280">
        <v>576.29999999999995</v>
      </c>
      <c r="D318" s="281">
        <v>575.56666666666661</v>
      </c>
      <c r="E318" s="281">
        <v>569.58333333333326</v>
      </c>
      <c r="F318" s="281">
        <v>562.86666666666667</v>
      </c>
      <c r="G318" s="281">
        <v>556.88333333333333</v>
      </c>
      <c r="H318" s="281">
        <v>582.28333333333319</v>
      </c>
      <c r="I318" s="281">
        <v>588.26666666666654</v>
      </c>
      <c r="J318" s="281">
        <v>594.98333333333312</v>
      </c>
      <c r="K318" s="280">
        <v>581.54999999999995</v>
      </c>
      <c r="L318" s="280">
        <v>568.85</v>
      </c>
      <c r="M318" s="280">
        <v>0.47214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1499.3</v>
      </c>
      <c r="D319" s="281">
        <v>1521.7666666666664</v>
      </c>
      <c r="E319" s="281">
        <v>1467.6833333333329</v>
      </c>
      <c r="F319" s="281">
        <v>1436.0666666666666</v>
      </c>
      <c r="G319" s="281">
        <v>1381.9833333333331</v>
      </c>
      <c r="H319" s="281">
        <v>1553.3833333333328</v>
      </c>
      <c r="I319" s="281">
        <v>1607.4666666666662</v>
      </c>
      <c r="J319" s="281">
        <v>1639.0833333333326</v>
      </c>
      <c r="K319" s="280">
        <v>1575.85</v>
      </c>
      <c r="L319" s="280">
        <v>1490.15</v>
      </c>
      <c r="M319" s="280">
        <v>4.5212899999999996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3046.55</v>
      </c>
      <c r="D320" s="281">
        <v>3093.4166666666665</v>
      </c>
      <c r="E320" s="281">
        <v>2988.6333333333332</v>
      </c>
      <c r="F320" s="281">
        <v>2930.7166666666667</v>
      </c>
      <c r="G320" s="281">
        <v>2825.9333333333334</v>
      </c>
      <c r="H320" s="281">
        <v>3151.333333333333</v>
      </c>
      <c r="I320" s="281">
        <v>3256.1166666666668</v>
      </c>
      <c r="J320" s="281">
        <v>3314.0333333333328</v>
      </c>
      <c r="K320" s="280">
        <v>3198.2</v>
      </c>
      <c r="L320" s="280">
        <v>3035.5</v>
      </c>
      <c r="M320" s="280">
        <v>8.1163500000000006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525</v>
      </c>
      <c r="D321" s="281">
        <v>525.18333333333328</v>
      </c>
      <c r="E321" s="281">
        <v>521.81666666666661</v>
      </c>
      <c r="F321" s="281">
        <v>518.63333333333333</v>
      </c>
      <c r="G321" s="281">
        <v>515.26666666666665</v>
      </c>
      <c r="H321" s="281">
        <v>528.36666666666656</v>
      </c>
      <c r="I321" s="281">
        <v>531.73333333333312</v>
      </c>
      <c r="J321" s="281">
        <v>534.91666666666652</v>
      </c>
      <c r="K321" s="280">
        <v>528.54999999999995</v>
      </c>
      <c r="L321" s="280">
        <v>522</v>
      </c>
      <c r="M321" s="280">
        <v>1.79722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789.3</v>
      </c>
      <c r="D322" s="281">
        <v>795.11666666666667</v>
      </c>
      <c r="E322" s="281">
        <v>776.18333333333339</v>
      </c>
      <c r="F322" s="281">
        <v>763.06666666666672</v>
      </c>
      <c r="G322" s="281">
        <v>744.13333333333344</v>
      </c>
      <c r="H322" s="281">
        <v>808.23333333333335</v>
      </c>
      <c r="I322" s="281">
        <v>827.16666666666652</v>
      </c>
      <c r="J322" s="281">
        <v>840.2833333333333</v>
      </c>
      <c r="K322" s="280">
        <v>814.05</v>
      </c>
      <c r="L322" s="280">
        <v>782</v>
      </c>
      <c r="M322" s="280">
        <v>0.34412999999999999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2177.5500000000002</v>
      </c>
      <c r="D323" s="281">
        <v>2222.5166666666669</v>
      </c>
      <c r="E323" s="281">
        <v>2125.0333333333338</v>
      </c>
      <c r="F323" s="281">
        <v>2072.5166666666669</v>
      </c>
      <c r="G323" s="281">
        <v>1975.0333333333338</v>
      </c>
      <c r="H323" s="281">
        <v>2275.0333333333338</v>
      </c>
      <c r="I323" s="281">
        <v>2372.5166666666664</v>
      </c>
      <c r="J323" s="281">
        <v>2425.0333333333338</v>
      </c>
      <c r="K323" s="280">
        <v>2320</v>
      </c>
      <c r="L323" s="280">
        <v>2170</v>
      </c>
      <c r="M323" s="280">
        <v>12.195130000000001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1394.7</v>
      </c>
      <c r="D324" s="281">
        <v>1398.0333333333335</v>
      </c>
      <c r="E324" s="281">
        <v>1388.7666666666671</v>
      </c>
      <c r="F324" s="281">
        <v>1382.8333333333335</v>
      </c>
      <c r="G324" s="281">
        <v>1373.5666666666671</v>
      </c>
      <c r="H324" s="281">
        <v>1403.9666666666672</v>
      </c>
      <c r="I324" s="281">
        <v>1413.2333333333336</v>
      </c>
      <c r="J324" s="281">
        <v>1419.1666666666672</v>
      </c>
      <c r="K324" s="280">
        <v>1407.3</v>
      </c>
      <c r="L324" s="280">
        <v>1392.1</v>
      </c>
      <c r="M324" s="280">
        <v>1.12435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1026.7</v>
      </c>
      <c r="D325" s="281">
        <v>1034.8999999999999</v>
      </c>
      <c r="E325" s="281">
        <v>1015.7999999999997</v>
      </c>
      <c r="F325" s="281">
        <v>1004.8999999999999</v>
      </c>
      <c r="G325" s="281">
        <v>985.79999999999973</v>
      </c>
      <c r="H325" s="281">
        <v>1045.7999999999997</v>
      </c>
      <c r="I325" s="281">
        <v>1064.8999999999996</v>
      </c>
      <c r="J325" s="281">
        <v>1075.7999999999997</v>
      </c>
      <c r="K325" s="280">
        <v>1054</v>
      </c>
      <c r="L325" s="280">
        <v>1024</v>
      </c>
      <c r="M325" s="280">
        <v>6.1757799999999996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670.7</v>
      </c>
      <c r="D326" s="281">
        <v>669.31666666666672</v>
      </c>
      <c r="E326" s="281">
        <v>661.68333333333339</v>
      </c>
      <c r="F326" s="281">
        <v>652.66666666666663</v>
      </c>
      <c r="G326" s="281">
        <v>645.0333333333333</v>
      </c>
      <c r="H326" s="281">
        <v>678.33333333333348</v>
      </c>
      <c r="I326" s="281">
        <v>685.96666666666692</v>
      </c>
      <c r="J326" s="281">
        <v>694.98333333333358</v>
      </c>
      <c r="K326" s="280">
        <v>676.95</v>
      </c>
      <c r="L326" s="280">
        <v>660.3</v>
      </c>
      <c r="M326" s="280">
        <v>2.6796500000000001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34.049999999999997</v>
      </c>
      <c r="D327" s="281">
        <v>33.75</v>
      </c>
      <c r="E327" s="281">
        <v>32.65</v>
      </c>
      <c r="F327" s="281">
        <v>31.25</v>
      </c>
      <c r="G327" s="281">
        <v>30.15</v>
      </c>
      <c r="H327" s="281">
        <v>35.15</v>
      </c>
      <c r="I327" s="281">
        <v>36.249999999999993</v>
      </c>
      <c r="J327" s="281">
        <v>37.65</v>
      </c>
      <c r="K327" s="280">
        <v>34.85</v>
      </c>
      <c r="L327" s="280">
        <v>32.35</v>
      </c>
      <c r="M327" s="280">
        <v>132.98447999999999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57</v>
      </c>
      <c r="D328" s="281">
        <v>57.733333333333327</v>
      </c>
      <c r="E328" s="281">
        <v>55.766666666666652</v>
      </c>
      <c r="F328" s="281">
        <v>54.533333333333324</v>
      </c>
      <c r="G328" s="281">
        <v>52.566666666666649</v>
      </c>
      <c r="H328" s="281">
        <v>58.966666666666654</v>
      </c>
      <c r="I328" s="281">
        <v>60.933333333333337</v>
      </c>
      <c r="J328" s="281">
        <v>62.166666666666657</v>
      </c>
      <c r="K328" s="280">
        <v>59.7</v>
      </c>
      <c r="L328" s="280">
        <v>56.5</v>
      </c>
      <c r="M328" s="280">
        <v>29.726859999999999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573</v>
      </c>
      <c r="D329" s="281">
        <v>571.33333333333337</v>
      </c>
      <c r="E329" s="281">
        <v>564.66666666666674</v>
      </c>
      <c r="F329" s="281">
        <v>556.33333333333337</v>
      </c>
      <c r="G329" s="281">
        <v>549.66666666666674</v>
      </c>
      <c r="H329" s="281">
        <v>579.66666666666674</v>
      </c>
      <c r="I329" s="281">
        <v>586.33333333333348</v>
      </c>
      <c r="J329" s="281">
        <v>594.66666666666674</v>
      </c>
      <c r="K329" s="280">
        <v>578</v>
      </c>
      <c r="L329" s="280">
        <v>563</v>
      </c>
      <c r="M329" s="280">
        <v>0.16693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</v>
      </c>
      <c r="D330" s="281">
        <v>33.050000000000004</v>
      </c>
      <c r="E330" s="281">
        <v>32.800000000000011</v>
      </c>
      <c r="F330" s="281">
        <v>32.600000000000009</v>
      </c>
      <c r="G330" s="281">
        <v>32.350000000000016</v>
      </c>
      <c r="H330" s="281">
        <v>33.250000000000007</v>
      </c>
      <c r="I330" s="281">
        <v>33.499999999999993</v>
      </c>
      <c r="J330" s="281">
        <v>33.700000000000003</v>
      </c>
      <c r="K330" s="280">
        <v>33.299999999999997</v>
      </c>
      <c r="L330" s="280">
        <v>32.85</v>
      </c>
      <c r="M330" s="280">
        <v>33.731520000000003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66.900000000000006</v>
      </c>
      <c r="D331" s="281">
        <v>66.900000000000006</v>
      </c>
      <c r="E331" s="281">
        <v>66.400000000000006</v>
      </c>
      <c r="F331" s="281">
        <v>65.900000000000006</v>
      </c>
      <c r="G331" s="281">
        <v>65.400000000000006</v>
      </c>
      <c r="H331" s="281">
        <v>67.400000000000006</v>
      </c>
      <c r="I331" s="281">
        <v>67.900000000000006</v>
      </c>
      <c r="J331" s="281">
        <v>68.400000000000006</v>
      </c>
      <c r="K331" s="280">
        <v>67.400000000000006</v>
      </c>
      <c r="L331" s="280">
        <v>66.400000000000006</v>
      </c>
      <c r="M331" s="280">
        <v>11.03389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104.15</v>
      </c>
      <c r="D332" s="281">
        <v>104.88333333333333</v>
      </c>
      <c r="E332" s="281">
        <v>103.16666666666666</v>
      </c>
      <c r="F332" s="281">
        <v>102.18333333333334</v>
      </c>
      <c r="G332" s="281">
        <v>100.46666666666667</v>
      </c>
      <c r="H332" s="281">
        <v>105.86666666666665</v>
      </c>
      <c r="I332" s="281">
        <v>107.58333333333331</v>
      </c>
      <c r="J332" s="281">
        <v>108.56666666666663</v>
      </c>
      <c r="K332" s="280">
        <v>106.6</v>
      </c>
      <c r="L332" s="280">
        <v>103.9</v>
      </c>
      <c r="M332" s="280">
        <v>77.927750000000003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285.14999999999998</v>
      </c>
      <c r="D333" s="281">
        <v>285.3</v>
      </c>
      <c r="E333" s="281">
        <v>283.05</v>
      </c>
      <c r="F333" s="281">
        <v>280.95</v>
      </c>
      <c r="G333" s="281">
        <v>278.7</v>
      </c>
      <c r="H333" s="281">
        <v>287.40000000000003</v>
      </c>
      <c r="I333" s="281">
        <v>289.65000000000003</v>
      </c>
      <c r="J333" s="281">
        <v>291.75000000000006</v>
      </c>
      <c r="K333" s="280">
        <v>287.55</v>
      </c>
      <c r="L333" s="280">
        <v>283.2</v>
      </c>
      <c r="M333" s="280">
        <v>5.2516699999999998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150</v>
      </c>
      <c r="D334" s="281">
        <v>150.03333333333333</v>
      </c>
      <c r="E334" s="281">
        <v>149.11666666666667</v>
      </c>
      <c r="F334" s="281">
        <v>148.23333333333335</v>
      </c>
      <c r="G334" s="281">
        <v>147.31666666666669</v>
      </c>
      <c r="H334" s="281">
        <v>150.91666666666666</v>
      </c>
      <c r="I334" s="281">
        <v>151.83333333333334</v>
      </c>
      <c r="J334" s="281">
        <v>152.71666666666664</v>
      </c>
      <c r="K334" s="280">
        <v>150.94999999999999</v>
      </c>
      <c r="L334" s="280">
        <v>149.15</v>
      </c>
      <c r="M334" s="280">
        <v>57.748710000000003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628.6</v>
      </c>
      <c r="D335" s="281">
        <v>636.9666666666667</v>
      </c>
      <c r="E335" s="281">
        <v>617.63333333333344</v>
      </c>
      <c r="F335" s="281">
        <v>606.66666666666674</v>
      </c>
      <c r="G335" s="281">
        <v>587.33333333333348</v>
      </c>
      <c r="H335" s="281">
        <v>647.93333333333339</v>
      </c>
      <c r="I335" s="281">
        <v>667.26666666666665</v>
      </c>
      <c r="J335" s="281">
        <v>678.23333333333335</v>
      </c>
      <c r="K335" s="280">
        <v>656.3</v>
      </c>
      <c r="L335" s="280">
        <v>626</v>
      </c>
      <c r="M335" s="280">
        <v>2.1731600000000002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74.099999999999994</v>
      </c>
      <c r="D336" s="281">
        <v>74.599999999999994</v>
      </c>
      <c r="E336" s="281">
        <v>73.099999999999994</v>
      </c>
      <c r="F336" s="281">
        <v>72.099999999999994</v>
      </c>
      <c r="G336" s="281">
        <v>70.599999999999994</v>
      </c>
      <c r="H336" s="281">
        <v>75.599999999999994</v>
      </c>
      <c r="I336" s="281">
        <v>77.099999999999994</v>
      </c>
      <c r="J336" s="281">
        <v>78.099999999999994</v>
      </c>
      <c r="K336" s="280">
        <v>76.099999999999994</v>
      </c>
      <c r="L336" s="280">
        <v>73.599999999999994</v>
      </c>
      <c r="M336" s="280">
        <v>142.91661999999999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4242.3500000000004</v>
      </c>
      <c r="D337" s="281">
        <v>4242.5</v>
      </c>
      <c r="E337" s="281">
        <v>4148.1000000000004</v>
      </c>
      <c r="F337" s="281">
        <v>4053.8500000000004</v>
      </c>
      <c r="G337" s="281">
        <v>3959.4500000000007</v>
      </c>
      <c r="H337" s="281">
        <v>4336.75</v>
      </c>
      <c r="I337" s="281">
        <v>4431.1499999999996</v>
      </c>
      <c r="J337" s="281">
        <v>4525.3999999999996</v>
      </c>
      <c r="K337" s="280">
        <v>4336.8999999999996</v>
      </c>
      <c r="L337" s="280">
        <v>4148.25</v>
      </c>
      <c r="M337" s="280">
        <v>13.253729999999999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522.04999999999995</v>
      </c>
      <c r="D338" s="281">
        <v>528.33333333333337</v>
      </c>
      <c r="E338" s="281">
        <v>511.7166666666667</v>
      </c>
      <c r="F338" s="281">
        <v>501.38333333333333</v>
      </c>
      <c r="G338" s="281">
        <v>484.76666666666665</v>
      </c>
      <c r="H338" s="281">
        <v>538.66666666666674</v>
      </c>
      <c r="I338" s="281">
        <v>555.2833333333333</v>
      </c>
      <c r="J338" s="281">
        <v>565.61666666666679</v>
      </c>
      <c r="K338" s="280">
        <v>544.95000000000005</v>
      </c>
      <c r="L338" s="280">
        <v>518</v>
      </c>
      <c r="M338" s="280">
        <v>3.46706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18509.5</v>
      </c>
      <c r="D339" s="281">
        <v>18513.25</v>
      </c>
      <c r="E339" s="281">
        <v>18246.5</v>
      </c>
      <c r="F339" s="281">
        <v>17983.5</v>
      </c>
      <c r="G339" s="281">
        <v>17716.75</v>
      </c>
      <c r="H339" s="281">
        <v>18776.25</v>
      </c>
      <c r="I339" s="281">
        <v>19043</v>
      </c>
      <c r="J339" s="281">
        <v>19306</v>
      </c>
      <c r="K339" s="280">
        <v>18780</v>
      </c>
      <c r="L339" s="280">
        <v>18250.25</v>
      </c>
      <c r="M339" s="280">
        <v>1.3947099999999999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62.9</v>
      </c>
      <c r="D340" s="281">
        <v>62.816666666666663</v>
      </c>
      <c r="E340" s="281">
        <v>61.733333333333327</v>
      </c>
      <c r="F340" s="281">
        <v>60.566666666666663</v>
      </c>
      <c r="G340" s="281">
        <v>59.483333333333327</v>
      </c>
      <c r="H340" s="281">
        <v>63.983333333333327</v>
      </c>
      <c r="I340" s="281">
        <v>65.066666666666663</v>
      </c>
      <c r="J340" s="281">
        <v>66.23333333333332</v>
      </c>
      <c r="K340" s="280">
        <v>63.9</v>
      </c>
      <c r="L340" s="280">
        <v>61.65</v>
      </c>
      <c r="M340" s="280">
        <v>9.2920300000000005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277.7</v>
      </c>
      <c r="D341" s="281">
        <v>280.18333333333334</v>
      </c>
      <c r="E341" s="281">
        <v>273.66666666666669</v>
      </c>
      <c r="F341" s="281">
        <v>269.63333333333333</v>
      </c>
      <c r="G341" s="281">
        <v>263.11666666666667</v>
      </c>
      <c r="H341" s="281">
        <v>284.2166666666667</v>
      </c>
      <c r="I341" s="281">
        <v>290.73333333333335</v>
      </c>
      <c r="J341" s="281">
        <v>294.76666666666671</v>
      </c>
      <c r="K341" s="280">
        <v>286.7</v>
      </c>
      <c r="L341" s="280">
        <v>276.14999999999998</v>
      </c>
      <c r="M341" s="280">
        <v>3.8574099999999998</v>
      </c>
      <c r="N341" s="1"/>
      <c r="O341" s="1"/>
    </row>
    <row r="342" spans="1:15" ht="12.75" customHeight="1">
      <c r="A342" s="30">
        <v>332</v>
      </c>
      <c r="B342" s="290" t="s">
        <v>870</v>
      </c>
      <c r="C342" s="280">
        <v>322.3</v>
      </c>
      <c r="D342" s="281">
        <v>324.43333333333334</v>
      </c>
      <c r="E342" s="281">
        <v>312.16666666666669</v>
      </c>
      <c r="F342" s="281">
        <v>302.03333333333336</v>
      </c>
      <c r="G342" s="281">
        <v>289.76666666666671</v>
      </c>
      <c r="H342" s="281">
        <v>334.56666666666666</v>
      </c>
      <c r="I342" s="281">
        <v>346.83333333333331</v>
      </c>
      <c r="J342" s="281">
        <v>356.96666666666664</v>
      </c>
      <c r="K342" s="280">
        <v>336.7</v>
      </c>
      <c r="L342" s="280">
        <v>314.3</v>
      </c>
      <c r="M342" s="280">
        <v>15.68337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886.2</v>
      </c>
      <c r="D343" s="281">
        <v>882.44999999999993</v>
      </c>
      <c r="E343" s="281">
        <v>870.99999999999989</v>
      </c>
      <c r="F343" s="281">
        <v>855.8</v>
      </c>
      <c r="G343" s="281">
        <v>844.34999999999991</v>
      </c>
      <c r="H343" s="281">
        <v>897.64999999999986</v>
      </c>
      <c r="I343" s="281">
        <v>909.09999999999991</v>
      </c>
      <c r="J343" s="281">
        <v>924.29999999999984</v>
      </c>
      <c r="K343" s="280">
        <v>893.9</v>
      </c>
      <c r="L343" s="280">
        <v>867.25</v>
      </c>
      <c r="M343" s="280">
        <v>8.2979699999999994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128.19999999999999</v>
      </c>
      <c r="D344" s="281">
        <v>129.18333333333331</v>
      </c>
      <c r="E344" s="281">
        <v>126.76666666666662</v>
      </c>
      <c r="F344" s="281">
        <v>125.33333333333331</v>
      </c>
      <c r="G344" s="281">
        <v>122.91666666666663</v>
      </c>
      <c r="H344" s="281">
        <v>130.61666666666662</v>
      </c>
      <c r="I344" s="281">
        <v>133.0333333333333</v>
      </c>
      <c r="J344" s="281">
        <v>134.46666666666661</v>
      </c>
      <c r="K344" s="280">
        <v>131.6</v>
      </c>
      <c r="L344" s="280">
        <v>127.75</v>
      </c>
      <c r="M344" s="280">
        <v>221.72845000000001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184.45</v>
      </c>
      <c r="D345" s="281">
        <v>185.98333333333335</v>
      </c>
      <c r="E345" s="281">
        <v>181.9666666666667</v>
      </c>
      <c r="F345" s="281">
        <v>179.48333333333335</v>
      </c>
      <c r="G345" s="281">
        <v>175.4666666666667</v>
      </c>
      <c r="H345" s="281">
        <v>188.4666666666667</v>
      </c>
      <c r="I345" s="281">
        <v>192.48333333333335</v>
      </c>
      <c r="J345" s="281">
        <v>194.9666666666667</v>
      </c>
      <c r="K345" s="280">
        <v>190</v>
      </c>
      <c r="L345" s="280">
        <v>183.5</v>
      </c>
      <c r="M345" s="280">
        <v>18.08231</v>
      </c>
      <c r="N345" s="1"/>
      <c r="O345" s="1"/>
    </row>
    <row r="346" spans="1:15" ht="12.75" customHeight="1">
      <c r="A346" s="30">
        <v>336</v>
      </c>
      <c r="B346" s="290" t="s">
        <v>851</v>
      </c>
      <c r="C346" s="280">
        <v>698.9</v>
      </c>
      <c r="D346" s="281">
        <v>712.13333333333333</v>
      </c>
      <c r="E346" s="281">
        <v>664.86666666666667</v>
      </c>
      <c r="F346" s="281">
        <v>630.83333333333337</v>
      </c>
      <c r="G346" s="281">
        <v>583.56666666666672</v>
      </c>
      <c r="H346" s="281">
        <v>746.16666666666663</v>
      </c>
      <c r="I346" s="281">
        <v>793.43333333333328</v>
      </c>
      <c r="J346" s="281">
        <v>827.46666666666658</v>
      </c>
      <c r="K346" s="280">
        <v>759.4</v>
      </c>
      <c r="L346" s="280">
        <v>678.1</v>
      </c>
      <c r="M346" s="280">
        <v>55.033790000000003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3091.75</v>
      </c>
      <c r="D347" s="281">
        <v>3138.4</v>
      </c>
      <c r="E347" s="281">
        <v>3033.3500000000004</v>
      </c>
      <c r="F347" s="281">
        <v>2974.9500000000003</v>
      </c>
      <c r="G347" s="281">
        <v>2869.9000000000005</v>
      </c>
      <c r="H347" s="281">
        <v>3196.8</v>
      </c>
      <c r="I347" s="281">
        <v>3301.8500000000004</v>
      </c>
      <c r="J347" s="281">
        <v>3360.25</v>
      </c>
      <c r="K347" s="280">
        <v>3243.45</v>
      </c>
      <c r="L347" s="280">
        <v>3080</v>
      </c>
      <c r="M347" s="280">
        <v>0.83574000000000004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275.85000000000002</v>
      </c>
      <c r="D348" s="281">
        <v>278.76666666666671</v>
      </c>
      <c r="E348" s="281">
        <v>269.68333333333339</v>
      </c>
      <c r="F348" s="281">
        <v>263.51666666666671</v>
      </c>
      <c r="G348" s="281">
        <v>254.43333333333339</v>
      </c>
      <c r="H348" s="281">
        <v>284.93333333333339</v>
      </c>
      <c r="I348" s="281">
        <v>294.01666666666677</v>
      </c>
      <c r="J348" s="281">
        <v>300.18333333333339</v>
      </c>
      <c r="K348" s="280">
        <v>287.85000000000002</v>
      </c>
      <c r="L348" s="280">
        <v>272.60000000000002</v>
      </c>
      <c r="M348" s="280">
        <v>2.9863599999999999</v>
      </c>
      <c r="N348" s="1"/>
      <c r="O348" s="1"/>
    </row>
    <row r="349" spans="1:15" ht="12.75" customHeight="1">
      <c r="A349" s="30">
        <v>339</v>
      </c>
      <c r="B349" s="290" t="s">
        <v>852</v>
      </c>
      <c r="C349" s="280">
        <v>471.85</v>
      </c>
      <c r="D349" s="281">
        <v>480.48333333333329</v>
      </c>
      <c r="E349" s="281">
        <v>458.76666666666659</v>
      </c>
      <c r="F349" s="281">
        <v>445.68333333333328</v>
      </c>
      <c r="G349" s="281">
        <v>423.96666666666658</v>
      </c>
      <c r="H349" s="281">
        <v>493.56666666666661</v>
      </c>
      <c r="I349" s="281">
        <v>515.2833333333333</v>
      </c>
      <c r="J349" s="281">
        <v>528.36666666666656</v>
      </c>
      <c r="K349" s="280">
        <v>502.2</v>
      </c>
      <c r="L349" s="280">
        <v>467.4</v>
      </c>
      <c r="M349" s="280">
        <v>17.449829999999999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120.15</v>
      </c>
      <c r="D350" s="281">
        <v>120.93333333333334</v>
      </c>
      <c r="E350" s="281">
        <v>117.91666666666667</v>
      </c>
      <c r="F350" s="281">
        <v>115.68333333333334</v>
      </c>
      <c r="G350" s="281">
        <v>112.66666666666667</v>
      </c>
      <c r="H350" s="281">
        <v>123.16666666666667</v>
      </c>
      <c r="I350" s="281">
        <v>126.18333333333332</v>
      </c>
      <c r="J350" s="281">
        <v>128.41666666666669</v>
      </c>
      <c r="K350" s="280">
        <v>123.95</v>
      </c>
      <c r="L350" s="280">
        <v>118.7</v>
      </c>
      <c r="M350" s="280">
        <v>15.75192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3040.25</v>
      </c>
      <c r="D351" s="281">
        <v>3047.5</v>
      </c>
      <c r="E351" s="281">
        <v>3017.75</v>
      </c>
      <c r="F351" s="281">
        <v>2995.25</v>
      </c>
      <c r="G351" s="281">
        <v>2965.5</v>
      </c>
      <c r="H351" s="281">
        <v>3070</v>
      </c>
      <c r="I351" s="281">
        <v>3099.75</v>
      </c>
      <c r="J351" s="281">
        <v>3122.25</v>
      </c>
      <c r="K351" s="280">
        <v>3077.25</v>
      </c>
      <c r="L351" s="280">
        <v>3025</v>
      </c>
      <c r="M351" s="280">
        <v>2.3828299999999998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350.85</v>
      </c>
      <c r="D352" s="281">
        <v>353.3</v>
      </c>
      <c r="E352" s="281">
        <v>346.65000000000003</v>
      </c>
      <c r="F352" s="281">
        <v>342.45000000000005</v>
      </c>
      <c r="G352" s="281">
        <v>335.80000000000007</v>
      </c>
      <c r="H352" s="281">
        <v>357.5</v>
      </c>
      <c r="I352" s="281">
        <v>364.15</v>
      </c>
      <c r="J352" s="281">
        <v>368.34999999999997</v>
      </c>
      <c r="K352" s="280">
        <v>359.95</v>
      </c>
      <c r="L352" s="280">
        <v>349.1</v>
      </c>
      <c r="M352" s="280">
        <v>1.08545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247.85</v>
      </c>
      <c r="D353" s="281">
        <v>247.2833333333333</v>
      </c>
      <c r="E353" s="281">
        <v>245.11666666666662</v>
      </c>
      <c r="F353" s="281">
        <v>242.38333333333333</v>
      </c>
      <c r="G353" s="281">
        <v>240.21666666666664</v>
      </c>
      <c r="H353" s="281">
        <v>250.01666666666659</v>
      </c>
      <c r="I353" s="281">
        <v>252.18333333333328</v>
      </c>
      <c r="J353" s="281">
        <v>254.91666666666657</v>
      </c>
      <c r="K353" s="280">
        <v>249.45</v>
      </c>
      <c r="L353" s="280">
        <v>244.55</v>
      </c>
      <c r="M353" s="280">
        <v>1.0164200000000001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1951.6</v>
      </c>
      <c r="D354" s="281">
        <v>1943.8666666666668</v>
      </c>
      <c r="E354" s="281">
        <v>1918.7333333333336</v>
      </c>
      <c r="F354" s="281">
        <v>1885.8666666666668</v>
      </c>
      <c r="G354" s="281">
        <v>1860.7333333333336</v>
      </c>
      <c r="H354" s="281">
        <v>1976.7333333333336</v>
      </c>
      <c r="I354" s="281">
        <v>2001.8666666666668</v>
      </c>
      <c r="J354" s="281">
        <v>2034.7333333333336</v>
      </c>
      <c r="K354" s="280">
        <v>1969</v>
      </c>
      <c r="L354" s="280">
        <v>1911</v>
      </c>
      <c r="M354" s="280">
        <v>11.397069999999999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46193.9</v>
      </c>
      <c r="D355" s="281">
        <v>46036.866666666669</v>
      </c>
      <c r="E355" s="281">
        <v>45773.833333333336</v>
      </c>
      <c r="F355" s="281">
        <v>45353.76666666667</v>
      </c>
      <c r="G355" s="281">
        <v>45090.733333333337</v>
      </c>
      <c r="H355" s="281">
        <v>46456.933333333334</v>
      </c>
      <c r="I355" s="281">
        <v>46719.96666666666</v>
      </c>
      <c r="J355" s="281">
        <v>47140.033333333333</v>
      </c>
      <c r="K355" s="280">
        <v>46299.9</v>
      </c>
      <c r="L355" s="280">
        <v>45616.800000000003</v>
      </c>
      <c r="M355" s="280">
        <v>9.5219999999999999E-2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3333.95</v>
      </c>
      <c r="D356" s="281">
        <v>3421.9166666666665</v>
      </c>
      <c r="E356" s="281">
        <v>3234.0333333333328</v>
      </c>
      <c r="F356" s="281">
        <v>3134.1166666666663</v>
      </c>
      <c r="G356" s="281">
        <v>2946.2333333333327</v>
      </c>
      <c r="H356" s="281">
        <v>3521.833333333333</v>
      </c>
      <c r="I356" s="281">
        <v>3709.7166666666672</v>
      </c>
      <c r="J356" s="281">
        <v>3809.6333333333332</v>
      </c>
      <c r="K356" s="280">
        <v>3609.8</v>
      </c>
      <c r="L356" s="280">
        <v>3322</v>
      </c>
      <c r="M356" s="280">
        <v>6.9813700000000001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225.5</v>
      </c>
      <c r="D357" s="281">
        <v>224.94999999999996</v>
      </c>
      <c r="E357" s="281">
        <v>221.99999999999991</v>
      </c>
      <c r="F357" s="281">
        <v>218.49999999999994</v>
      </c>
      <c r="G357" s="281">
        <v>215.5499999999999</v>
      </c>
      <c r="H357" s="281">
        <v>228.44999999999993</v>
      </c>
      <c r="I357" s="281">
        <v>231.39999999999998</v>
      </c>
      <c r="J357" s="281">
        <v>234.89999999999995</v>
      </c>
      <c r="K357" s="280">
        <v>227.9</v>
      </c>
      <c r="L357" s="280">
        <v>221.45</v>
      </c>
      <c r="M357" s="280">
        <v>15.324719999999999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4136.2</v>
      </c>
      <c r="D358" s="281">
        <v>4145.3</v>
      </c>
      <c r="E358" s="281">
        <v>4110.9000000000005</v>
      </c>
      <c r="F358" s="281">
        <v>4085.6000000000004</v>
      </c>
      <c r="G358" s="281">
        <v>4051.2000000000007</v>
      </c>
      <c r="H358" s="281">
        <v>4170.6000000000004</v>
      </c>
      <c r="I358" s="281">
        <v>4205</v>
      </c>
      <c r="J358" s="281">
        <v>4230.3</v>
      </c>
      <c r="K358" s="280">
        <v>4179.7</v>
      </c>
      <c r="L358" s="280">
        <v>4120</v>
      </c>
      <c r="M358" s="280">
        <v>0.34948000000000001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1210.9000000000001</v>
      </c>
      <c r="D359" s="281">
        <v>1219.2333333333333</v>
      </c>
      <c r="E359" s="281">
        <v>1178.4666666666667</v>
      </c>
      <c r="F359" s="281">
        <v>1146.0333333333333</v>
      </c>
      <c r="G359" s="281">
        <v>1105.2666666666667</v>
      </c>
      <c r="H359" s="281">
        <v>1251.6666666666667</v>
      </c>
      <c r="I359" s="281">
        <v>1292.4333333333336</v>
      </c>
      <c r="J359" s="281">
        <v>1324.8666666666668</v>
      </c>
      <c r="K359" s="280">
        <v>1260</v>
      </c>
      <c r="L359" s="280">
        <v>1186.8</v>
      </c>
      <c r="M359" s="280">
        <v>0.95508999999999999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2320.5</v>
      </c>
      <c r="D360" s="281">
        <v>2307.15</v>
      </c>
      <c r="E360" s="281">
        <v>2285.3000000000002</v>
      </c>
      <c r="F360" s="281">
        <v>2250.1</v>
      </c>
      <c r="G360" s="281">
        <v>2228.25</v>
      </c>
      <c r="H360" s="281">
        <v>2342.3500000000004</v>
      </c>
      <c r="I360" s="281">
        <v>2364.1999999999998</v>
      </c>
      <c r="J360" s="281">
        <v>2399.4000000000005</v>
      </c>
      <c r="K360" s="280">
        <v>2329</v>
      </c>
      <c r="L360" s="280">
        <v>2271.9499999999998</v>
      </c>
      <c r="M360" s="280">
        <v>3.6225299999999998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1763.85</v>
      </c>
      <c r="D361" s="281">
        <v>1772.6499999999999</v>
      </c>
      <c r="E361" s="281">
        <v>1745.2999999999997</v>
      </c>
      <c r="F361" s="281">
        <v>1726.7499999999998</v>
      </c>
      <c r="G361" s="281">
        <v>1699.3999999999996</v>
      </c>
      <c r="H361" s="281">
        <v>1791.1999999999998</v>
      </c>
      <c r="I361" s="281">
        <v>1818.5499999999997</v>
      </c>
      <c r="J361" s="281">
        <v>1837.1</v>
      </c>
      <c r="K361" s="280">
        <v>1800</v>
      </c>
      <c r="L361" s="280">
        <v>1754.1</v>
      </c>
      <c r="M361" s="280">
        <v>2.9805700000000002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739.75</v>
      </c>
      <c r="D362" s="281">
        <v>739.16666666666663</v>
      </c>
      <c r="E362" s="281">
        <v>730.58333333333326</v>
      </c>
      <c r="F362" s="281">
        <v>721.41666666666663</v>
      </c>
      <c r="G362" s="281">
        <v>712.83333333333326</v>
      </c>
      <c r="H362" s="281">
        <v>748.33333333333326</v>
      </c>
      <c r="I362" s="281">
        <v>756.91666666666652</v>
      </c>
      <c r="J362" s="281">
        <v>766.08333333333326</v>
      </c>
      <c r="K362" s="280">
        <v>747.75</v>
      </c>
      <c r="L362" s="280">
        <v>730</v>
      </c>
      <c r="M362" s="280">
        <v>0.30330000000000001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2207.5500000000002</v>
      </c>
      <c r="D363" s="281">
        <v>2216.5166666666669</v>
      </c>
      <c r="E363" s="281">
        <v>2194.0333333333338</v>
      </c>
      <c r="F363" s="281">
        <v>2180.5166666666669</v>
      </c>
      <c r="G363" s="281">
        <v>2158.0333333333338</v>
      </c>
      <c r="H363" s="281">
        <v>2230.0333333333338</v>
      </c>
      <c r="I363" s="281">
        <v>2252.5166666666664</v>
      </c>
      <c r="J363" s="281">
        <v>2266.0333333333338</v>
      </c>
      <c r="K363" s="280">
        <v>2239</v>
      </c>
      <c r="L363" s="280">
        <v>2203</v>
      </c>
      <c r="M363" s="280">
        <v>3.48502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2288.5</v>
      </c>
      <c r="D364" s="281">
        <v>2309.8166666666666</v>
      </c>
      <c r="E364" s="281">
        <v>2260.6833333333334</v>
      </c>
      <c r="F364" s="281">
        <v>2232.8666666666668</v>
      </c>
      <c r="G364" s="281">
        <v>2183.7333333333336</v>
      </c>
      <c r="H364" s="281">
        <v>2337.6333333333332</v>
      </c>
      <c r="I364" s="281">
        <v>2386.7666666666664</v>
      </c>
      <c r="J364" s="281">
        <v>2414.583333333333</v>
      </c>
      <c r="K364" s="280">
        <v>2358.9499999999998</v>
      </c>
      <c r="L364" s="280">
        <v>2282</v>
      </c>
      <c r="M364" s="280">
        <v>1.29417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263.05</v>
      </c>
      <c r="D365" s="281">
        <v>263.83333333333331</v>
      </c>
      <c r="E365" s="281">
        <v>259.86666666666662</v>
      </c>
      <c r="F365" s="281">
        <v>256.68333333333328</v>
      </c>
      <c r="G365" s="281">
        <v>252.71666666666658</v>
      </c>
      <c r="H365" s="281">
        <v>267.01666666666665</v>
      </c>
      <c r="I365" s="281">
        <v>270.98333333333335</v>
      </c>
      <c r="J365" s="281">
        <v>274.16666666666669</v>
      </c>
      <c r="K365" s="280">
        <v>267.8</v>
      </c>
      <c r="L365" s="280">
        <v>260.64999999999998</v>
      </c>
      <c r="M365" s="280">
        <v>21.724689999999999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112.45</v>
      </c>
      <c r="D366" s="281">
        <v>112.96666666666668</v>
      </c>
      <c r="E366" s="281">
        <v>111.53333333333336</v>
      </c>
      <c r="F366" s="281">
        <v>110.61666666666667</v>
      </c>
      <c r="G366" s="281">
        <v>109.18333333333335</v>
      </c>
      <c r="H366" s="281">
        <v>113.88333333333337</v>
      </c>
      <c r="I366" s="281">
        <v>115.31666666666668</v>
      </c>
      <c r="J366" s="281">
        <v>116.23333333333338</v>
      </c>
      <c r="K366" s="280">
        <v>114.4</v>
      </c>
      <c r="L366" s="280">
        <v>112.05</v>
      </c>
      <c r="M366" s="280">
        <v>36.45232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209.1</v>
      </c>
      <c r="D367" s="281">
        <v>209.06666666666669</v>
      </c>
      <c r="E367" s="281">
        <v>207.13333333333338</v>
      </c>
      <c r="F367" s="281">
        <v>205.16666666666669</v>
      </c>
      <c r="G367" s="281">
        <v>203.23333333333338</v>
      </c>
      <c r="H367" s="281">
        <v>211.03333333333339</v>
      </c>
      <c r="I367" s="281">
        <v>212.96666666666673</v>
      </c>
      <c r="J367" s="281">
        <v>214.93333333333339</v>
      </c>
      <c r="K367" s="280">
        <v>211</v>
      </c>
      <c r="L367" s="280">
        <v>207.1</v>
      </c>
      <c r="M367" s="280">
        <v>85.884870000000006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391.3</v>
      </c>
      <c r="D368" s="281">
        <v>392.83333333333331</v>
      </c>
      <c r="E368" s="281">
        <v>384.71666666666664</v>
      </c>
      <c r="F368" s="281">
        <v>378.13333333333333</v>
      </c>
      <c r="G368" s="281">
        <v>370.01666666666665</v>
      </c>
      <c r="H368" s="281">
        <v>399.41666666666663</v>
      </c>
      <c r="I368" s="281">
        <v>407.5333333333333</v>
      </c>
      <c r="J368" s="281">
        <v>414.11666666666662</v>
      </c>
      <c r="K368" s="280">
        <v>400.95</v>
      </c>
      <c r="L368" s="280">
        <v>386.25</v>
      </c>
      <c r="M368" s="280">
        <v>4.9481200000000003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427.95</v>
      </c>
      <c r="D369" s="281">
        <v>432.76666666666665</v>
      </c>
      <c r="E369" s="281">
        <v>417.83333333333331</v>
      </c>
      <c r="F369" s="281">
        <v>407.71666666666664</v>
      </c>
      <c r="G369" s="281">
        <v>392.7833333333333</v>
      </c>
      <c r="H369" s="281">
        <v>442.88333333333333</v>
      </c>
      <c r="I369" s="281">
        <v>457.81666666666672</v>
      </c>
      <c r="J369" s="281">
        <v>467.93333333333334</v>
      </c>
      <c r="K369" s="280">
        <v>447.7</v>
      </c>
      <c r="L369" s="280">
        <v>422.65</v>
      </c>
      <c r="M369" s="280">
        <v>2.38381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589.70000000000005</v>
      </c>
      <c r="D370" s="281">
        <v>590.18333333333339</v>
      </c>
      <c r="E370" s="281">
        <v>586.36666666666679</v>
      </c>
      <c r="F370" s="281">
        <v>583.03333333333342</v>
      </c>
      <c r="G370" s="281">
        <v>579.21666666666681</v>
      </c>
      <c r="H370" s="281">
        <v>593.51666666666677</v>
      </c>
      <c r="I370" s="281">
        <v>597.33333333333337</v>
      </c>
      <c r="J370" s="281">
        <v>600.66666666666674</v>
      </c>
      <c r="K370" s="280">
        <v>594</v>
      </c>
      <c r="L370" s="280">
        <v>586.85</v>
      </c>
      <c r="M370" s="280">
        <v>0.58245999999999998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112.15</v>
      </c>
      <c r="D371" s="281">
        <v>112.76666666666667</v>
      </c>
      <c r="E371" s="281">
        <v>110.78333333333333</v>
      </c>
      <c r="F371" s="281">
        <v>109.41666666666667</v>
      </c>
      <c r="G371" s="281">
        <v>107.43333333333334</v>
      </c>
      <c r="H371" s="281">
        <v>114.13333333333333</v>
      </c>
      <c r="I371" s="281">
        <v>116.11666666666665</v>
      </c>
      <c r="J371" s="281">
        <v>117.48333333333332</v>
      </c>
      <c r="K371" s="280">
        <v>114.75</v>
      </c>
      <c r="L371" s="280">
        <v>111.4</v>
      </c>
      <c r="M371" s="280">
        <v>25.27195</v>
      </c>
      <c r="N371" s="1"/>
      <c r="O371" s="1"/>
    </row>
    <row r="372" spans="1:15" ht="12.75" customHeight="1">
      <c r="A372" s="30">
        <v>362</v>
      </c>
      <c r="B372" s="290" t="s">
        <v>871</v>
      </c>
      <c r="C372" s="280">
        <v>1193.8499999999999</v>
      </c>
      <c r="D372" s="281">
        <v>1200.8</v>
      </c>
      <c r="E372" s="281">
        <v>1179.5999999999999</v>
      </c>
      <c r="F372" s="281">
        <v>1165.3499999999999</v>
      </c>
      <c r="G372" s="281">
        <v>1144.1499999999999</v>
      </c>
      <c r="H372" s="281">
        <v>1215.05</v>
      </c>
      <c r="I372" s="281">
        <v>1236.2500000000002</v>
      </c>
      <c r="J372" s="281">
        <v>1250.5</v>
      </c>
      <c r="K372" s="280">
        <v>1222</v>
      </c>
      <c r="L372" s="280">
        <v>1186.55</v>
      </c>
      <c r="M372" s="280">
        <v>0.13186999999999999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4298.6000000000004</v>
      </c>
      <c r="D373" s="281">
        <v>4318.1833333333334</v>
      </c>
      <c r="E373" s="281">
        <v>4264.1166666666668</v>
      </c>
      <c r="F373" s="281">
        <v>4229.6333333333332</v>
      </c>
      <c r="G373" s="281">
        <v>4175.5666666666666</v>
      </c>
      <c r="H373" s="281">
        <v>4352.666666666667</v>
      </c>
      <c r="I373" s="281">
        <v>4406.7333333333345</v>
      </c>
      <c r="J373" s="281">
        <v>4441.2166666666672</v>
      </c>
      <c r="K373" s="280">
        <v>4372.25</v>
      </c>
      <c r="L373" s="280">
        <v>4283.7</v>
      </c>
      <c r="M373" s="280">
        <v>1.8880000000000001E-2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14176.5</v>
      </c>
      <c r="D374" s="281">
        <v>14220.800000000001</v>
      </c>
      <c r="E374" s="281">
        <v>14066.700000000003</v>
      </c>
      <c r="F374" s="281">
        <v>13956.900000000001</v>
      </c>
      <c r="G374" s="281">
        <v>13802.800000000003</v>
      </c>
      <c r="H374" s="281">
        <v>14330.600000000002</v>
      </c>
      <c r="I374" s="281">
        <v>14484.7</v>
      </c>
      <c r="J374" s="281">
        <v>14594.500000000002</v>
      </c>
      <c r="K374" s="280">
        <v>14374.9</v>
      </c>
      <c r="L374" s="280">
        <v>14111</v>
      </c>
      <c r="M374" s="280">
        <v>2.0240000000000001E-2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31.6</v>
      </c>
      <c r="D375" s="281">
        <v>31.616666666666671</v>
      </c>
      <c r="E375" s="281">
        <v>31.433333333333341</v>
      </c>
      <c r="F375" s="281">
        <v>31.266666666666669</v>
      </c>
      <c r="G375" s="281">
        <v>31.083333333333339</v>
      </c>
      <c r="H375" s="281">
        <v>31.783333333333342</v>
      </c>
      <c r="I375" s="281">
        <v>31.966666666666672</v>
      </c>
      <c r="J375" s="281">
        <v>32.13333333333334</v>
      </c>
      <c r="K375" s="280">
        <v>31.8</v>
      </c>
      <c r="L375" s="280">
        <v>31.45</v>
      </c>
      <c r="M375" s="280">
        <v>195.40357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556.29999999999995</v>
      </c>
      <c r="D376" s="281">
        <v>565.1</v>
      </c>
      <c r="E376" s="281">
        <v>546.20000000000005</v>
      </c>
      <c r="F376" s="281">
        <v>536.1</v>
      </c>
      <c r="G376" s="281">
        <v>517.20000000000005</v>
      </c>
      <c r="H376" s="281">
        <v>575.20000000000005</v>
      </c>
      <c r="I376" s="281">
        <v>594.09999999999991</v>
      </c>
      <c r="J376" s="281">
        <v>604.20000000000005</v>
      </c>
      <c r="K376" s="280">
        <v>584</v>
      </c>
      <c r="L376" s="280">
        <v>555</v>
      </c>
      <c r="M376" s="280">
        <v>1.0898300000000001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92.15</v>
      </c>
      <c r="D377" s="281">
        <v>93.25</v>
      </c>
      <c r="E377" s="281">
        <v>90.6</v>
      </c>
      <c r="F377" s="281">
        <v>89.05</v>
      </c>
      <c r="G377" s="281">
        <v>86.399999999999991</v>
      </c>
      <c r="H377" s="281">
        <v>94.8</v>
      </c>
      <c r="I377" s="281">
        <v>97.45</v>
      </c>
      <c r="J377" s="281">
        <v>99</v>
      </c>
      <c r="K377" s="280">
        <v>95.9</v>
      </c>
      <c r="L377" s="280">
        <v>91.7</v>
      </c>
      <c r="M377" s="280">
        <v>177.13543999999999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126.55</v>
      </c>
      <c r="D378" s="281">
        <v>127.28333333333335</v>
      </c>
      <c r="E378" s="281">
        <v>125.66666666666669</v>
      </c>
      <c r="F378" s="281">
        <v>124.78333333333335</v>
      </c>
      <c r="G378" s="281">
        <v>123.16666666666669</v>
      </c>
      <c r="H378" s="281">
        <v>128.16666666666669</v>
      </c>
      <c r="I378" s="281">
        <v>129.78333333333333</v>
      </c>
      <c r="J378" s="281">
        <v>130.66666666666669</v>
      </c>
      <c r="K378" s="280">
        <v>128.9</v>
      </c>
      <c r="L378" s="280">
        <v>126.4</v>
      </c>
      <c r="M378" s="280">
        <v>22.237349999999999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520.35</v>
      </c>
      <c r="D379" s="281">
        <v>522.0333333333333</v>
      </c>
      <c r="E379" s="281">
        <v>512.06666666666661</v>
      </c>
      <c r="F379" s="281">
        <v>503.7833333333333</v>
      </c>
      <c r="G379" s="281">
        <v>493.81666666666661</v>
      </c>
      <c r="H379" s="281">
        <v>530.31666666666661</v>
      </c>
      <c r="I379" s="281">
        <v>540.2833333333333</v>
      </c>
      <c r="J379" s="281">
        <v>548.56666666666661</v>
      </c>
      <c r="K379" s="280">
        <v>532</v>
      </c>
      <c r="L379" s="280">
        <v>513.75</v>
      </c>
      <c r="M379" s="280">
        <v>1.1107400000000001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255.2</v>
      </c>
      <c r="D380" s="281">
        <v>253.66666666666666</v>
      </c>
      <c r="E380" s="281">
        <v>250.58333333333331</v>
      </c>
      <c r="F380" s="281">
        <v>245.96666666666667</v>
      </c>
      <c r="G380" s="281">
        <v>242.88333333333333</v>
      </c>
      <c r="H380" s="281">
        <v>258.2833333333333</v>
      </c>
      <c r="I380" s="281">
        <v>261.36666666666662</v>
      </c>
      <c r="J380" s="281">
        <v>265.98333333333329</v>
      </c>
      <c r="K380" s="280">
        <v>256.75</v>
      </c>
      <c r="L380" s="280">
        <v>249.05</v>
      </c>
      <c r="M380" s="280">
        <v>0.91088000000000002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977.5</v>
      </c>
      <c r="D381" s="281">
        <v>974.16666666666663</v>
      </c>
      <c r="E381" s="281">
        <v>965.33333333333326</v>
      </c>
      <c r="F381" s="281">
        <v>953.16666666666663</v>
      </c>
      <c r="G381" s="281">
        <v>944.33333333333326</v>
      </c>
      <c r="H381" s="281">
        <v>986.33333333333326</v>
      </c>
      <c r="I381" s="281">
        <v>995.16666666666652</v>
      </c>
      <c r="J381" s="281">
        <v>1007.3333333333333</v>
      </c>
      <c r="K381" s="280">
        <v>983</v>
      </c>
      <c r="L381" s="280">
        <v>962</v>
      </c>
      <c r="M381" s="280">
        <v>1.8732800000000001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30.8</v>
      </c>
      <c r="D382" s="281">
        <v>30.816666666666663</v>
      </c>
      <c r="E382" s="281">
        <v>30.633333333333326</v>
      </c>
      <c r="F382" s="281">
        <v>30.466666666666661</v>
      </c>
      <c r="G382" s="281">
        <v>30.283333333333324</v>
      </c>
      <c r="H382" s="281">
        <v>30.983333333333327</v>
      </c>
      <c r="I382" s="281">
        <v>31.166666666666664</v>
      </c>
      <c r="J382" s="281">
        <v>31.333333333333329</v>
      </c>
      <c r="K382" s="280">
        <v>31</v>
      </c>
      <c r="L382" s="280">
        <v>30.65</v>
      </c>
      <c r="M382" s="280">
        <v>5.7635800000000001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94.35</v>
      </c>
      <c r="D383" s="281">
        <v>94.75</v>
      </c>
      <c r="E383" s="281">
        <v>93.8</v>
      </c>
      <c r="F383" s="281">
        <v>93.25</v>
      </c>
      <c r="G383" s="281">
        <v>92.3</v>
      </c>
      <c r="H383" s="281">
        <v>95.3</v>
      </c>
      <c r="I383" s="281">
        <v>96.249999999999986</v>
      </c>
      <c r="J383" s="281">
        <v>96.8</v>
      </c>
      <c r="K383" s="280">
        <v>95.7</v>
      </c>
      <c r="L383" s="280">
        <v>94.2</v>
      </c>
      <c r="M383" s="280">
        <v>1.6065199999999999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159.65</v>
      </c>
      <c r="D384" s="281">
        <v>160.66666666666666</v>
      </c>
      <c r="E384" s="281">
        <v>157.38333333333333</v>
      </c>
      <c r="F384" s="281">
        <v>155.11666666666667</v>
      </c>
      <c r="G384" s="281">
        <v>151.83333333333334</v>
      </c>
      <c r="H384" s="281">
        <v>162.93333333333331</v>
      </c>
      <c r="I384" s="281">
        <v>166.21666666666667</v>
      </c>
      <c r="J384" s="281">
        <v>168.48333333333329</v>
      </c>
      <c r="K384" s="280">
        <v>163.95</v>
      </c>
      <c r="L384" s="280">
        <v>158.4</v>
      </c>
      <c r="M384" s="280">
        <v>16.064520000000002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595.20000000000005</v>
      </c>
      <c r="D385" s="281">
        <v>591.4666666666667</v>
      </c>
      <c r="E385" s="281">
        <v>583.98333333333335</v>
      </c>
      <c r="F385" s="281">
        <v>572.76666666666665</v>
      </c>
      <c r="G385" s="281">
        <v>565.2833333333333</v>
      </c>
      <c r="H385" s="281">
        <v>602.68333333333339</v>
      </c>
      <c r="I385" s="281">
        <v>610.16666666666674</v>
      </c>
      <c r="J385" s="281">
        <v>621.38333333333344</v>
      </c>
      <c r="K385" s="280">
        <v>598.95000000000005</v>
      </c>
      <c r="L385" s="280">
        <v>580.25</v>
      </c>
      <c r="M385" s="280">
        <v>0.84799000000000002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214.55</v>
      </c>
      <c r="D386" s="281">
        <v>213.85</v>
      </c>
      <c r="E386" s="281">
        <v>211.7</v>
      </c>
      <c r="F386" s="281">
        <v>208.85</v>
      </c>
      <c r="G386" s="281">
        <v>206.7</v>
      </c>
      <c r="H386" s="281">
        <v>216.7</v>
      </c>
      <c r="I386" s="281">
        <v>218.85000000000002</v>
      </c>
      <c r="J386" s="281">
        <v>221.7</v>
      </c>
      <c r="K386" s="280">
        <v>216</v>
      </c>
      <c r="L386" s="280">
        <v>211</v>
      </c>
      <c r="M386" s="280">
        <v>4.0127199999999998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83.95</v>
      </c>
      <c r="D387" s="281">
        <v>84.483333333333334</v>
      </c>
      <c r="E387" s="281">
        <v>82.966666666666669</v>
      </c>
      <c r="F387" s="281">
        <v>81.983333333333334</v>
      </c>
      <c r="G387" s="281">
        <v>80.466666666666669</v>
      </c>
      <c r="H387" s="281">
        <v>85.466666666666669</v>
      </c>
      <c r="I387" s="281">
        <v>86.983333333333348</v>
      </c>
      <c r="J387" s="281">
        <v>87.966666666666669</v>
      </c>
      <c r="K387" s="280">
        <v>86</v>
      </c>
      <c r="L387" s="280">
        <v>83.5</v>
      </c>
      <c r="M387" s="280">
        <v>15.788349999999999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1650</v>
      </c>
      <c r="D388" s="281">
        <v>1639.8333333333333</v>
      </c>
      <c r="E388" s="281">
        <v>1616.6666666666665</v>
      </c>
      <c r="F388" s="281">
        <v>1583.3333333333333</v>
      </c>
      <c r="G388" s="281">
        <v>1560.1666666666665</v>
      </c>
      <c r="H388" s="281">
        <v>1673.1666666666665</v>
      </c>
      <c r="I388" s="281">
        <v>1696.333333333333</v>
      </c>
      <c r="J388" s="281">
        <v>1729.6666666666665</v>
      </c>
      <c r="K388" s="280">
        <v>1663</v>
      </c>
      <c r="L388" s="280">
        <v>1606.5</v>
      </c>
      <c r="M388" s="280">
        <v>0.41458</v>
      </c>
      <c r="N388" s="1"/>
      <c r="O388" s="1"/>
    </row>
    <row r="389" spans="1:15" ht="12.75" customHeight="1">
      <c r="A389" s="30">
        <v>379</v>
      </c>
      <c r="B389" s="290" t="s">
        <v>872</v>
      </c>
      <c r="C389" s="280">
        <v>42.75</v>
      </c>
      <c r="D389" s="281">
        <v>42.949999999999996</v>
      </c>
      <c r="E389" s="281">
        <v>42.29999999999999</v>
      </c>
      <c r="F389" s="281">
        <v>41.849999999999994</v>
      </c>
      <c r="G389" s="281">
        <v>41.199999999999989</v>
      </c>
      <c r="H389" s="281">
        <v>43.399999999999991</v>
      </c>
      <c r="I389" s="281">
        <v>44.05</v>
      </c>
      <c r="J389" s="281">
        <v>44.499999999999993</v>
      </c>
      <c r="K389" s="280">
        <v>43.6</v>
      </c>
      <c r="L389" s="280">
        <v>42.5</v>
      </c>
      <c r="M389" s="280">
        <v>5.6779099999999998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122.75</v>
      </c>
      <c r="D390" s="281">
        <v>122.34999999999998</v>
      </c>
      <c r="E390" s="281">
        <v>120.49999999999996</v>
      </c>
      <c r="F390" s="281">
        <v>118.24999999999997</v>
      </c>
      <c r="G390" s="281">
        <v>116.39999999999995</v>
      </c>
      <c r="H390" s="281">
        <v>124.59999999999997</v>
      </c>
      <c r="I390" s="281">
        <v>126.44999999999999</v>
      </c>
      <c r="J390" s="281">
        <v>128.69999999999999</v>
      </c>
      <c r="K390" s="280">
        <v>124.2</v>
      </c>
      <c r="L390" s="280">
        <v>120.1</v>
      </c>
      <c r="M390" s="280">
        <v>15.481909999999999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988.85</v>
      </c>
      <c r="D391" s="281">
        <v>992.65</v>
      </c>
      <c r="E391" s="281">
        <v>981.25</v>
      </c>
      <c r="F391" s="281">
        <v>973.65</v>
      </c>
      <c r="G391" s="281">
        <v>962.25</v>
      </c>
      <c r="H391" s="281">
        <v>1000.25</v>
      </c>
      <c r="I391" s="281">
        <v>1011.6499999999999</v>
      </c>
      <c r="J391" s="281">
        <v>1019.25</v>
      </c>
      <c r="K391" s="280">
        <v>1004.05</v>
      </c>
      <c r="L391" s="280">
        <v>985.05</v>
      </c>
      <c r="M391" s="280">
        <v>0.91610000000000003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2421.5</v>
      </c>
      <c r="D392" s="281">
        <v>2425.5833333333335</v>
      </c>
      <c r="E392" s="281">
        <v>2407.2666666666669</v>
      </c>
      <c r="F392" s="281">
        <v>2393.0333333333333</v>
      </c>
      <c r="G392" s="281">
        <v>2374.7166666666667</v>
      </c>
      <c r="H392" s="281">
        <v>2439.8166666666671</v>
      </c>
      <c r="I392" s="281">
        <v>2458.1333333333337</v>
      </c>
      <c r="J392" s="281">
        <v>2472.3666666666672</v>
      </c>
      <c r="K392" s="280">
        <v>2443.9</v>
      </c>
      <c r="L392" s="280">
        <v>2411.35</v>
      </c>
      <c r="M392" s="280">
        <v>52.164659999999998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115.65</v>
      </c>
      <c r="D393" s="281">
        <v>116.23333333333333</v>
      </c>
      <c r="E393" s="281">
        <v>113.66666666666667</v>
      </c>
      <c r="F393" s="281">
        <v>111.68333333333334</v>
      </c>
      <c r="G393" s="281">
        <v>109.11666666666667</v>
      </c>
      <c r="H393" s="281">
        <v>118.21666666666667</v>
      </c>
      <c r="I393" s="281">
        <v>120.78333333333333</v>
      </c>
      <c r="J393" s="281">
        <v>122.76666666666667</v>
      </c>
      <c r="K393" s="280">
        <v>118.8</v>
      </c>
      <c r="L393" s="280">
        <v>114.25</v>
      </c>
      <c r="M393" s="280">
        <v>3.6582699999999999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849.45</v>
      </c>
      <c r="D394" s="281">
        <v>850.80000000000007</v>
      </c>
      <c r="E394" s="281">
        <v>844.65000000000009</v>
      </c>
      <c r="F394" s="281">
        <v>839.85</v>
      </c>
      <c r="G394" s="281">
        <v>833.7</v>
      </c>
      <c r="H394" s="281">
        <v>855.60000000000014</v>
      </c>
      <c r="I394" s="281">
        <v>861.75</v>
      </c>
      <c r="J394" s="281">
        <v>866.55000000000018</v>
      </c>
      <c r="K394" s="280">
        <v>856.95</v>
      </c>
      <c r="L394" s="280">
        <v>846</v>
      </c>
      <c r="M394" s="280">
        <v>0.59177000000000002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1304.0999999999999</v>
      </c>
      <c r="D395" s="281">
        <v>1318.3333333333333</v>
      </c>
      <c r="E395" s="281">
        <v>1286.7666666666664</v>
      </c>
      <c r="F395" s="281">
        <v>1269.4333333333332</v>
      </c>
      <c r="G395" s="281">
        <v>1237.8666666666663</v>
      </c>
      <c r="H395" s="281">
        <v>1335.6666666666665</v>
      </c>
      <c r="I395" s="281">
        <v>1367.2333333333336</v>
      </c>
      <c r="J395" s="281">
        <v>1384.5666666666666</v>
      </c>
      <c r="K395" s="280">
        <v>1349.9</v>
      </c>
      <c r="L395" s="280">
        <v>1301</v>
      </c>
      <c r="M395" s="280">
        <v>3.7307800000000002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892</v>
      </c>
      <c r="D396" s="281">
        <v>888.33333333333337</v>
      </c>
      <c r="E396" s="281">
        <v>881.66666666666674</v>
      </c>
      <c r="F396" s="281">
        <v>871.33333333333337</v>
      </c>
      <c r="G396" s="281">
        <v>864.66666666666674</v>
      </c>
      <c r="H396" s="281">
        <v>898.66666666666674</v>
      </c>
      <c r="I396" s="281">
        <v>905.33333333333348</v>
      </c>
      <c r="J396" s="281">
        <v>915.66666666666674</v>
      </c>
      <c r="K396" s="280">
        <v>895</v>
      </c>
      <c r="L396" s="280">
        <v>878</v>
      </c>
      <c r="M396" s="280">
        <v>19.769600000000001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1138.2</v>
      </c>
      <c r="D397" s="281">
        <v>1141.1000000000001</v>
      </c>
      <c r="E397" s="281">
        <v>1132.1000000000004</v>
      </c>
      <c r="F397" s="281">
        <v>1126.0000000000002</v>
      </c>
      <c r="G397" s="281">
        <v>1117.0000000000005</v>
      </c>
      <c r="H397" s="281">
        <v>1147.2000000000003</v>
      </c>
      <c r="I397" s="281">
        <v>1156.1999999999998</v>
      </c>
      <c r="J397" s="281">
        <v>1162.3000000000002</v>
      </c>
      <c r="K397" s="280">
        <v>1150.0999999999999</v>
      </c>
      <c r="L397" s="280">
        <v>1135</v>
      </c>
      <c r="M397" s="280">
        <v>6.8712499999999999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450.4</v>
      </c>
      <c r="D398" s="281">
        <v>450.76666666666665</v>
      </c>
      <c r="E398" s="281">
        <v>445.63333333333333</v>
      </c>
      <c r="F398" s="281">
        <v>440.86666666666667</v>
      </c>
      <c r="G398" s="281">
        <v>435.73333333333335</v>
      </c>
      <c r="H398" s="281">
        <v>455.5333333333333</v>
      </c>
      <c r="I398" s="281">
        <v>460.66666666666663</v>
      </c>
      <c r="J398" s="281">
        <v>465.43333333333328</v>
      </c>
      <c r="K398" s="280">
        <v>455.9</v>
      </c>
      <c r="L398" s="280">
        <v>446</v>
      </c>
      <c r="M398" s="280">
        <v>1.54915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28.35</v>
      </c>
      <c r="D399" s="281">
        <v>28.366666666666671</v>
      </c>
      <c r="E399" s="281">
        <v>28.183333333333341</v>
      </c>
      <c r="F399" s="281">
        <v>28.016666666666669</v>
      </c>
      <c r="G399" s="281">
        <v>27.833333333333339</v>
      </c>
      <c r="H399" s="281">
        <v>28.533333333333342</v>
      </c>
      <c r="I399" s="281">
        <v>28.716666666666672</v>
      </c>
      <c r="J399" s="281">
        <v>28.883333333333344</v>
      </c>
      <c r="K399" s="280">
        <v>28.55</v>
      </c>
      <c r="L399" s="280">
        <v>28.2</v>
      </c>
      <c r="M399" s="280">
        <v>5.69102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4054.8</v>
      </c>
      <c r="D400" s="281">
        <v>4044.9333333333329</v>
      </c>
      <c r="E400" s="281">
        <v>3984.8666666666659</v>
      </c>
      <c r="F400" s="281">
        <v>3914.9333333333329</v>
      </c>
      <c r="G400" s="281">
        <v>3854.8666666666659</v>
      </c>
      <c r="H400" s="281">
        <v>4114.8666666666659</v>
      </c>
      <c r="I400" s="281">
        <v>4174.9333333333325</v>
      </c>
      <c r="J400" s="281">
        <v>4244.8666666666659</v>
      </c>
      <c r="K400" s="280">
        <v>4105</v>
      </c>
      <c r="L400" s="280">
        <v>3975</v>
      </c>
      <c r="M400" s="280">
        <v>0.43317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2366.35</v>
      </c>
      <c r="D401" s="281">
        <v>2385.5166666666664</v>
      </c>
      <c r="E401" s="281">
        <v>2327.833333333333</v>
      </c>
      <c r="F401" s="281">
        <v>2289.3166666666666</v>
      </c>
      <c r="G401" s="281">
        <v>2231.6333333333332</v>
      </c>
      <c r="H401" s="281">
        <v>2424.0333333333328</v>
      </c>
      <c r="I401" s="281">
        <v>2481.7166666666662</v>
      </c>
      <c r="J401" s="281">
        <v>2520.2333333333327</v>
      </c>
      <c r="K401" s="280">
        <v>2443.1999999999998</v>
      </c>
      <c r="L401" s="280">
        <v>2347</v>
      </c>
      <c r="M401" s="280">
        <v>16.804649999999999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6599.65</v>
      </c>
      <c r="D402" s="281">
        <v>6653.6833333333334</v>
      </c>
      <c r="E402" s="281">
        <v>6530.9666666666672</v>
      </c>
      <c r="F402" s="281">
        <v>6462.2833333333338</v>
      </c>
      <c r="G402" s="281">
        <v>6339.5666666666675</v>
      </c>
      <c r="H402" s="281">
        <v>6722.3666666666668</v>
      </c>
      <c r="I402" s="281">
        <v>6845.0833333333321</v>
      </c>
      <c r="J402" s="281">
        <v>6913.7666666666664</v>
      </c>
      <c r="K402" s="280">
        <v>6776.4</v>
      </c>
      <c r="L402" s="280">
        <v>6585</v>
      </c>
      <c r="M402" s="280">
        <v>0.20624000000000001</v>
      </c>
      <c r="N402" s="1"/>
      <c r="O402" s="1"/>
    </row>
    <row r="403" spans="1:15" ht="12.75" customHeight="1">
      <c r="A403" s="30">
        <v>393</v>
      </c>
      <c r="B403" s="290" t="s">
        <v>873</v>
      </c>
      <c r="C403" s="280">
        <v>1133.9000000000001</v>
      </c>
      <c r="D403" s="281">
        <v>1121.25</v>
      </c>
      <c r="E403" s="281">
        <v>1094.2</v>
      </c>
      <c r="F403" s="281">
        <v>1054.5</v>
      </c>
      <c r="G403" s="281">
        <v>1027.45</v>
      </c>
      <c r="H403" s="281">
        <v>1160.95</v>
      </c>
      <c r="I403" s="281">
        <v>1188.0000000000002</v>
      </c>
      <c r="J403" s="281">
        <v>1227.7</v>
      </c>
      <c r="K403" s="280">
        <v>1148.3</v>
      </c>
      <c r="L403" s="280">
        <v>1081.55</v>
      </c>
      <c r="M403" s="280">
        <v>3.3718300000000001</v>
      </c>
      <c r="N403" s="1"/>
      <c r="O403" s="1"/>
    </row>
    <row r="404" spans="1:15" ht="12.75" customHeight="1">
      <c r="A404" s="30">
        <v>394</v>
      </c>
      <c r="B404" s="290" t="s">
        <v>874</v>
      </c>
      <c r="C404" s="280">
        <v>402.95</v>
      </c>
      <c r="D404" s="281">
        <v>405.75</v>
      </c>
      <c r="E404" s="281">
        <v>398.9</v>
      </c>
      <c r="F404" s="281">
        <v>394.84999999999997</v>
      </c>
      <c r="G404" s="281">
        <v>387.99999999999994</v>
      </c>
      <c r="H404" s="281">
        <v>409.8</v>
      </c>
      <c r="I404" s="281">
        <v>416.65000000000003</v>
      </c>
      <c r="J404" s="281">
        <v>420.70000000000005</v>
      </c>
      <c r="K404" s="280">
        <v>412.6</v>
      </c>
      <c r="L404" s="280">
        <v>401.7</v>
      </c>
      <c r="M404" s="280">
        <v>0.47598000000000001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2498.4499999999998</v>
      </c>
      <c r="D405" s="281">
        <v>2515.0166666666664</v>
      </c>
      <c r="E405" s="281">
        <v>2463.4333333333329</v>
      </c>
      <c r="F405" s="281">
        <v>2428.4166666666665</v>
      </c>
      <c r="G405" s="281">
        <v>2376.833333333333</v>
      </c>
      <c r="H405" s="281">
        <v>2550.0333333333328</v>
      </c>
      <c r="I405" s="281">
        <v>2601.6166666666668</v>
      </c>
      <c r="J405" s="281">
        <v>2636.6333333333328</v>
      </c>
      <c r="K405" s="280">
        <v>2566.6</v>
      </c>
      <c r="L405" s="280">
        <v>2480</v>
      </c>
      <c r="M405" s="280">
        <v>0.65720999999999996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118.3</v>
      </c>
      <c r="D406" s="281">
        <v>117.09999999999998</v>
      </c>
      <c r="E406" s="281">
        <v>113.34999999999997</v>
      </c>
      <c r="F406" s="281">
        <v>108.39999999999999</v>
      </c>
      <c r="G406" s="281">
        <v>104.64999999999998</v>
      </c>
      <c r="H406" s="281">
        <v>122.04999999999995</v>
      </c>
      <c r="I406" s="281">
        <v>125.79999999999998</v>
      </c>
      <c r="J406" s="281">
        <v>130.74999999999994</v>
      </c>
      <c r="K406" s="280">
        <v>120.85</v>
      </c>
      <c r="L406" s="280">
        <v>112.15</v>
      </c>
      <c r="M406" s="280">
        <v>15.398669999999999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2837.7</v>
      </c>
      <c r="D407" s="281">
        <v>2843.5833333333335</v>
      </c>
      <c r="E407" s="281">
        <v>2802.166666666667</v>
      </c>
      <c r="F407" s="281">
        <v>2766.6333333333337</v>
      </c>
      <c r="G407" s="281">
        <v>2725.2166666666672</v>
      </c>
      <c r="H407" s="281">
        <v>2879.1166666666668</v>
      </c>
      <c r="I407" s="281">
        <v>2920.5333333333338</v>
      </c>
      <c r="J407" s="281">
        <v>2956.0666666666666</v>
      </c>
      <c r="K407" s="280">
        <v>2885</v>
      </c>
      <c r="L407" s="280">
        <v>2808.05</v>
      </c>
      <c r="M407" s="280">
        <v>5.3969999999999997E-2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413</v>
      </c>
      <c r="D408" s="281">
        <v>415.41666666666669</v>
      </c>
      <c r="E408" s="281">
        <v>405.63333333333338</v>
      </c>
      <c r="F408" s="281">
        <v>398.26666666666671</v>
      </c>
      <c r="G408" s="281">
        <v>388.48333333333341</v>
      </c>
      <c r="H408" s="281">
        <v>422.78333333333336</v>
      </c>
      <c r="I408" s="281">
        <v>432.56666666666666</v>
      </c>
      <c r="J408" s="281">
        <v>439.93333333333334</v>
      </c>
      <c r="K408" s="280">
        <v>425.2</v>
      </c>
      <c r="L408" s="280">
        <v>408.05</v>
      </c>
      <c r="M408" s="280">
        <v>0.85614999999999997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100.8</v>
      </c>
      <c r="D409" s="281">
        <v>101.26666666666667</v>
      </c>
      <c r="E409" s="281">
        <v>99.533333333333331</v>
      </c>
      <c r="F409" s="281">
        <v>98.266666666666666</v>
      </c>
      <c r="G409" s="281">
        <v>96.533333333333331</v>
      </c>
      <c r="H409" s="281">
        <v>102.53333333333333</v>
      </c>
      <c r="I409" s="281">
        <v>104.26666666666665</v>
      </c>
      <c r="J409" s="281">
        <v>105.53333333333333</v>
      </c>
      <c r="K409" s="280">
        <v>103</v>
      </c>
      <c r="L409" s="280">
        <v>100</v>
      </c>
      <c r="M409" s="280">
        <v>8.8279399999999999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20652.349999999999</v>
      </c>
      <c r="D410" s="281">
        <v>20597.45</v>
      </c>
      <c r="E410" s="281">
        <v>20454.900000000001</v>
      </c>
      <c r="F410" s="281">
        <v>20257.45</v>
      </c>
      <c r="G410" s="281">
        <v>20114.900000000001</v>
      </c>
      <c r="H410" s="281">
        <v>20794.900000000001</v>
      </c>
      <c r="I410" s="281">
        <v>20937.449999999997</v>
      </c>
      <c r="J410" s="281">
        <v>21134.9</v>
      </c>
      <c r="K410" s="280">
        <v>20740</v>
      </c>
      <c r="L410" s="280">
        <v>20400</v>
      </c>
      <c r="M410" s="280">
        <v>0.21917</v>
      </c>
      <c r="N410" s="1"/>
      <c r="O410" s="1"/>
    </row>
    <row r="411" spans="1:15" ht="12.75" customHeight="1">
      <c r="A411" s="30">
        <v>401</v>
      </c>
      <c r="B411" s="290" t="s">
        <v>875</v>
      </c>
      <c r="C411" s="280">
        <v>47.7</v>
      </c>
      <c r="D411" s="281">
        <v>47.916666666666664</v>
      </c>
      <c r="E411" s="281">
        <v>47.033333333333331</v>
      </c>
      <c r="F411" s="281">
        <v>46.366666666666667</v>
      </c>
      <c r="G411" s="281">
        <v>45.483333333333334</v>
      </c>
      <c r="H411" s="281">
        <v>48.583333333333329</v>
      </c>
      <c r="I411" s="281">
        <v>49.466666666666669</v>
      </c>
      <c r="J411" s="281">
        <v>50.133333333333326</v>
      </c>
      <c r="K411" s="280">
        <v>48.8</v>
      </c>
      <c r="L411" s="280">
        <v>47.25</v>
      </c>
      <c r="M411" s="280">
        <v>100.38142000000001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1928.1</v>
      </c>
      <c r="D412" s="281">
        <v>1928.3999999999999</v>
      </c>
      <c r="E412" s="281">
        <v>1912.7999999999997</v>
      </c>
      <c r="F412" s="281">
        <v>1897.4999999999998</v>
      </c>
      <c r="G412" s="281">
        <v>1881.8999999999996</v>
      </c>
      <c r="H412" s="281">
        <v>1943.6999999999998</v>
      </c>
      <c r="I412" s="281">
        <v>1959.2999999999997</v>
      </c>
      <c r="J412" s="281">
        <v>1974.6</v>
      </c>
      <c r="K412" s="280">
        <v>1944</v>
      </c>
      <c r="L412" s="280">
        <v>1913.1</v>
      </c>
      <c r="M412" s="280">
        <v>0.53398000000000001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1478.35</v>
      </c>
      <c r="D413" s="281">
        <v>1486.9833333333333</v>
      </c>
      <c r="E413" s="281">
        <v>1465.0666666666666</v>
      </c>
      <c r="F413" s="281">
        <v>1451.7833333333333</v>
      </c>
      <c r="G413" s="281">
        <v>1429.8666666666666</v>
      </c>
      <c r="H413" s="281">
        <v>1500.2666666666667</v>
      </c>
      <c r="I413" s="281">
        <v>1522.1833333333332</v>
      </c>
      <c r="J413" s="281">
        <v>1535.4666666666667</v>
      </c>
      <c r="K413" s="280">
        <v>1508.9</v>
      </c>
      <c r="L413" s="280">
        <v>1473.7</v>
      </c>
      <c r="M413" s="280">
        <v>8.2052800000000001</v>
      </c>
      <c r="N413" s="1"/>
      <c r="O413" s="1"/>
    </row>
    <row r="414" spans="1:15" ht="12.75" customHeight="1">
      <c r="A414" s="30">
        <v>404</v>
      </c>
      <c r="B414" s="290" t="s">
        <v>876</v>
      </c>
      <c r="C414" s="280">
        <v>288.35000000000002</v>
      </c>
      <c r="D414" s="281">
        <v>288.83333333333331</v>
      </c>
      <c r="E414" s="281">
        <v>279.91666666666663</v>
      </c>
      <c r="F414" s="281">
        <v>271.48333333333329</v>
      </c>
      <c r="G414" s="281">
        <v>262.56666666666661</v>
      </c>
      <c r="H414" s="281">
        <v>297.26666666666665</v>
      </c>
      <c r="I414" s="281">
        <v>306.18333333333328</v>
      </c>
      <c r="J414" s="281">
        <v>314.61666666666667</v>
      </c>
      <c r="K414" s="280">
        <v>297.75</v>
      </c>
      <c r="L414" s="280">
        <v>280.39999999999998</v>
      </c>
      <c r="M414" s="280">
        <v>0.63571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2676.75</v>
      </c>
      <c r="D415" s="281">
        <v>2692.7166666666667</v>
      </c>
      <c r="E415" s="281">
        <v>2649.0333333333333</v>
      </c>
      <c r="F415" s="281">
        <v>2621.3166666666666</v>
      </c>
      <c r="G415" s="281">
        <v>2577.6333333333332</v>
      </c>
      <c r="H415" s="281">
        <v>2720.4333333333334</v>
      </c>
      <c r="I415" s="281">
        <v>2764.1166666666668</v>
      </c>
      <c r="J415" s="281">
        <v>2791.8333333333335</v>
      </c>
      <c r="K415" s="280">
        <v>2736.4</v>
      </c>
      <c r="L415" s="280">
        <v>2665</v>
      </c>
      <c r="M415" s="280">
        <v>3.3483399999999999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678.3</v>
      </c>
      <c r="D416" s="281">
        <v>685.1</v>
      </c>
      <c r="E416" s="281">
        <v>665.2</v>
      </c>
      <c r="F416" s="281">
        <v>652.1</v>
      </c>
      <c r="G416" s="281">
        <v>632.20000000000005</v>
      </c>
      <c r="H416" s="281">
        <v>698.2</v>
      </c>
      <c r="I416" s="281">
        <v>718.09999999999991</v>
      </c>
      <c r="J416" s="281">
        <v>731.2</v>
      </c>
      <c r="K416" s="280">
        <v>705</v>
      </c>
      <c r="L416" s="280">
        <v>672</v>
      </c>
      <c r="M416" s="280">
        <v>4.4427099999999999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2831.8</v>
      </c>
      <c r="D417" s="281">
        <v>2842.2666666666664</v>
      </c>
      <c r="E417" s="281">
        <v>2809.5333333333328</v>
      </c>
      <c r="F417" s="281">
        <v>2787.2666666666664</v>
      </c>
      <c r="G417" s="281">
        <v>2754.5333333333328</v>
      </c>
      <c r="H417" s="281">
        <v>2864.5333333333328</v>
      </c>
      <c r="I417" s="281">
        <v>2897.2666666666664</v>
      </c>
      <c r="J417" s="281">
        <v>2919.5333333333328</v>
      </c>
      <c r="K417" s="280">
        <v>2875</v>
      </c>
      <c r="L417" s="280">
        <v>2820</v>
      </c>
      <c r="M417" s="280">
        <v>0.40745999999999999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356.7</v>
      </c>
      <c r="D418" s="281">
        <v>358.76666666666665</v>
      </c>
      <c r="E418" s="281">
        <v>352.48333333333329</v>
      </c>
      <c r="F418" s="281">
        <v>348.26666666666665</v>
      </c>
      <c r="G418" s="281">
        <v>341.98333333333329</v>
      </c>
      <c r="H418" s="281">
        <v>362.98333333333329</v>
      </c>
      <c r="I418" s="281">
        <v>369.26666666666659</v>
      </c>
      <c r="J418" s="281">
        <v>373.48333333333329</v>
      </c>
      <c r="K418" s="280">
        <v>365.05</v>
      </c>
      <c r="L418" s="280">
        <v>354.55</v>
      </c>
      <c r="M418" s="280">
        <v>0.42987999999999998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552.85</v>
      </c>
      <c r="D419" s="281">
        <v>556.15</v>
      </c>
      <c r="E419" s="281">
        <v>546.4</v>
      </c>
      <c r="F419" s="281">
        <v>539.95000000000005</v>
      </c>
      <c r="G419" s="281">
        <v>530.20000000000005</v>
      </c>
      <c r="H419" s="281">
        <v>562.59999999999991</v>
      </c>
      <c r="I419" s="281">
        <v>572.34999999999991</v>
      </c>
      <c r="J419" s="281">
        <v>578.79999999999984</v>
      </c>
      <c r="K419" s="280">
        <v>565.9</v>
      </c>
      <c r="L419" s="280">
        <v>549.70000000000005</v>
      </c>
      <c r="M419" s="280">
        <v>6.9200999999999997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691.35</v>
      </c>
      <c r="D420" s="281">
        <v>708.43333333333339</v>
      </c>
      <c r="E420" s="281">
        <v>664.91666666666674</v>
      </c>
      <c r="F420" s="281">
        <v>638.48333333333335</v>
      </c>
      <c r="G420" s="281">
        <v>594.9666666666667</v>
      </c>
      <c r="H420" s="281">
        <v>734.86666666666679</v>
      </c>
      <c r="I420" s="281">
        <v>778.38333333333344</v>
      </c>
      <c r="J420" s="281">
        <v>804.81666666666683</v>
      </c>
      <c r="K420" s="280">
        <v>751.95</v>
      </c>
      <c r="L420" s="280">
        <v>682</v>
      </c>
      <c r="M420" s="280">
        <v>7.0255799999999997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38.4</v>
      </c>
      <c r="D421" s="281">
        <v>38.633333333333333</v>
      </c>
      <c r="E421" s="281">
        <v>38.016666666666666</v>
      </c>
      <c r="F421" s="281">
        <v>37.633333333333333</v>
      </c>
      <c r="G421" s="281">
        <v>37.016666666666666</v>
      </c>
      <c r="H421" s="281">
        <v>39.016666666666666</v>
      </c>
      <c r="I421" s="281">
        <v>39.633333333333326</v>
      </c>
      <c r="J421" s="281">
        <v>40.016666666666666</v>
      </c>
      <c r="K421" s="280">
        <v>39.25</v>
      </c>
      <c r="L421" s="280">
        <v>38.25</v>
      </c>
      <c r="M421" s="280">
        <v>9.3797300000000003</v>
      </c>
      <c r="N421" s="1"/>
      <c r="O421" s="1"/>
    </row>
    <row r="422" spans="1:15" ht="12.75" customHeight="1">
      <c r="A422" s="30">
        <v>412</v>
      </c>
      <c r="B422" s="290" t="s">
        <v>877</v>
      </c>
      <c r="C422" s="280">
        <v>700.55</v>
      </c>
      <c r="D422" s="281">
        <v>698.88333333333333</v>
      </c>
      <c r="E422" s="281">
        <v>688.76666666666665</v>
      </c>
      <c r="F422" s="281">
        <v>676.98333333333335</v>
      </c>
      <c r="G422" s="281">
        <v>666.86666666666667</v>
      </c>
      <c r="H422" s="281">
        <v>710.66666666666663</v>
      </c>
      <c r="I422" s="281">
        <v>720.78333333333319</v>
      </c>
      <c r="J422" s="281">
        <v>732.56666666666661</v>
      </c>
      <c r="K422" s="280">
        <v>709</v>
      </c>
      <c r="L422" s="280">
        <v>687.1</v>
      </c>
      <c r="M422" s="280">
        <v>15.21649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514.20000000000005</v>
      </c>
      <c r="D423" s="281">
        <v>516.0333333333333</v>
      </c>
      <c r="E423" s="281">
        <v>511.26666666666665</v>
      </c>
      <c r="F423" s="281">
        <v>508.33333333333337</v>
      </c>
      <c r="G423" s="281">
        <v>503.56666666666672</v>
      </c>
      <c r="H423" s="281">
        <v>518.96666666666658</v>
      </c>
      <c r="I423" s="281">
        <v>523.73333333333323</v>
      </c>
      <c r="J423" s="281">
        <v>526.66666666666652</v>
      </c>
      <c r="K423" s="280">
        <v>520.79999999999995</v>
      </c>
      <c r="L423" s="280">
        <v>513.1</v>
      </c>
      <c r="M423" s="280">
        <v>88.626559999999998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74.95</v>
      </c>
      <c r="D424" s="281">
        <v>75.350000000000009</v>
      </c>
      <c r="E424" s="281">
        <v>74.100000000000023</v>
      </c>
      <c r="F424" s="281">
        <v>73.250000000000014</v>
      </c>
      <c r="G424" s="281">
        <v>72.000000000000028</v>
      </c>
      <c r="H424" s="281">
        <v>76.200000000000017</v>
      </c>
      <c r="I424" s="281">
        <v>77.449999999999989</v>
      </c>
      <c r="J424" s="281">
        <v>78.300000000000011</v>
      </c>
      <c r="K424" s="280">
        <v>76.599999999999994</v>
      </c>
      <c r="L424" s="280">
        <v>74.5</v>
      </c>
      <c r="M424" s="280">
        <v>244.58733000000001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278.8</v>
      </c>
      <c r="D425" s="281">
        <v>281.26666666666665</v>
      </c>
      <c r="E425" s="281">
        <v>275.58333333333331</v>
      </c>
      <c r="F425" s="281">
        <v>272.36666666666667</v>
      </c>
      <c r="G425" s="281">
        <v>266.68333333333334</v>
      </c>
      <c r="H425" s="281">
        <v>284.48333333333329</v>
      </c>
      <c r="I425" s="281">
        <v>290.16666666666669</v>
      </c>
      <c r="J425" s="281">
        <v>293.38333333333327</v>
      </c>
      <c r="K425" s="280">
        <v>286.95</v>
      </c>
      <c r="L425" s="280">
        <v>278.05</v>
      </c>
      <c r="M425" s="280">
        <v>1.6345099999999999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133.19999999999999</v>
      </c>
      <c r="D426" s="281">
        <v>134.83333333333334</v>
      </c>
      <c r="E426" s="281">
        <v>126.9666666666667</v>
      </c>
      <c r="F426" s="281">
        <v>120.73333333333335</v>
      </c>
      <c r="G426" s="281">
        <v>112.8666666666667</v>
      </c>
      <c r="H426" s="281">
        <v>141.06666666666669</v>
      </c>
      <c r="I426" s="281">
        <v>148.93333333333331</v>
      </c>
      <c r="J426" s="281">
        <v>155.16666666666669</v>
      </c>
      <c r="K426" s="280">
        <v>142.69999999999999</v>
      </c>
      <c r="L426" s="280">
        <v>128.6</v>
      </c>
      <c r="M426" s="280">
        <v>28.772459999999999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332.25</v>
      </c>
      <c r="D427" s="281">
        <v>333.08333333333331</v>
      </c>
      <c r="E427" s="281">
        <v>330.16666666666663</v>
      </c>
      <c r="F427" s="281">
        <v>328.08333333333331</v>
      </c>
      <c r="G427" s="281">
        <v>325.16666666666663</v>
      </c>
      <c r="H427" s="281">
        <v>335.16666666666663</v>
      </c>
      <c r="I427" s="281">
        <v>338.08333333333326</v>
      </c>
      <c r="J427" s="281">
        <v>340.16666666666663</v>
      </c>
      <c r="K427" s="280">
        <v>336</v>
      </c>
      <c r="L427" s="280">
        <v>331</v>
      </c>
      <c r="M427" s="280">
        <v>1.39032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458.75</v>
      </c>
      <c r="D428" s="281">
        <v>462.25</v>
      </c>
      <c r="E428" s="281">
        <v>451.5</v>
      </c>
      <c r="F428" s="281">
        <v>444.25</v>
      </c>
      <c r="G428" s="281">
        <v>433.5</v>
      </c>
      <c r="H428" s="281">
        <v>469.5</v>
      </c>
      <c r="I428" s="281">
        <v>480.25</v>
      </c>
      <c r="J428" s="281">
        <v>487.5</v>
      </c>
      <c r="K428" s="280">
        <v>473</v>
      </c>
      <c r="L428" s="280">
        <v>455</v>
      </c>
      <c r="M428" s="280">
        <v>0.41896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443.4</v>
      </c>
      <c r="D429" s="281">
        <v>448.31666666666666</v>
      </c>
      <c r="E429" s="281">
        <v>436.5333333333333</v>
      </c>
      <c r="F429" s="281">
        <v>429.66666666666663</v>
      </c>
      <c r="G429" s="281">
        <v>417.88333333333327</v>
      </c>
      <c r="H429" s="281">
        <v>455.18333333333334</v>
      </c>
      <c r="I429" s="281">
        <v>466.96666666666675</v>
      </c>
      <c r="J429" s="281">
        <v>473.83333333333337</v>
      </c>
      <c r="K429" s="280">
        <v>460.1</v>
      </c>
      <c r="L429" s="280">
        <v>441.45</v>
      </c>
      <c r="M429" s="280">
        <v>3.1217800000000002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216.7</v>
      </c>
      <c r="D430" s="281">
        <v>217.33333333333334</v>
      </c>
      <c r="E430" s="281">
        <v>215.06666666666669</v>
      </c>
      <c r="F430" s="281">
        <v>213.43333333333334</v>
      </c>
      <c r="G430" s="281">
        <v>211.16666666666669</v>
      </c>
      <c r="H430" s="281">
        <v>218.9666666666667</v>
      </c>
      <c r="I430" s="281">
        <v>221.23333333333335</v>
      </c>
      <c r="J430" s="281">
        <v>222.8666666666667</v>
      </c>
      <c r="K430" s="280">
        <v>219.6</v>
      </c>
      <c r="L430" s="280">
        <v>215.7</v>
      </c>
      <c r="M430" s="280">
        <v>0.78376000000000001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867.65</v>
      </c>
      <c r="D431" s="281">
        <v>869.01666666666677</v>
      </c>
      <c r="E431" s="281">
        <v>860.63333333333355</v>
      </c>
      <c r="F431" s="281">
        <v>853.61666666666679</v>
      </c>
      <c r="G431" s="281">
        <v>845.23333333333358</v>
      </c>
      <c r="H431" s="281">
        <v>876.03333333333353</v>
      </c>
      <c r="I431" s="281">
        <v>884.41666666666674</v>
      </c>
      <c r="J431" s="281">
        <v>891.43333333333351</v>
      </c>
      <c r="K431" s="280">
        <v>877.4</v>
      </c>
      <c r="L431" s="280">
        <v>862</v>
      </c>
      <c r="M431" s="280">
        <v>15.60211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465.8</v>
      </c>
      <c r="D432" s="281">
        <v>462.76666666666665</v>
      </c>
      <c r="E432" s="281">
        <v>443.5333333333333</v>
      </c>
      <c r="F432" s="281">
        <v>421.26666666666665</v>
      </c>
      <c r="G432" s="281">
        <v>402.0333333333333</v>
      </c>
      <c r="H432" s="281">
        <v>485.0333333333333</v>
      </c>
      <c r="I432" s="281">
        <v>504.26666666666665</v>
      </c>
      <c r="J432" s="281">
        <v>526.5333333333333</v>
      </c>
      <c r="K432" s="280">
        <v>482</v>
      </c>
      <c r="L432" s="280">
        <v>440.5</v>
      </c>
      <c r="M432" s="280">
        <v>43.493650000000002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1991.1</v>
      </c>
      <c r="D433" s="281">
        <v>1975.0333333333335</v>
      </c>
      <c r="E433" s="281">
        <v>1951.0666666666671</v>
      </c>
      <c r="F433" s="281">
        <v>1911.0333333333335</v>
      </c>
      <c r="G433" s="281">
        <v>1887.0666666666671</v>
      </c>
      <c r="H433" s="281">
        <v>2015.0666666666671</v>
      </c>
      <c r="I433" s="281">
        <v>2039.0333333333338</v>
      </c>
      <c r="J433" s="281">
        <v>2079.0666666666671</v>
      </c>
      <c r="K433" s="280">
        <v>1999</v>
      </c>
      <c r="L433" s="280">
        <v>1935</v>
      </c>
      <c r="M433" s="280">
        <v>0.29638999999999999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819.95</v>
      </c>
      <c r="D434" s="281">
        <v>820.1</v>
      </c>
      <c r="E434" s="281">
        <v>812.85</v>
      </c>
      <c r="F434" s="281">
        <v>805.75</v>
      </c>
      <c r="G434" s="281">
        <v>798.5</v>
      </c>
      <c r="H434" s="281">
        <v>827.2</v>
      </c>
      <c r="I434" s="281">
        <v>834.45</v>
      </c>
      <c r="J434" s="281">
        <v>841.55000000000007</v>
      </c>
      <c r="K434" s="280">
        <v>827.35</v>
      </c>
      <c r="L434" s="280">
        <v>813</v>
      </c>
      <c r="M434" s="280">
        <v>0.40378999999999998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499.55</v>
      </c>
      <c r="D435" s="281">
        <v>502.43333333333334</v>
      </c>
      <c r="E435" s="281">
        <v>489.36666666666667</v>
      </c>
      <c r="F435" s="281">
        <v>479.18333333333334</v>
      </c>
      <c r="G435" s="281">
        <v>466.11666666666667</v>
      </c>
      <c r="H435" s="281">
        <v>512.61666666666667</v>
      </c>
      <c r="I435" s="281">
        <v>525.68333333333339</v>
      </c>
      <c r="J435" s="281">
        <v>535.86666666666667</v>
      </c>
      <c r="K435" s="280">
        <v>515.5</v>
      </c>
      <c r="L435" s="280">
        <v>492.25</v>
      </c>
      <c r="M435" s="280">
        <v>2.6065900000000002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341.6</v>
      </c>
      <c r="D436" s="281">
        <v>345.91666666666669</v>
      </c>
      <c r="E436" s="281">
        <v>334.68333333333339</v>
      </c>
      <c r="F436" s="281">
        <v>327.76666666666671</v>
      </c>
      <c r="G436" s="281">
        <v>316.53333333333342</v>
      </c>
      <c r="H436" s="281">
        <v>352.83333333333337</v>
      </c>
      <c r="I436" s="281">
        <v>364.06666666666661</v>
      </c>
      <c r="J436" s="281">
        <v>370.98333333333335</v>
      </c>
      <c r="K436" s="280">
        <v>357.15</v>
      </c>
      <c r="L436" s="280">
        <v>339</v>
      </c>
      <c r="M436" s="280">
        <v>2.4990700000000001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1782.25</v>
      </c>
      <c r="D437" s="281">
        <v>1795.75</v>
      </c>
      <c r="E437" s="281">
        <v>1763.4</v>
      </c>
      <c r="F437" s="281">
        <v>1744.5500000000002</v>
      </c>
      <c r="G437" s="281">
        <v>1712.2000000000003</v>
      </c>
      <c r="H437" s="281">
        <v>1814.6</v>
      </c>
      <c r="I437" s="281">
        <v>1846.9499999999998</v>
      </c>
      <c r="J437" s="281">
        <v>1865.7999999999997</v>
      </c>
      <c r="K437" s="280">
        <v>1828.1</v>
      </c>
      <c r="L437" s="280">
        <v>1776.9</v>
      </c>
      <c r="M437" s="280">
        <v>0.55989999999999995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471.45</v>
      </c>
      <c r="D438" s="281">
        <v>470.5</v>
      </c>
      <c r="E438" s="281">
        <v>462.95</v>
      </c>
      <c r="F438" s="281">
        <v>454.45</v>
      </c>
      <c r="G438" s="281">
        <v>446.9</v>
      </c>
      <c r="H438" s="281">
        <v>479</v>
      </c>
      <c r="I438" s="281">
        <v>486.54999999999995</v>
      </c>
      <c r="J438" s="281">
        <v>495.05</v>
      </c>
      <c r="K438" s="280">
        <v>478.05</v>
      </c>
      <c r="L438" s="280">
        <v>462</v>
      </c>
      <c r="M438" s="280">
        <v>4.5210299999999997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6.25</v>
      </c>
      <c r="D439" s="281">
        <v>6.3166666666666664</v>
      </c>
      <c r="E439" s="281">
        <v>6.1833333333333327</v>
      </c>
      <c r="F439" s="281">
        <v>6.1166666666666663</v>
      </c>
      <c r="G439" s="281">
        <v>5.9833333333333325</v>
      </c>
      <c r="H439" s="281">
        <v>6.3833333333333329</v>
      </c>
      <c r="I439" s="281">
        <v>6.5166666666666657</v>
      </c>
      <c r="J439" s="281">
        <v>6.583333333333333</v>
      </c>
      <c r="K439" s="280">
        <v>6.45</v>
      </c>
      <c r="L439" s="280">
        <v>6.25</v>
      </c>
      <c r="M439" s="280">
        <v>373.11013000000003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960.25</v>
      </c>
      <c r="D440" s="281">
        <v>953.4</v>
      </c>
      <c r="E440" s="281">
        <v>928.8</v>
      </c>
      <c r="F440" s="281">
        <v>897.35</v>
      </c>
      <c r="G440" s="281">
        <v>872.75</v>
      </c>
      <c r="H440" s="281">
        <v>984.84999999999991</v>
      </c>
      <c r="I440" s="281">
        <v>1009.45</v>
      </c>
      <c r="J440" s="281">
        <v>1040.8999999999999</v>
      </c>
      <c r="K440" s="280">
        <v>978</v>
      </c>
      <c r="L440" s="280">
        <v>921.95</v>
      </c>
      <c r="M440" s="280">
        <v>2.4537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570.70000000000005</v>
      </c>
      <c r="D441" s="281">
        <v>570.23333333333335</v>
      </c>
      <c r="E441" s="281">
        <v>561.7166666666667</v>
      </c>
      <c r="F441" s="281">
        <v>552.73333333333335</v>
      </c>
      <c r="G441" s="281">
        <v>544.2166666666667</v>
      </c>
      <c r="H441" s="281">
        <v>579.2166666666667</v>
      </c>
      <c r="I441" s="281">
        <v>587.73333333333335</v>
      </c>
      <c r="J441" s="281">
        <v>596.7166666666667</v>
      </c>
      <c r="K441" s="280">
        <v>578.75</v>
      </c>
      <c r="L441" s="280">
        <v>561.25</v>
      </c>
      <c r="M441" s="280">
        <v>5.8323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1740.85</v>
      </c>
      <c r="D442" s="281">
        <v>1736.4333333333334</v>
      </c>
      <c r="E442" s="281">
        <v>1714.4166666666667</v>
      </c>
      <c r="F442" s="281">
        <v>1687.9833333333333</v>
      </c>
      <c r="G442" s="281">
        <v>1665.9666666666667</v>
      </c>
      <c r="H442" s="281">
        <v>1762.8666666666668</v>
      </c>
      <c r="I442" s="281">
        <v>1784.8833333333332</v>
      </c>
      <c r="J442" s="281">
        <v>1811.3166666666668</v>
      </c>
      <c r="K442" s="280">
        <v>1758.45</v>
      </c>
      <c r="L442" s="280">
        <v>1710</v>
      </c>
      <c r="M442" s="280">
        <v>0.24889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587.95000000000005</v>
      </c>
      <c r="D443" s="281">
        <v>588.9</v>
      </c>
      <c r="E443" s="281">
        <v>578.79999999999995</v>
      </c>
      <c r="F443" s="281">
        <v>569.65</v>
      </c>
      <c r="G443" s="281">
        <v>559.54999999999995</v>
      </c>
      <c r="H443" s="281">
        <v>598.04999999999995</v>
      </c>
      <c r="I443" s="281">
        <v>608.15000000000009</v>
      </c>
      <c r="J443" s="281">
        <v>617.29999999999995</v>
      </c>
      <c r="K443" s="280">
        <v>599</v>
      </c>
      <c r="L443" s="280">
        <v>579.75</v>
      </c>
      <c r="M443" s="280">
        <v>0.23616000000000001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887.8</v>
      </c>
      <c r="D444" s="281">
        <v>892.34999999999991</v>
      </c>
      <c r="E444" s="281">
        <v>877.54999999999984</v>
      </c>
      <c r="F444" s="281">
        <v>867.3</v>
      </c>
      <c r="G444" s="281">
        <v>852.49999999999989</v>
      </c>
      <c r="H444" s="281">
        <v>902.5999999999998</v>
      </c>
      <c r="I444" s="281">
        <v>917.4</v>
      </c>
      <c r="J444" s="281">
        <v>927.64999999999975</v>
      </c>
      <c r="K444" s="280">
        <v>907.15</v>
      </c>
      <c r="L444" s="280">
        <v>882.1</v>
      </c>
      <c r="M444" s="280">
        <v>0.26584999999999998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36.9</v>
      </c>
      <c r="D445" s="281">
        <v>36.966666666666669</v>
      </c>
      <c r="E445" s="281">
        <v>36.583333333333336</v>
      </c>
      <c r="F445" s="281">
        <v>36.266666666666666</v>
      </c>
      <c r="G445" s="281">
        <v>35.883333333333333</v>
      </c>
      <c r="H445" s="281">
        <v>37.283333333333339</v>
      </c>
      <c r="I445" s="281">
        <v>37.666666666666664</v>
      </c>
      <c r="J445" s="281">
        <v>37.983333333333341</v>
      </c>
      <c r="K445" s="280">
        <v>37.35</v>
      </c>
      <c r="L445" s="280">
        <v>36.65</v>
      </c>
      <c r="M445" s="280">
        <v>64.475530000000006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864.45</v>
      </c>
      <c r="D446" s="281">
        <v>865.9</v>
      </c>
      <c r="E446" s="281">
        <v>859.05</v>
      </c>
      <c r="F446" s="281">
        <v>853.65</v>
      </c>
      <c r="G446" s="281">
        <v>846.8</v>
      </c>
      <c r="H446" s="281">
        <v>871.3</v>
      </c>
      <c r="I446" s="281">
        <v>878.15000000000009</v>
      </c>
      <c r="J446" s="281">
        <v>883.55</v>
      </c>
      <c r="K446" s="280">
        <v>872.75</v>
      </c>
      <c r="L446" s="280">
        <v>860.5</v>
      </c>
      <c r="M446" s="280">
        <v>10.801489999999999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730.6</v>
      </c>
      <c r="D447" s="281">
        <v>777.06666666666661</v>
      </c>
      <c r="E447" s="281">
        <v>684.13333333333321</v>
      </c>
      <c r="F447" s="281">
        <v>637.66666666666663</v>
      </c>
      <c r="G447" s="281">
        <v>544.73333333333323</v>
      </c>
      <c r="H447" s="281">
        <v>823.53333333333319</v>
      </c>
      <c r="I447" s="281">
        <v>916.46666666666658</v>
      </c>
      <c r="J447" s="281">
        <v>962.93333333333317</v>
      </c>
      <c r="K447" s="280">
        <v>870</v>
      </c>
      <c r="L447" s="280">
        <v>730.6</v>
      </c>
      <c r="M447" s="280">
        <v>50.52805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871.65</v>
      </c>
      <c r="D448" s="281">
        <v>878.26666666666677</v>
      </c>
      <c r="E448" s="281">
        <v>862.58333333333348</v>
      </c>
      <c r="F448" s="281">
        <v>853.51666666666677</v>
      </c>
      <c r="G448" s="281">
        <v>837.83333333333348</v>
      </c>
      <c r="H448" s="281">
        <v>887.33333333333348</v>
      </c>
      <c r="I448" s="281">
        <v>903.01666666666665</v>
      </c>
      <c r="J448" s="281">
        <v>912.08333333333348</v>
      </c>
      <c r="K448" s="280">
        <v>893.95</v>
      </c>
      <c r="L448" s="280">
        <v>869.2</v>
      </c>
      <c r="M448" s="280">
        <v>7.9149700000000003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216.05</v>
      </c>
      <c r="D449" s="281">
        <v>217.66666666666666</v>
      </c>
      <c r="E449" s="281">
        <v>213.63333333333333</v>
      </c>
      <c r="F449" s="281">
        <v>211.21666666666667</v>
      </c>
      <c r="G449" s="281">
        <v>207.18333333333334</v>
      </c>
      <c r="H449" s="281">
        <v>220.08333333333331</v>
      </c>
      <c r="I449" s="281">
        <v>224.11666666666667</v>
      </c>
      <c r="J449" s="281">
        <v>226.5333333333333</v>
      </c>
      <c r="K449" s="280">
        <v>221.7</v>
      </c>
      <c r="L449" s="280">
        <v>215.25</v>
      </c>
      <c r="M449" s="280">
        <v>5.9690700000000003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1041.3499999999999</v>
      </c>
      <c r="D450" s="281">
        <v>1051.0999999999999</v>
      </c>
      <c r="E450" s="281">
        <v>1024.3999999999999</v>
      </c>
      <c r="F450" s="281">
        <v>1007.45</v>
      </c>
      <c r="G450" s="281">
        <v>980.75</v>
      </c>
      <c r="H450" s="281">
        <v>1068.0499999999997</v>
      </c>
      <c r="I450" s="281">
        <v>1094.7499999999995</v>
      </c>
      <c r="J450" s="281">
        <v>1111.6999999999996</v>
      </c>
      <c r="K450" s="280">
        <v>1077.8</v>
      </c>
      <c r="L450" s="280">
        <v>1034.1500000000001</v>
      </c>
      <c r="M450" s="280">
        <v>7.7405600000000003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3115.9</v>
      </c>
      <c r="D451" s="281">
        <v>3127.1</v>
      </c>
      <c r="E451" s="281">
        <v>3085.2999999999997</v>
      </c>
      <c r="F451" s="281">
        <v>3054.7</v>
      </c>
      <c r="G451" s="281">
        <v>3012.8999999999996</v>
      </c>
      <c r="H451" s="281">
        <v>3157.7</v>
      </c>
      <c r="I451" s="281">
        <v>3199.5</v>
      </c>
      <c r="J451" s="281">
        <v>3230.1</v>
      </c>
      <c r="K451" s="280">
        <v>3168.9</v>
      </c>
      <c r="L451" s="280">
        <v>3096.5</v>
      </c>
      <c r="M451" s="280">
        <v>26.39367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790.85</v>
      </c>
      <c r="D452" s="281">
        <v>796.26666666666677</v>
      </c>
      <c r="E452" s="281">
        <v>782.83333333333348</v>
      </c>
      <c r="F452" s="281">
        <v>774.81666666666672</v>
      </c>
      <c r="G452" s="281">
        <v>761.38333333333344</v>
      </c>
      <c r="H452" s="281">
        <v>804.28333333333353</v>
      </c>
      <c r="I452" s="281">
        <v>817.7166666666667</v>
      </c>
      <c r="J452" s="281">
        <v>825.73333333333358</v>
      </c>
      <c r="K452" s="280">
        <v>809.7</v>
      </c>
      <c r="L452" s="280">
        <v>788.25</v>
      </c>
      <c r="M452" s="280">
        <v>11.464119999999999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8361.2999999999993</v>
      </c>
      <c r="D453" s="281">
        <v>8412.2833333333328</v>
      </c>
      <c r="E453" s="281">
        <v>8251.116666666665</v>
      </c>
      <c r="F453" s="281">
        <v>8140.9333333333325</v>
      </c>
      <c r="G453" s="281">
        <v>7979.7666666666646</v>
      </c>
      <c r="H453" s="281">
        <v>8522.4666666666653</v>
      </c>
      <c r="I453" s="281">
        <v>8683.6333333333332</v>
      </c>
      <c r="J453" s="281">
        <v>8793.8166666666657</v>
      </c>
      <c r="K453" s="280">
        <v>8573.4500000000007</v>
      </c>
      <c r="L453" s="280">
        <v>8302.1</v>
      </c>
      <c r="M453" s="280">
        <v>2.3693399999999998</v>
      </c>
      <c r="N453" s="1"/>
      <c r="O453" s="1"/>
    </row>
    <row r="454" spans="1:15" ht="12.75" customHeight="1">
      <c r="A454" s="30">
        <v>444</v>
      </c>
      <c r="B454" s="290" t="s">
        <v>878</v>
      </c>
      <c r="C454" s="280">
        <v>1414.45</v>
      </c>
      <c r="D454" s="281">
        <v>1423.3833333333332</v>
      </c>
      <c r="E454" s="281">
        <v>1397.6666666666665</v>
      </c>
      <c r="F454" s="281">
        <v>1380.8833333333332</v>
      </c>
      <c r="G454" s="281">
        <v>1355.1666666666665</v>
      </c>
      <c r="H454" s="281">
        <v>1440.1666666666665</v>
      </c>
      <c r="I454" s="281">
        <v>1465.8833333333332</v>
      </c>
      <c r="J454" s="281">
        <v>1482.6666666666665</v>
      </c>
      <c r="K454" s="280">
        <v>1449.1</v>
      </c>
      <c r="L454" s="280">
        <v>1406.6</v>
      </c>
      <c r="M454" s="280">
        <v>0.16496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219.4</v>
      </c>
      <c r="D455" s="281">
        <v>219.63333333333335</v>
      </c>
      <c r="E455" s="281">
        <v>216.31666666666672</v>
      </c>
      <c r="F455" s="281">
        <v>213.23333333333338</v>
      </c>
      <c r="G455" s="281">
        <v>209.91666666666674</v>
      </c>
      <c r="H455" s="281">
        <v>222.7166666666667</v>
      </c>
      <c r="I455" s="281">
        <v>226.03333333333336</v>
      </c>
      <c r="J455" s="281">
        <v>229.11666666666667</v>
      </c>
      <c r="K455" s="280">
        <v>222.95</v>
      </c>
      <c r="L455" s="280">
        <v>216.55</v>
      </c>
      <c r="M455" s="280">
        <v>19.995930000000001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441.15</v>
      </c>
      <c r="D456" s="281">
        <v>443.2</v>
      </c>
      <c r="E456" s="281">
        <v>437.7</v>
      </c>
      <c r="F456" s="281">
        <v>434.25</v>
      </c>
      <c r="G456" s="281">
        <v>428.75</v>
      </c>
      <c r="H456" s="281">
        <v>446.65</v>
      </c>
      <c r="I456" s="281">
        <v>452.15</v>
      </c>
      <c r="J456" s="281">
        <v>455.59999999999997</v>
      </c>
      <c r="K456" s="280">
        <v>448.7</v>
      </c>
      <c r="L456" s="280">
        <v>439.75</v>
      </c>
      <c r="M456" s="280">
        <v>115.63527999999999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226.15</v>
      </c>
      <c r="D457" s="281">
        <v>228.25</v>
      </c>
      <c r="E457" s="281">
        <v>223</v>
      </c>
      <c r="F457" s="281">
        <v>219.85</v>
      </c>
      <c r="G457" s="281">
        <v>214.6</v>
      </c>
      <c r="H457" s="281">
        <v>231.4</v>
      </c>
      <c r="I457" s="281">
        <v>236.65</v>
      </c>
      <c r="J457" s="281">
        <v>239.8</v>
      </c>
      <c r="K457" s="280">
        <v>233.5</v>
      </c>
      <c r="L457" s="280">
        <v>225.1</v>
      </c>
      <c r="M457" s="280">
        <v>115.41475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580.75</v>
      </c>
      <c r="D458" s="281">
        <v>583.31666666666672</v>
      </c>
      <c r="E458" s="281">
        <v>575.63333333333344</v>
      </c>
      <c r="F458" s="281">
        <v>570.51666666666677</v>
      </c>
      <c r="G458" s="281">
        <v>562.83333333333348</v>
      </c>
      <c r="H458" s="281">
        <v>588.43333333333339</v>
      </c>
      <c r="I458" s="281">
        <v>596.11666666666656</v>
      </c>
      <c r="J458" s="281">
        <v>601.23333333333335</v>
      </c>
      <c r="K458" s="280">
        <v>591</v>
      </c>
      <c r="L458" s="280">
        <v>578.20000000000005</v>
      </c>
      <c r="M458" s="280">
        <v>0.18778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949.5</v>
      </c>
      <c r="D459" s="281">
        <v>957.41666666666663</v>
      </c>
      <c r="E459" s="281">
        <v>938.13333333333321</v>
      </c>
      <c r="F459" s="281">
        <v>926.76666666666654</v>
      </c>
      <c r="G459" s="281">
        <v>907.48333333333312</v>
      </c>
      <c r="H459" s="281">
        <v>968.7833333333333</v>
      </c>
      <c r="I459" s="281">
        <v>988.06666666666683</v>
      </c>
      <c r="J459" s="281">
        <v>999.43333333333339</v>
      </c>
      <c r="K459" s="280">
        <v>976.7</v>
      </c>
      <c r="L459" s="280">
        <v>946.05</v>
      </c>
      <c r="M459" s="280">
        <v>126.26469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113.25</v>
      </c>
      <c r="D460" s="281">
        <v>114.05</v>
      </c>
      <c r="E460" s="281">
        <v>111.69999999999999</v>
      </c>
      <c r="F460" s="281">
        <v>110.14999999999999</v>
      </c>
      <c r="G460" s="281">
        <v>107.79999999999998</v>
      </c>
      <c r="H460" s="281">
        <v>115.6</v>
      </c>
      <c r="I460" s="281">
        <v>117.94999999999999</v>
      </c>
      <c r="J460" s="281">
        <v>119.5</v>
      </c>
      <c r="K460" s="280">
        <v>116.4</v>
      </c>
      <c r="L460" s="280">
        <v>112.5</v>
      </c>
      <c r="M460" s="280">
        <v>26.33727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3684.75</v>
      </c>
      <c r="D461" s="281">
        <v>3650.8166666666671</v>
      </c>
      <c r="E461" s="281">
        <v>3576.6333333333341</v>
      </c>
      <c r="F461" s="281">
        <v>3468.5166666666669</v>
      </c>
      <c r="G461" s="281">
        <v>3394.3333333333339</v>
      </c>
      <c r="H461" s="281">
        <v>3758.9333333333343</v>
      </c>
      <c r="I461" s="281">
        <v>3833.1166666666677</v>
      </c>
      <c r="J461" s="281">
        <v>3941.2333333333345</v>
      </c>
      <c r="K461" s="280">
        <v>3725</v>
      </c>
      <c r="L461" s="280">
        <v>3542.7</v>
      </c>
      <c r="M461" s="280">
        <v>0.20998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999.35</v>
      </c>
      <c r="D462" s="281">
        <v>1010.25</v>
      </c>
      <c r="E462" s="281">
        <v>983.25</v>
      </c>
      <c r="F462" s="281">
        <v>967.15</v>
      </c>
      <c r="G462" s="281">
        <v>940.15</v>
      </c>
      <c r="H462" s="281">
        <v>1026.3499999999999</v>
      </c>
      <c r="I462" s="281">
        <v>1053.3499999999999</v>
      </c>
      <c r="J462" s="281">
        <v>1069.45</v>
      </c>
      <c r="K462" s="280">
        <v>1037.25</v>
      </c>
      <c r="L462" s="280">
        <v>994.15</v>
      </c>
      <c r="M462" s="280">
        <v>59.398710000000001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81</v>
      </c>
      <c r="D463" s="281">
        <v>81.350000000000009</v>
      </c>
      <c r="E463" s="281">
        <v>80.450000000000017</v>
      </c>
      <c r="F463" s="281">
        <v>79.900000000000006</v>
      </c>
      <c r="G463" s="281">
        <v>79.000000000000014</v>
      </c>
      <c r="H463" s="281">
        <v>81.90000000000002</v>
      </c>
      <c r="I463" s="281">
        <v>82.800000000000026</v>
      </c>
      <c r="J463" s="281">
        <v>83.350000000000023</v>
      </c>
      <c r="K463" s="280">
        <v>82.25</v>
      </c>
      <c r="L463" s="280">
        <v>80.8</v>
      </c>
      <c r="M463" s="280">
        <v>2.1559200000000001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697.35</v>
      </c>
      <c r="D464" s="281">
        <v>689.31666666666672</v>
      </c>
      <c r="E464" s="281">
        <v>679.43333333333339</v>
      </c>
      <c r="F464" s="281">
        <v>661.51666666666665</v>
      </c>
      <c r="G464" s="281">
        <v>651.63333333333333</v>
      </c>
      <c r="H464" s="281">
        <v>707.23333333333346</v>
      </c>
      <c r="I464" s="281">
        <v>717.1166666666669</v>
      </c>
      <c r="J464" s="281">
        <v>735.03333333333353</v>
      </c>
      <c r="K464" s="280">
        <v>699.2</v>
      </c>
      <c r="L464" s="280">
        <v>671.4</v>
      </c>
      <c r="M464" s="280">
        <v>5.0541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2073.8000000000002</v>
      </c>
      <c r="D465" s="281">
        <v>2081.9666666666667</v>
      </c>
      <c r="E465" s="281">
        <v>2051.9333333333334</v>
      </c>
      <c r="F465" s="281">
        <v>2030.0666666666666</v>
      </c>
      <c r="G465" s="281">
        <v>2000.0333333333333</v>
      </c>
      <c r="H465" s="281">
        <v>2103.8333333333335</v>
      </c>
      <c r="I465" s="281">
        <v>2133.8666666666672</v>
      </c>
      <c r="J465" s="281">
        <v>2155.7333333333336</v>
      </c>
      <c r="K465" s="280">
        <v>2112</v>
      </c>
      <c r="L465" s="280">
        <v>2060.1</v>
      </c>
      <c r="M465" s="280">
        <v>0.36409999999999998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619.9</v>
      </c>
      <c r="D466" s="281">
        <v>623.9666666666667</v>
      </c>
      <c r="E466" s="281">
        <v>613.93333333333339</v>
      </c>
      <c r="F466" s="281">
        <v>607.9666666666667</v>
      </c>
      <c r="G466" s="281">
        <v>597.93333333333339</v>
      </c>
      <c r="H466" s="281">
        <v>629.93333333333339</v>
      </c>
      <c r="I466" s="281">
        <v>639.9666666666667</v>
      </c>
      <c r="J466" s="281">
        <v>645.93333333333339</v>
      </c>
      <c r="K466" s="280">
        <v>634</v>
      </c>
      <c r="L466" s="280">
        <v>618</v>
      </c>
      <c r="M466" s="280">
        <v>0.75410999999999995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2896.15</v>
      </c>
      <c r="D467" s="281">
        <v>2895.8833333333332</v>
      </c>
      <c r="E467" s="281">
        <v>2856.2666666666664</v>
      </c>
      <c r="F467" s="281">
        <v>2816.3833333333332</v>
      </c>
      <c r="G467" s="281">
        <v>2776.7666666666664</v>
      </c>
      <c r="H467" s="281">
        <v>2935.7666666666664</v>
      </c>
      <c r="I467" s="281">
        <v>2975.3833333333332</v>
      </c>
      <c r="J467" s="281">
        <v>3015.2666666666664</v>
      </c>
      <c r="K467" s="280">
        <v>2935.5</v>
      </c>
      <c r="L467" s="280">
        <v>2856</v>
      </c>
      <c r="M467" s="280">
        <v>0.89158999999999999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2293.1999999999998</v>
      </c>
      <c r="D468" s="281">
        <v>2304.9</v>
      </c>
      <c r="E468" s="281">
        <v>2274.8500000000004</v>
      </c>
      <c r="F468" s="281">
        <v>2256.5000000000005</v>
      </c>
      <c r="G468" s="281">
        <v>2226.4500000000007</v>
      </c>
      <c r="H468" s="281">
        <v>2323.25</v>
      </c>
      <c r="I468" s="281">
        <v>2353.3000000000002</v>
      </c>
      <c r="J468" s="281">
        <v>2371.6499999999996</v>
      </c>
      <c r="K468" s="280">
        <v>2334.9499999999998</v>
      </c>
      <c r="L468" s="280">
        <v>2286.5500000000002</v>
      </c>
      <c r="M468" s="280">
        <v>11.42159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1467.65</v>
      </c>
      <c r="D469" s="281">
        <v>1469.2166666666665</v>
      </c>
      <c r="E469" s="281">
        <v>1428.4333333333329</v>
      </c>
      <c r="F469" s="281">
        <v>1389.2166666666665</v>
      </c>
      <c r="G469" s="281">
        <v>1348.4333333333329</v>
      </c>
      <c r="H469" s="281">
        <v>1508.4333333333329</v>
      </c>
      <c r="I469" s="281">
        <v>1549.2166666666662</v>
      </c>
      <c r="J469" s="281">
        <v>1588.4333333333329</v>
      </c>
      <c r="K469" s="280">
        <v>1510</v>
      </c>
      <c r="L469" s="280">
        <v>1430</v>
      </c>
      <c r="M469" s="280">
        <v>6.6258400000000002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501.65</v>
      </c>
      <c r="D470" s="281">
        <v>503.9666666666667</v>
      </c>
      <c r="E470" s="281">
        <v>496.58333333333337</v>
      </c>
      <c r="F470" s="281">
        <v>491.51666666666665</v>
      </c>
      <c r="G470" s="281">
        <v>484.13333333333333</v>
      </c>
      <c r="H470" s="281">
        <v>509.03333333333342</v>
      </c>
      <c r="I470" s="281">
        <v>516.41666666666674</v>
      </c>
      <c r="J470" s="281">
        <v>521.48333333333346</v>
      </c>
      <c r="K470" s="280">
        <v>511.35</v>
      </c>
      <c r="L470" s="280">
        <v>498.9</v>
      </c>
      <c r="M470" s="280">
        <v>5.5561699999999998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1231.5</v>
      </c>
      <c r="D471" s="281">
        <v>1234.1666666666667</v>
      </c>
      <c r="E471" s="281">
        <v>1220.5333333333335</v>
      </c>
      <c r="F471" s="281">
        <v>1209.5666666666668</v>
      </c>
      <c r="G471" s="281">
        <v>1195.9333333333336</v>
      </c>
      <c r="H471" s="281">
        <v>1245.1333333333334</v>
      </c>
      <c r="I471" s="281">
        <v>1258.7666666666667</v>
      </c>
      <c r="J471" s="281">
        <v>1269.7333333333333</v>
      </c>
      <c r="K471" s="280">
        <v>1247.8</v>
      </c>
      <c r="L471" s="280">
        <v>1223.2</v>
      </c>
      <c r="M471" s="280">
        <v>3.3112400000000002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39.200000000000003</v>
      </c>
      <c r="D472" s="281">
        <v>39.416666666666664</v>
      </c>
      <c r="E472" s="281">
        <v>38.533333333333331</v>
      </c>
      <c r="F472" s="281">
        <v>37.866666666666667</v>
      </c>
      <c r="G472" s="281">
        <v>36.983333333333334</v>
      </c>
      <c r="H472" s="281">
        <v>40.083333333333329</v>
      </c>
      <c r="I472" s="281">
        <v>40.966666666666669</v>
      </c>
      <c r="J472" s="281">
        <v>41.633333333333326</v>
      </c>
      <c r="K472" s="280">
        <v>40.299999999999997</v>
      </c>
      <c r="L472" s="280">
        <v>38.75</v>
      </c>
      <c r="M472" s="280">
        <v>50.973709999999997</v>
      </c>
      <c r="N472" s="1"/>
      <c r="O472" s="1"/>
    </row>
    <row r="473" spans="1:15" ht="12.75" customHeight="1">
      <c r="A473" s="30">
        <v>463</v>
      </c>
      <c r="B473" s="290" t="s">
        <v>879</v>
      </c>
      <c r="C473" s="280">
        <v>248.75</v>
      </c>
      <c r="D473" s="281">
        <v>250.03333333333333</v>
      </c>
      <c r="E473" s="281">
        <v>246.21666666666667</v>
      </c>
      <c r="F473" s="281">
        <v>243.68333333333334</v>
      </c>
      <c r="G473" s="281">
        <v>239.86666666666667</v>
      </c>
      <c r="H473" s="281">
        <v>252.56666666666666</v>
      </c>
      <c r="I473" s="281">
        <v>256.38333333333333</v>
      </c>
      <c r="J473" s="281">
        <v>258.91666666666663</v>
      </c>
      <c r="K473" s="280">
        <v>253.85</v>
      </c>
      <c r="L473" s="280">
        <v>247.5</v>
      </c>
      <c r="M473" s="280">
        <v>2.3346499999999999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176.85</v>
      </c>
      <c r="D474" s="281">
        <v>175.93333333333331</v>
      </c>
      <c r="E474" s="281">
        <v>172.01666666666662</v>
      </c>
      <c r="F474" s="281">
        <v>167.18333333333331</v>
      </c>
      <c r="G474" s="281">
        <v>163.26666666666662</v>
      </c>
      <c r="H474" s="281">
        <v>180.76666666666662</v>
      </c>
      <c r="I474" s="281">
        <v>184.68333333333331</v>
      </c>
      <c r="J474" s="281">
        <v>189.51666666666662</v>
      </c>
      <c r="K474" s="280">
        <v>179.85</v>
      </c>
      <c r="L474" s="280">
        <v>171.1</v>
      </c>
      <c r="M474" s="280">
        <v>3.95886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2149.4499999999998</v>
      </c>
      <c r="D475" s="281">
        <v>2141.8166666666666</v>
      </c>
      <c r="E475" s="281">
        <v>2119.6333333333332</v>
      </c>
      <c r="F475" s="281">
        <v>2089.8166666666666</v>
      </c>
      <c r="G475" s="281">
        <v>2067.6333333333332</v>
      </c>
      <c r="H475" s="281">
        <v>2171.6333333333332</v>
      </c>
      <c r="I475" s="281">
        <v>2193.8166666666666</v>
      </c>
      <c r="J475" s="281">
        <v>2223.6333333333332</v>
      </c>
      <c r="K475" s="280">
        <v>2164</v>
      </c>
      <c r="L475" s="280">
        <v>2112</v>
      </c>
      <c r="M475" s="280">
        <v>2.6890900000000002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11.2</v>
      </c>
      <c r="D476" s="281">
        <v>11.216666666666667</v>
      </c>
      <c r="E476" s="281">
        <v>11.133333333333333</v>
      </c>
      <c r="F476" s="281">
        <v>11.066666666666666</v>
      </c>
      <c r="G476" s="281">
        <v>10.983333333333333</v>
      </c>
      <c r="H476" s="281">
        <v>11.283333333333333</v>
      </c>
      <c r="I476" s="281">
        <v>11.366666666666665</v>
      </c>
      <c r="J476" s="281">
        <v>11.433333333333334</v>
      </c>
      <c r="K476" s="280">
        <v>11.3</v>
      </c>
      <c r="L476" s="280">
        <v>11.15</v>
      </c>
      <c r="M476" s="280">
        <v>6.8127500000000003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595.95000000000005</v>
      </c>
      <c r="D477" s="281">
        <v>598.91666666666674</v>
      </c>
      <c r="E477" s="281">
        <v>590.98333333333346</v>
      </c>
      <c r="F477" s="281">
        <v>586.01666666666677</v>
      </c>
      <c r="G477" s="281">
        <v>578.08333333333348</v>
      </c>
      <c r="H477" s="281">
        <v>603.88333333333344</v>
      </c>
      <c r="I477" s="281">
        <v>611.81666666666683</v>
      </c>
      <c r="J477" s="281">
        <v>616.78333333333342</v>
      </c>
      <c r="K477" s="280">
        <v>606.85</v>
      </c>
      <c r="L477" s="280">
        <v>593.95000000000005</v>
      </c>
      <c r="M477" s="280">
        <v>0.94310000000000005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726.35</v>
      </c>
      <c r="D478" s="281">
        <v>729.96666666666658</v>
      </c>
      <c r="E478" s="281">
        <v>720.43333333333317</v>
      </c>
      <c r="F478" s="281">
        <v>714.51666666666654</v>
      </c>
      <c r="G478" s="281">
        <v>704.98333333333312</v>
      </c>
      <c r="H478" s="281">
        <v>735.88333333333321</v>
      </c>
      <c r="I478" s="281">
        <v>745.41666666666674</v>
      </c>
      <c r="J478" s="281">
        <v>751.33333333333326</v>
      </c>
      <c r="K478" s="280">
        <v>739.5</v>
      </c>
      <c r="L478" s="280">
        <v>724.05</v>
      </c>
      <c r="M478" s="280">
        <v>15.013489999999999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685.55</v>
      </c>
      <c r="D479" s="281">
        <v>689.30000000000007</v>
      </c>
      <c r="E479" s="281">
        <v>678.60000000000014</v>
      </c>
      <c r="F479" s="281">
        <v>671.65000000000009</v>
      </c>
      <c r="G479" s="281">
        <v>660.95000000000016</v>
      </c>
      <c r="H479" s="281">
        <v>696.25000000000011</v>
      </c>
      <c r="I479" s="281">
        <v>706.95000000000016</v>
      </c>
      <c r="J479" s="281">
        <v>713.90000000000009</v>
      </c>
      <c r="K479" s="280">
        <v>700</v>
      </c>
      <c r="L479" s="280">
        <v>682.35</v>
      </c>
      <c r="M479" s="280">
        <v>0.38363000000000003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6399.65</v>
      </c>
      <c r="D480" s="281">
        <v>6389.6333333333341</v>
      </c>
      <c r="E480" s="281">
        <v>6317.2166666666681</v>
      </c>
      <c r="F480" s="281">
        <v>6234.7833333333338</v>
      </c>
      <c r="G480" s="281">
        <v>6162.3666666666677</v>
      </c>
      <c r="H480" s="281">
        <v>6472.0666666666684</v>
      </c>
      <c r="I480" s="281">
        <v>6544.4833333333345</v>
      </c>
      <c r="J480" s="281">
        <v>6626.9166666666688</v>
      </c>
      <c r="K480" s="280">
        <v>6462.05</v>
      </c>
      <c r="L480" s="280">
        <v>6307.2</v>
      </c>
      <c r="M480" s="280">
        <v>5.4944199999999999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37.15</v>
      </c>
      <c r="D481" s="281">
        <v>37.416666666666664</v>
      </c>
      <c r="E481" s="281">
        <v>36.533333333333331</v>
      </c>
      <c r="F481" s="281">
        <v>35.916666666666664</v>
      </c>
      <c r="G481" s="281">
        <v>35.033333333333331</v>
      </c>
      <c r="H481" s="281">
        <v>38.033333333333331</v>
      </c>
      <c r="I481" s="281">
        <v>38.916666666666671</v>
      </c>
      <c r="J481" s="281">
        <v>39.533333333333331</v>
      </c>
      <c r="K481" s="280">
        <v>38.299999999999997</v>
      </c>
      <c r="L481" s="280">
        <v>36.799999999999997</v>
      </c>
      <c r="M481" s="280">
        <v>95.541759999999996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1668.4</v>
      </c>
      <c r="D482" s="281">
        <v>1670.6500000000003</v>
      </c>
      <c r="E482" s="281">
        <v>1656.1500000000005</v>
      </c>
      <c r="F482" s="281">
        <v>1643.9000000000003</v>
      </c>
      <c r="G482" s="281">
        <v>1629.4000000000005</v>
      </c>
      <c r="H482" s="281">
        <v>1682.9000000000005</v>
      </c>
      <c r="I482" s="281">
        <v>1697.4</v>
      </c>
      <c r="J482" s="281">
        <v>1709.6500000000005</v>
      </c>
      <c r="K482" s="280">
        <v>1685.15</v>
      </c>
      <c r="L482" s="280">
        <v>1658.4</v>
      </c>
      <c r="M482" s="280">
        <v>1.43587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850.35</v>
      </c>
      <c r="D483" s="281">
        <v>854.93333333333339</v>
      </c>
      <c r="E483" s="281">
        <v>841.41666666666674</v>
      </c>
      <c r="F483" s="281">
        <v>832.48333333333335</v>
      </c>
      <c r="G483" s="281">
        <v>818.9666666666667</v>
      </c>
      <c r="H483" s="281">
        <v>863.86666666666679</v>
      </c>
      <c r="I483" s="281">
        <v>877.38333333333344</v>
      </c>
      <c r="J483" s="281">
        <v>886.31666666666683</v>
      </c>
      <c r="K483" s="280">
        <v>868.45</v>
      </c>
      <c r="L483" s="280">
        <v>846</v>
      </c>
      <c r="M483" s="280">
        <v>10.18445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230.15</v>
      </c>
      <c r="D484" s="281">
        <v>231.01666666666668</v>
      </c>
      <c r="E484" s="281">
        <v>228.23333333333335</v>
      </c>
      <c r="F484" s="281">
        <v>226.31666666666666</v>
      </c>
      <c r="G484" s="281">
        <v>223.53333333333333</v>
      </c>
      <c r="H484" s="281">
        <v>232.93333333333337</v>
      </c>
      <c r="I484" s="281">
        <v>235.71666666666673</v>
      </c>
      <c r="J484" s="281">
        <v>237.63333333333338</v>
      </c>
      <c r="K484" s="280">
        <v>233.8</v>
      </c>
      <c r="L484" s="280">
        <v>229.1</v>
      </c>
      <c r="M484" s="280">
        <v>1.39177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2809.6</v>
      </c>
      <c r="D485" s="281">
        <v>2824.85</v>
      </c>
      <c r="E485" s="281">
        <v>2774.75</v>
      </c>
      <c r="F485" s="281">
        <v>2739.9</v>
      </c>
      <c r="G485" s="281">
        <v>2689.8</v>
      </c>
      <c r="H485" s="281">
        <v>2859.7</v>
      </c>
      <c r="I485" s="281">
        <v>2909.7999999999993</v>
      </c>
      <c r="J485" s="281">
        <v>2944.6499999999996</v>
      </c>
      <c r="K485" s="280">
        <v>2874.95</v>
      </c>
      <c r="L485" s="280">
        <v>2790</v>
      </c>
      <c r="M485" s="280">
        <v>0.16708000000000001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655.9</v>
      </c>
      <c r="D486" s="281">
        <v>661.01666666666677</v>
      </c>
      <c r="E486" s="281">
        <v>648.03333333333353</v>
      </c>
      <c r="F486" s="281">
        <v>640.16666666666674</v>
      </c>
      <c r="G486" s="281">
        <v>627.18333333333351</v>
      </c>
      <c r="H486" s="281">
        <v>668.88333333333355</v>
      </c>
      <c r="I486" s="281">
        <v>681.8666666666669</v>
      </c>
      <c r="J486" s="281">
        <v>689.73333333333358</v>
      </c>
      <c r="K486" s="280">
        <v>674</v>
      </c>
      <c r="L486" s="280">
        <v>653.15</v>
      </c>
      <c r="M486" s="280">
        <v>1.83819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304.10000000000002</v>
      </c>
      <c r="D487" s="281">
        <v>305.33333333333331</v>
      </c>
      <c r="E487" s="281">
        <v>301.91666666666663</v>
      </c>
      <c r="F487" s="281">
        <v>299.73333333333329</v>
      </c>
      <c r="G487" s="281">
        <v>296.31666666666661</v>
      </c>
      <c r="H487" s="281">
        <v>307.51666666666665</v>
      </c>
      <c r="I487" s="281">
        <v>310.93333333333328</v>
      </c>
      <c r="J487" s="281">
        <v>313.11666666666667</v>
      </c>
      <c r="K487" s="280">
        <v>308.75</v>
      </c>
      <c r="L487" s="280">
        <v>303.14999999999998</v>
      </c>
      <c r="M487" s="280">
        <v>1.1195900000000001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28.25</v>
      </c>
      <c r="D488" s="281">
        <v>28.566666666666663</v>
      </c>
      <c r="E488" s="281">
        <v>27.833333333333325</v>
      </c>
      <c r="F488" s="281">
        <v>27.416666666666661</v>
      </c>
      <c r="G488" s="281">
        <v>26.683333333333323</v>
      </c>
      <c r="H488" s="281">
        <v>28.983333333333327</v>
      </c>
      <c r="I488" s="281">
        <v>29.716666666666661</v>
      </c>
      <c r="J488" s="281">
        <v>30.133333333333329</v>
      </c>
      <c r="K488" s="280">
        <v>29.3</v>
      </c>
      <c r="L488" s="280">
        <v>28.15</v>
      </c>
      <c r="M488" s="280">
        <v>12.370839999999999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309.7</v>
      </c>
      <c r="D489" s="281">
        <v>309.81666666666666</v>
      </c>
      <c r="E489" s="281">
        <v>306.38333333333333</v>
      </c>
      <c r="F489" s="281">
        <v>303.06666666666666</v>
      </c>
      <c r="G489" s="281">
        <v>299.63333333333333</v>
      </c>
      <c r="H489" s="281">
        <v>313.13333333333333</v>
      </c>
      <c r="I489" s="281">
        <v>316.56666666666661</v>
      </c>
      <c r="J489" s="281">
        <v>319.88333333333333</v>
      </c>
      <c r="K489" s="280">
        <v>313.25</v>
      </c>
      <c r="L489" s="280">
        <v>306.5</v>
      </c>
      <c r="M489" s="280">
        <v>6.00596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321.10000000000002</v>
      </c>
      <c r="D490" s="300">
        <v>323.96666666666664</v>
      </c>
      <c r="E490" s="300">
        <v>313.5333333333333</v>
      </c>
      <c r="F490" s="300">
        <v>305.96666666666664</v>
      </c>
      <c r="G490" s="300">
        <v>295.5333333333333</v>
      </c>
      <c r="H490" s="300">
        <v>331.5333333333333</v>
      </c>
      <c r="I490" s="300">
        <v>341.96666666666658</v>
      </c>
      <c r="J490" s="299">
        <v>349.5333333333333</v>
      </c>
      <c r="K490" s="299">
        <v>334.4</v>
      </c>
      <c r="L490" s="299">
        <v>316.39999999999998</v>
      </c>
      <c r="M490" s="251">
        <v>1.05535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878.15</v>
      </c>
      <c r="D491" s="300">
        <v>876.15</v>
      </c>
      <c r="E491" s="300">
        <v>870.05</v>
      </c>
      <c r="F491" s="300">
        <v>861.94999999999993</v>
      </c>
      <c r="G491" s="300">
        <v>855.84999999999991</v>
      </c>
      <c r="H491" s="300">
        <v>884.25</v>
      </c>
      <c r="I491" s="300">
        <v>890.35000000000014</v>
      </c>
      <c r="J491" s="299">
        <v>898.45</v>
      </c>
      <c r="K491" s="299">
        <v>882.25</v>
      </c>
      <c r="L491" s="299">
        <v>868.05</v>
      </c>
      <c r="M491" s="251">
        <v>7.5875300000000001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241.4</v>
      </c>
      <c r="D492" s="281">
        <v>241.71666666666667</v>
      </c>
      <c r="E492" s="281">
        <v>238.53333333333333</v>
      </c>
      <c r="F492" s="281">
        <v>235.66666666666666</v>
      </c>
      <c r="G492" s="281">
        <v>232.48333333333332</v>
      </c>
      <c r="H492" s="281">
        <v>244.58333333333334</v>
      </c>
      <c r="I492" s="281">
        <v>247.76666666666668</v>
      </c>
      <c r="J492" s="281">
        <v>250.63333333333335</v>
      </c>
      <c r="K492" s="280">
        <v>244.9</v>
      </c>
      <c r="L492" s="280">
        <v>238.85</v>
      </c>
      <c r="M492" s="280">
        <v>184.79077000000001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2050.4</v>
      </c>
      <c r="D493" s="300">
        <v>2061.1999999999998</v>
      </c>
      <c r="E493" s="300">
        <v>2032.3999999999996</v>
      </c>
      <c r="F493" s="300">
        <v>2014.3999999999999</v>
      </c>
      <c r="G493" s="300">
        <v>1985.5999999999997</v>
      </c>
      <c r="H493" s="300">
        <v>2079.1999999999998</v>
      </c>
      <c r="I493" s="300">
        <v>2108</v>
      </c>
      <c r="J493" s="299">
        <v>2125.9999999999995</v>
      </c>
      <c r="K493" s="299">
        <v>2090</v>
      </c>
      <c r="L493" s="299">
        <v>2043.2</v>
      </c>
      <c r="M493" s="251">
        <v>0.1336</v>
      </c>
      <c r="N493" s="1"/>
      <c r="O493" s="1"/>
    </row>
    <row r="494" spans="1:15" ht="12.75" customHeight="1">
      <c r="A494" s="30">
        <v>484</v>
      </c>
      <c r="B494" s="313" t="s">
        <v>880</v>
      </c>
      <c r="C494" s="280">
        <v>339.7</v>
      </c>
      <c r="D494" s="281">
        <v>335.71666666666664</v>
      </c>
      <c r="E494" s="281">
        <v>327.63333333333327</v>
      </c>
      <c r="F494" s="281">
        <v>315.56666666666661</v>
      </c>
      <c r="G494" s="281">
        <v>307.48333333333323</v>
      </c>
      <c r="H494" s="281">
        <v>347.7833333333333</v>
      </c>
      <c r="I494" s="281">
        <v>355.86666666666667</v>
      </c>
      <c r="J494" s="281">
        <v>367.93333333333334</v>
      </c>
      <c r="K494" s="280">
        <v>343.8</v>
      </c>
      <c r="L494" s="280">
        <v>323.64999999999998</v>
      </c>
      <c r="M494" s="280">
        <v>1.19926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2184.4499999999998</v>
      </c>
      <c r="D495" s="300">
        <v>2210.9666666666667</v>
      </c>
      <c r="E495" s="281">
        <v>2098.1333333333332</v>
      </c>
      <c r="F495" s="281">
        <v>2011.8166666666666</v>
      </c>
      <c r="G495" s="281">
        <v>1898.9833333333331</v>
      </c>
      <c r="H495" s="281">
        <v>2297.2833333333333</v>
      </c>
      <c r="I495" s="281">
        <v>2410.1166666666663</v>
      </c>
      <c r="J495" s="281">
        <v>2496.4333333333334</v>
      </c>
      <c r="K495" s="280">
        <v>2323.8000000000002</v>
      </c>
      <c r="L495" s="280">
        <v>2124.65</v>
      </c>
      <c r="M495" s="280">
        <v>7.1484300000000003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8.85</v>
      </c>
      <c r="D496" s="281">
        <v>8.8666666666666671</v>
      </c>
      <c r="E496" s="281">
        <v>8.7333333333333343</v>
      </c>
      <c r="F496" s="281">
        <v>8.6166666666666671</v>
      </c>
      <c r="G496" s="281">
        <v>8.4833333333333343</v>
      </c>
      <c r="H496" s="281">
        <v>8.9833333333333343</v>
      </c>
      <c r="I496" s="281">
        <v>9.1166666666666671</v>
      </c>
      <c r="J496" s="281">
        <v>9.2333333333333343</v>
      </c>
      <c r="K496" s="280">
        <v>9</v>
      </c>
      <c r="L496" s="280">
        <v>8.75</v>
      </c>
      <c r="M496" s="280">
        <v>518.73423000000003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977.4</v>
      </c>
      <c r="D497" s="300">
        <v>986.20000000000016</v>
      </c>
      <c r="E497" s="281">
        <v>965.40000000000032</v>
      </c>
      <c r="F497" s="281">
        <v>953.4000000000002</v>
      </c>
      <c r="G497" s="281">
        <v>932.60000000000036</v>
      </c>
      <c r="H497" s="281">
        <v>998.20000000000027</v>
      </c>
      <c r="I497" s="281">
        <v>1019.0000000000002</v>
      </c>
      <c r="J497" s="281">
        <v>1031.0000000000002</v>
      </c>
      <c r="K497" s="280">
        <v>1007</v>
      </c>
      <c r="L497" s="280">
        <v>974.2</v>
      </c>
      <c r="M497" s="280">
        <v>7.7551800000000002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210.55</v>
      </c>
      <c r="D498" s="281">
        <v>209.58333333333334</v>
      </c>
      <c r="E498" s="281">
        <v>206.56666666666669</v>
      </c>
      <c r="F498" s="281">
        <v>202.58333333333334</v>
      </c>
      <c r="G498" s="281">
        <v>199.56666666666669</v>
      </c>
      <c r="H498" s="281">
        <v>213.56666666666669</v>
      </c>
      <c r="I498" s="281">
        <v>216.58333333333334</v>
      </c>
      <c r="J498" s="281">
        <v>220.56666666666669</v>
      </c>
      <c r="K498" s="280">
        <v>212.6</v>
      </c>
      <c r="L498" s="280">
        <v>205.6</v>
      </c>
      <c r="M498" s="280">
        <v>9.4318100000000005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72.099999999999994</v>
      </c>
      <c r="D499" s="300">
        <v>72.649999999999991</v>
      </c>
      <c r="E499" s="281">
        <v>71.399999999999977</v>
      </c>
      <c r="F499" s="281">
        <v>70.699999999999989</v>
      </c>
      <c r="G499" s="281">
        <v>69.449999999999974</v>
      </c>
      <c r="H499" s="281">
        <v>73.34999999999998</v>
      </c>
      <c r="I499" s="281">
        <v>74.600000000000009</v>
      </c>
      <c r="J499" s="281">
        <v>75.299999999999983</v>
      </c>
      <c r="K499" s="280">
        <v>73.900000000000006</v>
      </c>
      <c r="L499" s="280">
        <v>71.95</v>
      </c>
      <c r="M499" s="280">
        <v>6.49099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524.95000000000005</v>
      </c>
      <c r="D500" s="281">
        <v>525.48333333333323</v>
      </c>
      <c r="E500" s="281">
        <v>516.06666666666649</v>
      </c>
      <c r="F500" s="281">
        <v>507.18333333333328</v>
      </c>
      <c r="G500" s="281">
        <v>497.76666666666654</v>
      </c>
      <c r="H500" s="281">
        <v>534.36666666666645</v>
      </c>
      <c r="I500" s="281">
        <v>543.78333333333319</v>
      </c>
      <c r="J500" s="281">
        <v>552.6666666666664</v>
      </c>
      <c r="K500" s="280">
        <v>534.9</v>
      </c>
      <c r="L500" s="280">
        <v>516.6</v>
      </c>
      <c r="M500" s="280">
        <v>1.15079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1731.9</v>
      </c>
      <c r="D501" s="300">
        <v>1727.6333333333334</v>
      </c>
      <c r="E501" s="281">
        <v>1716.3166666666668</v>
      </c>
      <c r="F501" s="281">
        <v>1700.7333333333333</v>
      </c>
      <c r="G501" s="281">
        <v>1689.4166666666667</v>
      </c>
      <c r="H501" s="281">
        <v>1743.2166666666669</v>
      </c>
      <c r="I501" s="281">
        <v>1754.5333333333335</v>
      </c>
      <c r="J501" s="281">
        <v>1770.116666666667</v>
      </c>
      <c r="K501" s="280">
        <v>1738.95</v>
      </c>
      <c r="L501" s="280">
        <v>1712.05</v>
      </c>
      <c r="M501" s="280">
        <v>1.2901199999999999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405.2</v>
      </c>
      <c r="D502" s="300">
        <v>408.29999999999995</v>
      </c>
      <c r="E502" s="281">
        <v>401.19999999999993</v>
      </c>
      <c r="F502" s="281">
        <v>397.2</v>
      </c>
      <c r="G502" s="281">
        <v>390.09999999999997</v>
      </c>
      <c r="H502" s="281">
        <v>412.2999999999999</v>
      </c>
      <c r="I502" s="281">
        <v>419.39999999999992</v>
      </c>
      <c r="J502" s="281">
        <v>423.39999999999986</v>
      </c>
      <c r="K502" s="280">
        <v>415.4</v>
      </c>
      <c r="L502" s="280">
        <v>404.3</v>
      </c>
      <c r="M502" s="280">
        <v>75.931489999999997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214.6</v>
      </c>
      <c r="D503" s="300">
        <v>215.28333333333333</v>
      </c>
      <c r="E503" s="281">
        <v>212.31666666666666</v>
      </c>
      <c r="F503" s="281">
        <v>210.03333333333333</v>
      </c>
      <c r="G503" s="281">
        <v>207.06666666666666</v>
      </c>
      <c r="H503" s="281">
        <v>217.56666666666666</v>
      </c>
      <c r="I503" s="281">
        <v>220.5333333333333</v>
      </c>
      <c r="J503" s="281">
        <v>222.81666666666666</v>
      </c>
      <c r="K503" s="280">
        <v>218.25</v>
      </c>
      <c r="L503" s="280">
        <v>213</v>
      </c>
      <c r="M503" s="280">
        <v>2.5146999999999999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13.7</v>
      </c>
      <c r="D504" s="300">
        <v>13.899999999999999</v>
      </c>
      <c r="E504" s="281">
        <v>13.449999999999998</v>
      </c>
      <c r="F504" s="281">
        <v>13.2</v>
      </c>
      <c r="G504" s="281">
        <v>12.749999999999998</v>
      </c>
      <c r="H504" s="281">
        <v>14.149999999999997</v>
      </c>
      <c r="I504" s="281">
        <v>14.6</v>
      </c>
      <c r="J504" s="281">
        <v>14.849999999999996</v>
      </c>
      <c r="K504" s="280">
        <v>14.35</v>
      </c>
      <c r="L504" s="280">
        <v>13.65</v>
      </c>
      <c r="M504" s="280">
        <v>852.7654</v>
      </c>
      <c r="N504" s="1"/>
      <c r="O504" s="1"/>
    </row>
    <row r="505" spans="1:15" ht="12.75" customHeight="1">
      <c r="A505" s="30">
        <v>495</v>
      </c>
      <c r="B505" s="251" t="s">
        <v>881</v>
      </c>
      <c r="C505" s="300">
        <v>8384.9</v>
      </c>
      <c r="D505" s="300">
        <v>8328.9833333333336</v>
      </c>
      <c r="E505" s="281">
        <v>8257.9666666666672</v>
      </c>
      <c r="F505" s="281">
        <v>8131.0333333333328</v>
      </c>
      <c r="G505" s="281">
        <v>8060.0166666666664</v>
      </c>
      <c r="H505" s="281">
        <v>8455.9166666666679</v>
      </c>
      <c r="I505" s="281">
        <v>8526.9333333333343</v>
      </c>
      <c r="J505" s="281">
        <v>8653.8666666666686</v>
      </c>
      <c r="K505" s="280">
        <v>8400</v>
      </c>
      <c r="L505" s="280">
        <v>8202.0499999999993</v>
      </c>
      <c r="M505" s="280">
        <v>3.4020000000000002E-2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235.2</v>
      </c>
      <c r="D506" s="300">
        <v>235.20000000000002</v>
      </c>
      <c r="E506" s="281">
        <v>230.10000000000002</v>
      </c>
      <c r="F506" s="281">
        <v>225</v>
      </c>
      <c r="G506" s="281">
        <v>219.9</v>
      </c>
      <c r="H506" s="281">
        <v>240.30000000000004</v>
      </c>
      <c r="I506" s="281">
        <v>245.4</v>
      </c>
      <c r="J506" s="281">
        <v>250.50000000000006</v>
      </c>
      <c r="K506" s="280">
        <v>240.3</v>
      </c>
      <c r="L506" s="280">
        <v>230.1</v>
      </c>
      <c r="M506" s="280">
        <v>72.493210000000005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249.65</v>
      </c>
      <c r="D507" s="300">
        <v>251</v>
      </c>
      <c r="E507" s="281">
        <v>247</v>
      </c>
      <c r="F507" s="281">
        <v>244.35</v>
      </c>
      <c r="G507" s="281">
        <v>240.35</v>
      </c>
      <c r="H507" s="281">
        <v>253.65</v>
      </c>
      <c r="I507" s="281">
        <v>257.64999999999998</v>
      </c>
      <c r="J507" s="281">
        <v>260.3</v>
      </c>
      <c r="K507" s="280">
        <v>255</v>
      </c>
      <c r="L507" s="280">
        <v>248.35</v>
      </c>
      <c r="M507" s="280">
        <v>5.2924699999999998</v>
      </c>
      <c r="N507" s="1"/>
      <c r="O507" s="1"/>
    </row>
    <row r="508" spans="1:15" ht="12.75" customHeight="1">
      <c r="A508" s="299">
        <v>498</v>
      </c>
      <c r="B508" s="251" t="s">
        <v>853</v>
      </c>
      <c r="C508" s="251">
        <v>41.65</v>
      </c>
      <c r="D508" s="300">
        <v>43.166666666666664</v>
      </c>
      <c r="E508" s="281">
        <v>39.68333333333333</v>
      </c>
      <c r="F508" s="281">
        <v>37.716666666666669</v>
      </c>
      <c r="G508" s="281">
        <v>34.233333333333334</v>
      </c>
      <c r="H508" s="281">
        <v>45.133333333333326</v>
      </c>
      <c r="I508" s="281">
        <v>48.61666666666666</v>
      </c>
      <c r="J508" s="281">
        <v>50.583333333333321</v>
      </c>
      <c r="K508" s="280">
        <v>46.65</v>
      </c>
      <c r="L508" s="280">
        <v>41.2</v>
      </c>
      <c r="M508" s="280">
        <v>4123.0473700000002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342.55</v>
      </c>
      <c r="D509" s="300">
        <v>343.84999999999997</v>
      </c>
      <c r="E509" s="281">
        <v>338.69999999999993</v>
      </c>
      <c r="F509" s="281">
        <v>334.84999999999997</v>
      </c>
      <c r="G509" s="281">
        <v>329.69999999999993</v>
      </c>
      <c r="H509" s="281">
        <v>347.69999999999993</v>
      </c>
      <c r="I509" s="281">
        <v>352.84999999999991</v>
      </c>
      <c r="J509" s="281">
        <v>356.69999999999993</v>
      </c>
      <c r="K509" s="280">
        <v>349</v>
      </c>
      <c r="L509" s="280">
        <v>340</v>
      </c>
      <c r="M509" s="280">
        <v>10.51707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1595.45</v>
      </c>
      <c r="D510" s="300">
        <v>1601.4166666666667</v>
      </c>
      <c r="E510" s="281">
        <v>1579.0333333333335</v>
      </c>
      <c r="F510" s="281">
        <v>1562.6166666666668</v>
      </c>
      <c r="G510" s="281">
        <v>1540.2333333333336</v>
      </c>
      <c r="H510" s="281">
        <v>1617.8333333333335</v>
      </c>
      <c r="I510" s="281">
        <v>1640.2166666666667</v>
      </c>
      <c r="J510" s="281">
        <v>1656.6333333333334</v>
      </c>
      <c r="K510" s="280">
        <v>1623.8</v>
      </c>
      <c r="L510" s="280">
        <v>1585</v>
      </c>
      <c r="M510" s="280">
        <v>0.17538999999999999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2132.6999999999998</v>
      </c>
      <c r="D511" s="300">
        <v>2150.7166666666667</v>
      </c>
      <c r="E511" s="281">
        <v>2102.9833333333336</v>
      </c>
      <c r="F511" s="281">
        <v>2073.2666666666669</v>
      </c>
      <c r="G511" s="281">
        <v>2025.5333333333338</v>
      </c>
      <c r="H511" s="281">
        <v>2180.4333333333334</v>
      </c>
      <c r="I511" s="281">
        <v>2228.1666666666661</v>
      </c>
      <c r="J511" s="281">
        <v>2257.8833333333332</v>
      </c>
      <c r="K511" s="280">
        <v>2198.4499999999998</v>
      </c>
      <c r="L511" s="280">
        <v>2121</v>
      </c>
      <c r="M511" s="280">
        <v>0.14429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3"/>
      <c r="B5" s="464"/>
      <c r="C5" s="463"/>
      <c r="D5" s="46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5" t="s">
        <v>533</v>
      </c>
      <c r="C7" s="464"/>
      <c r="D7" s="7">
        <f>Main!B10</f>
        <v>44769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44768</v>
      </c>
      <c r="B10" s="29">
        <v>542580</v>
      </c>
      <c r="C10" s="28" t="s">
        <v>1104</v>
      </c>
      <c r="D10" s="28" t="s">
        <v>1105</v>
      </c>
      <c r="E10" s="28" t="s">
        <v>543</v>
      </c>
      <c r="F10" s="87">
        <v>1040000</v>
      </c>
      <c r="G10" s="29">
        <v>25.25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44768</v>
      </c>
      <c r="B11" s="29">
        <v>542580</v>
      </c>
      <c r="C11" s="28" t="s">
        <v>1104</v>
      </c>
      <c r="D11" s="28" t="s">
        <v>1106</v>
      </c>
      <c r="E11" s="28" t="s">
        <v>542</v>
      </c>
      <c r="F11" s="87">
        <v>1000000</v>
      </c>
      <c r="G11" s="29">
        <v>25.25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44768</v>
      </c>
      <c r="B12" s="29">
        <v>512165</v>
      </c>
      <c r="C12" s="28" t="s">
        <v>1107</v>
      </c>
      <c r="D12" s="28" t="s">
        <v>1108</v>
      </c>
      <c r="E12" s="28" t="s">
        <v>543</v>
      </c>
      <c r="F12" s="87">
        <v>146483</v>
      </c>
      <c r="G12" s="29">
        <v>90.05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44768</v>
      </c>
      <c r="B13" s="29">
        <v>512165</v>
      </c>
      <c r="C13" s="28" t="s">
        <v>1107</v>
      </c>
      <c r="D13" s="28" t="s">
        <v>1109</v>
      </c>
      <c r="E13" s="28" t="s">
        <v>542</v>
      </c>
      <c r="F13" s="87">
        <v>145775</v>
      </c>
      <c r="G13" s="29">
        <v>90.05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44768</v>
      </c>
      <c r="B14" s="29">
        <v>531156</v>
      </c>
      <c r="C14" s="28" t="s">
        <v>1049</v>
      </c>
      <c r="D14" s="28" t="s">
        <v>1110</v>
      </c>
      <c r="E14" s="28" t="s">
        <v>543</v>
      </c>
      <c r="F14" s="87">
        <v>21441</v>
      </c>
      <c r="G14" s="29">
        <v>221.63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44768</v>
      </c>
      <c r="B15" s="29">
        <v>542721</v>
      </c>
      <c r="C15" s="28" t="s">
        <v>1111</v>
      </c>
      <c r="D15" s="28" t="s">
        <v>1112</v>
      </c>
      <c r="E15" s="28" t="s">
        <v>543</v>
      </c>
      <c r="F15" s="87">
        <v>116915</v>
      </c>
      <c r="G15" s="29">
        <v>50.25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44768</v>
      </c>
      <c r="B16" s="29">
        <v>539559</v>
      </c>
      <c r="C16" s="28" t="s">
        <v>1080</v>
      </c>
      <c r="D16" s="28" t="s">
        <v>1081</v>
      </c>
      <c r="E16" s="28" t="s">
        <v>542</v>
      </c>
      <c r="F16" s="87">
        <v>83598</v>
      </c>
      <c r="G16" s="29">
        <v>42.8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44768</v>
      </c>
      <c r="B17" s="29">
        <v>539559</v>
      </c>
      <c r="C17" s="28" t="s">
        <v>1080</v>
      </c>
      <c r="D17" s="28" t="s">
        <v>1113</v>
      </c>
      <c r="E17" s="28" t="s">
        <v>543</v>
      </c>
      <c r="F17" s="87">
        <v>62000</v>
      </c>
      <c r="G17" s="29">
        <v>43.4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44768</v>
      </c>
      <c r="B18" s="29">
        <v>539559</v>
      </c>
      <c r="C18" s="28" t="s">
        <v>1080</v>
      </c>
      <c r="D18" s="28" t="s">
        <v>1082</v>
      </c>
      <c r="E18" s="28" t="s">
        <v>542</v>
      </c>
      <c r="F18" s="87">
        <v>20392</v>
      </c>
      <c r="G18" s="29">
        <v>43.1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44768</v>
      </c>
      <c r="B19" s="29">
        <v>542724</v>
      </c>
      <c r="C19" s="28" t="s">
        <v>1062</v>
      </c>
      <c r="D19" s="28" t="s">
        <v>1114</v>
      </c>
      <c r="E19" s="28" t="s">
        <v>543</v>
      </c>
      <c r="F19" s="87">
        <v>385028</v>
      </c>
      <c r="G19" s="29">
        <v>3.13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44768</v>
      </c>
      <c r="B20" s="29">
        <v>542724</v>
      </c>
      <c r="C20" s="28" t="s">
        <v>1062</v>
      </c>
      <c r="D20" s="28" t="s">
        <v>1115</v>
      </c>
      <c r="E20" s="28" t="s">
        <v>543</v>
      </c>
      <c r="F20" s="87">
        <v>400000</v>
      </c>
      <c r="G20" s="29">
        <v>3.12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44768</v>
      </c>
      <c r="B21" s="29">
        <v>511074</v>
      </c>
      <c r="C21" s="28" t="s">
        <v>1116</v>
      </c>
      <c r="D21" s="28" t="s">
        <v>1117</v>
      </c>
      <c r="E21" s="28" t="s">
        <v>543</v>
      </c>
      <c r="F21" s="87">
        <v>4000</v>
      </c>
      <c r="G21" s="29">
        <v>339.2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44768</v>
      </c>
      <c r="B22" s="29">
        <v>511074</v>
      </c>
      <c r="C22" s="28" t="s">
        <v>1116</v>
      </c>
      <c r="D22" s="28" t="s">
        <v>1118</v>
      </c>
      <c r="E22" s="28" t="s">
        <v>543</v>
      </c>
      <c r="F22" s="87">
        <v>4200</v>
      </c>
      <c r="G22" s="29">
        <v>339.2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44768</v>
      </c>
      <c r="B23" s="29">
        <v>511074</v>
      </c>
      <c r="C23" s="28" t="s">
        <v>1116</v>
      </c>
      <c r="D23" s="28" t="s">
        <v>1119</v>
      </c>
      <c r="E23" s="28" t="s">
        <v>543</v>
      </c>
      <c r="F23" s="87">
        <v>2600</v>
      </c>
      <c r="G23" s="29">
        <v>339.2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44768</v>
      </c>
      <c r="B24" s="29">
        <v>511074</v>
      </c>
      <c r="C24" s="28" t="s">
        <v>1116</v>
      </c>
      <c r="D24" s="28" t="s">
        <v>1120</v>
      </c>
      <c r="E24" s="28" t="s">
        <v>543</v>
      </c>
      <c r="F24" s="87">
        <v>1400</v>
      </c>
      <c r="G24" s="29">
        <v>339.2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44768</v>
      </c>
      <c r="B25" s="29">
        <v>511074</v>
      </c>
      <c r="C25" s="28" t="s">
        <v>1116</v>
      </c>
      <c r="D25" s="28" t="s">
        <v>1121</v>
      </c>
      <c r="E25" s="28" t="s">
        <v>542</v>
      </c>
      <c r="F25" s="87">
        <v>12200</v>
      </c>
      <c r="G25" s="29">
        <v>339.2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44768</v>
      </c>
      <c r="B26" s="29">
        <v>543546</v>
      </c>
      <c r="C26" s="28" t="s">
        <v>1122</v>
      </c>
      <c r="D26" s="28" t="s">
        <v>1123</v>
      </c>
      <c r="E26" s="28" t="s">
        <v>542</v>
      </c>
      <c r="F26" s="87">
        <v>150000</v>
      </c>
      <c r="G26" s="29">
        <v>8.9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44768</v>
      </c>
      <c r="B27" s="29">
        <v>540377</v>
      </c>
      <c r="C27" s="28" t="s">
        <v>1083</v>
      </c>
      <c r="D27" s="28" t="s">
        <v>1124</v>
      </c>
      <c r="E27" s="28" t="s">
        <v>542</v>
      </c>
      <c r="F27" s="87">
        <v>24000</v>
      </c>
      <c r="G27" s="29">
        <v>100.34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44768</v>
      </c>
      <c r="B28" s="29">
        <v>540377</v>
      </c>
      <c r="C28" s="28" t="s">
        <v>1083</v>
      </c>
      <c r="D28" s="28" t="s">
        <v>1124</v>
      </c>
      <c r="E28" s="28" t="s">
        <v>542</v>
      </c>
      <c r="F28" s="87">
        <v>30000</v>
      </c>
      <c r="G28" s="29">
        <v>100.1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44768</v>
      </c>
      <c r="B29" s="29">
        <v>540377</v>
      </c>
      <c r="C29" s="28" t="s">
        <v>1083</v>
      </c>
      <c r="D29" s="28" t="s">
        <v>1125</v>
      </c>
      <c r="E29" s="28" t="s">
        <v>543</v>
      </c>
      <c r="F29" s="87">
        <v>24000</v>
      </c>
      <c r="G29" s="29">
        <v>100.13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44768</v>
      </c>
      <c r="B30" s="29">
        <v>540377</v>
      </c>
      <c r="C30" s="28" t="s">
        <v>1083</v>
      </c>
      <c r="D30" s="28" t="s">
        <v>1126</v>
      </c>
      <c r="E30" s="28" t="s">
        <v>543</v>
      </c>
      <c r="F30" s="87">
        <v>30000</v>
      </c>
      <c r="G30" s="29">
        <v>101.47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44768</v>
      </c>
      <c r="B31" s="29">
        <v>540377</v>
      </c>
      <c r="C31" s="28" t="s">
        <v>1083</v>
      </c>
      <c r="D31" s="28" t="s">
        <v>1126</v>
      </c>
      <c r="E31" s="28" t="s">
        <v>542</v>
      </c>
      <c r="F31" s="87">
        <v>24000</v>
      </c>
      <c r="G31" s="29">
        <v>103.59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44768</v>
      </c>
      <c r="B32" s="29">
        <v>540377</v>
      </c>
      <c r="C32" s="28" t="s">
        <v>1083</v>
      </c>
      <c r="D32" s="28" t="s">
        <v>1125</v>
      </c>
      <c r="E32" s="28" t="s">
        <v>542</v>
      </c>
      <c r="F32" s="87">
        <v>24000</v>
      </c>
      <c r="G32" s="29">
        <v>105.38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44768</v>
      </c>
      <c r="B33" s="29">
        <v>540377</v>
      </c>
      <c r="C33" s="28" t="s">
        <v>1083</v>
      </c>
      <c r="D33" s="28" t="s">
        <v>1084</v>
      </c>
      <c r="E33" s="28" t="s">
        <v>543</v>
      </c>
      <c r="F33" s="87">
        <v>24000</v>
      </c>
      <c r="G33" s="29">
        <v>104.58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44768</v>
      </c>
      <c r="B34" s="29">
        <v>511628</v>
      </c>
      <c r="C34" s="28" t="s">
        <v>1127</v>
      </c>
      <c r="D34" s="28" t="s">
        <v>1128</v>
      </c>
      <c r="E34" s="28" t="s">
        <v>542</v>
      </c>
      <c r="F34" s="87">
        <v>20000</v>
      </c>
      <c r="G34" s="29">
        <v>78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44768</v>
      </c>
      <c r="B35" s="29">
        <v>511628</v>
      </c>
      <c r="C35" s="28" t="s">
        <v>1127</v>
      </c>
      <c r="D35" s="28" t="s">
        <v>1129</v>
      </c>
      <c r="E35" s="28" t="s">
        <v>543</v>
      </c>
      <c r="F35" s="87">
        <v>20000</v>
      </c>
      <c r="G35" s="29">
        <v>78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44768</v>
      </c>
      <c r="B36" s="29">
        <v>542924</v>
      </c>
      <c r="C36" s="28" t="s">
        <v>1130</v>
      </c>
      <c r="D36" s="28" t="s">
        <v>1131</v>
      </c>
      <c r="E36" s="28" t="s">
        <v>543</v>
      </c>
      <c r="F36" s="87">
        <v>90000</v>
      </c>
      <c r="G36" s="29">
        <v>7.96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44768</v>
      </c>
      <c r="B37" s="29">
        <v>542924</v>
      </c>
      <c r="C37" s="28" t="s">
        <v>1130</v>
      </c>
      <c r="D37" s="28" t="s">
        <v>1132</v>
      </c>
      <c r="E37" s="28" t="s">
        <v>543</v>
      </c>
      <c r="F37" s="87">
        <v>45000</v>
      </c>
      <c r="G37" s="29">
        <v>7.97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44768</v>
      </c>
      <c r="B38" s="29">
        <v>542924</v>
      </c>
      <c r="C38" s="28" t="s">
        <v>1130</v>
      </c>
      <c r="D38" s="28" t="s">
        <v>1132</v>
      </c>
      <c r="E38" s="28" t="s">
        <v>542</v>
      </c>
      <c r="F38" s="87">
        <v>49500</v>
      </c>
      <c r="G38" s="29">
        <v>7.53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44768</v>
      </c>
      <c r="B39" s="29">
        <v>542924</v>
      </c>
      <c r="C39" s="28" t="s">
        <v>1130</v>
      </c>
      <c r="D39" s="28" t="s">
        <v>1133</v>
      </c>
      <c r="E39" s="28" t="s">
        <v>542</v>
      </c>
      <c r="F39" s="87">
        <v>130500</v>
      </c>
      <c r="G39" s="29">
        <v>7.96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44768</v>
      </c>
      <c r="B40" s="29">
        <v>542924</v>
      </c>
      <c r="C40" s="28" t="s">
        <v>1130</v>
      </c>
      <c r="D40" s="28" t="s">
        <v>1133</v>
      </c>
      <c r="E40" s="28" t="s">
        <v>543</v>
      </c>
      <c r="F40" s="87">
        <v>64500</v>
      </c>
      <c r="G40" s="29">
        <v>7.54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44768</v>
      </c>
      <c r="B41" s="29">
        <v>543286</v>
      </c>
      <c r="C41" s="28" t="s">
        <v>1064</v>
      </c>
      <c r="D41" s="28" t="s">
        <v>1065</v>
      </c>
      <c r="E41" s="28" t="s">
        <v>543</v>
      </c>
      <c r="F41" s="87">
        <v>30000</v>
      </c>
      <c r="G41" s="29">
        <v>18.7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44768</v>
      </c>
      <c r="B42" s="29">
        <v>541161</v>
      </c>
      <c r="C42" s="28" t="s">
        <v>1085</v>
      </c>
      <c r="D42" s="28" t="s">
        <v>1067</v>
      </c>
      <c r="E42" s="28" t="s">
        <v>542</v>
      </c>
      <c r="F42" s="87">
        <v>3503313</v>
      </c>
      <c r="G42" s="29">
        <v>2.99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44768</v>
      </c>
      <c r="B43" s="29">
        <v>514360</v>
      </c>
      <c r="C43" s="28" t="s">
        <v>1134</v>
      </c>
      <c r="D43" s="28" t="s">
        <v>1135</v>
      </c>
      <c r="E43" s="28" t="s">
        <v>543</v>
      </c>
      <c r="F43" s="87">
        <v>100000</v>
      </c>
      <c r="G43" s="29">
        <v>35.43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44768</v>
      </c>
      <c r="B44" s="29">
        <v>540360</v>
      </c>
      <c r="C44" s="28" t="s">
        <v>1086</v>
      </c>
      <c r="D44" s="28" t="s">
        <v>1018</v>
      </c>
      <c r="E44" s="28" t="s">
        <v>543</v>
      </c>
      <c r="F44" s="87">
        <v>51501</v>
      </c>
      <c r="G44" s="29">
        <v>132.16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44768</v>
      </c>
      <c r="B45" s="29">
        <v>540360</v>
      </c>
      <c r="C45" s="28" t="s">
        <v>1086</v>
      </c>
      <c r="D45" s="28" t="s">
        <v>1136</v>
      </c>
      <c r="E45" s="28" t="s">
        <v>543</v>
      </c>
      <c r="F45" s="87">
        <v>54003</v>
      </c>
      <c r="G45" s="29">
        <v>132.46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44768</v>
      </c>
      <c r="B46" s="29">
        <v>540360</v>
      </c>
      <c r="C46" s="28" t="s">
        <v>1086</v>
      </c>
      <c r="D46" s="28" t="s">
        <v>1018</v>
      </c>
      <c r="E46" s="28" t="s">
        <v>542</v>
      </c>
      <c r="F46" s="87">
        <v>51501</v>
      </c>
      <c r="G46" s="29">
        <v>132.75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44768</v>
      </c>
      <c r="B47" s="29">
        <v>540360</v>
      </c>
      <c r="C47" s="28" t="s">
        <v>1086</v>
      </c>
      <c r="D47" s="28" t="s">
        <v>1136</v>
      </c>
      <c r="E47" s="28" t="s">
        <v>542</v>
      </c>
      <c r="F47" s="87">
        <v>54003</v>
      </c>
      <c r="G47" s="29">
        <v>132.75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44768</v>
      </c>
      <c r="B48" s="29">
        <v>540360</v>
      </c>
      <c r="C48" s="28" t="s">
        <v>1086</v>
      </c>
      <c r="D48" s="28" t="s">
        <v>1137</v>
      </c>
      <c r="E48" s="28" t="s">
        <v>543</v>
      </c>
      <c r="F48" s="87">
        <v>62202</v>
      </c>
      <c r="G48" s="29">
        <v>132.74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44768</v>
      </c>
      <c r="B49" s="29">
        <v>540360</v>
      </c>
      <c r="C49" s="28" t="s">
        <v>1086</v>
      </c>
      <c r="D49" s="28" t="s">
        <v>1137</v>
      </c>
      <c r="E49" s="28" t="s">
        <v>542</v>
      </c>
      <c r="F49" s="87">
        <v>62202</v>
      </c>
      <c r="G49" s="29">
        <v>130.1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44768</v>
      </c>
      <c r="B50" s="29">
        <v>540360</v>
      </c>
      <c r="C50" s="28" t="s">
        <v>1086</v>
      </c>
      <c r="D50" s="28" t="s">
        <v>1138</v>
      </c>
      <c r="E50" s="28" t="s">
        <v>543</v>
      </c>
      <c r="F50" s="87">
        <v>76137</v>
      </c>
      <c r="G50" s="29">
        <v>132.74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44768</v>
      </c>
      <c r="B51" s="29">
        <v>540360</v>
      </c>
      <c r="C51" s="28" t="s">
        <v>1086</v>
      </c>
      <c r="D51" s="28" t="s">
        <v>1138</v>
      </c>
      <c r="E51" s="28" t="s">
        <v>542</v>
      </c>
      <c r="F51" s="87">
        <v>48137</v>
      </c>
      <c r="G51" s="29">
        <v>132.72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44768</v>
      </c>
      <c r="B52" s="29">
        <v>540360</v>
      </c>
      <c r="C52" s="28" t="s">
        <v>1086</v>
      </c>
      <c r="D52" s="28" t="s">
        <v>1139</v>
      </c>
      <c r="E52" s="28" t="s">
        <v>543</v>
      </c>
      <c r="F52" s="87">
        <v>35000</v>
      </c>
      <c r="G52" s="29">
        <v>132.71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44768</v>
      </c>
      <c r="B53" s="29">
        <v>540360</v>
      </c>
      <c r="C53" s="28" t="s">
        <v>1086</v>
      </c>
      <c r="D53" s="28" t="s">
        <v>1139</v>
      </c>
      <c r="E53" s="28" t="s">
        <v>542</v>
      </c>
      <c r="F53" s="87">
        <v>35000</v>
      </c>
      <c r="G53" s="29">
        <v>132.72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44768</v>
      </c>
      <c r="B54" s="29">
        <v>540360</v>
      </c>
      <c r="C54" s="28" t="s">
        <v>1086</v>
      </c>
      <c r="D54" s="28" t="s">
        <v>1140</v>
      </c>
      <c r="E54" s="28" t="s">
        <v>543</v>
      </c>
      <c r="F54" s="87">
        <v>38169</v>
      </c>
      <c r="G54" s="29">
        <v>132.75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44768</v>
      </c>
      <c r="B55" s="29">
        <v>540360</v>
      </c>
      <c r="C55" s="28" t="s">
        <v>1086</v>
      </c>
      <c r="D55" s="28" t="s">
        <v>1140</v>
      </c>
      <c r="E55" s="28" t="s">
        <v>542</v>
      </c>
      <c r="F55" s="87">
        <v>38169</v>
      </c>
      <c r="G55" s="29">
        <v>132.61000000000001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44768</v>
      </c>
      <c r="B56" s="29">
        <v>540730</v>
      </c>
      <c r="C56" s="28" t="s">
        <v>1050</v>
      </c>
      <c r="D56" s="28" t="s">
        <v>1087</v>
      </c>
      <c r="E56" s="28" t="s">
        <v>543</v>
      </c>
      <c r="F56" s="87">
        <v>80000</v>
      </c>
      <c r="G56" s="29">
        <v>52.65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44768</v>
      </c>
      <c r="B57" s="29">
        <v>543207</v>
      </c>
      <c r="C57" s="28" t="s">
        <v>1141</v>
      </c>
      <c r="D57" s="28" t="s">
        <v>1133</v>
      </c>
      <c r="E57" s="28" t="s">
        <v>542</v>
      </c>
      <c r="F57" s="87">
        <v>1000</v>
      </c>
      <c r="G57" s="29">
        <v>5.09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44768</v>
      </c>
      <c r="B58" s="29">
        <v>543207</v>
      </c>
      <c r="C58" s="28" t="s">
        <v>1141</v>
      </c>
      <c r="D58" s="28" t="s">
        <v>1133</v>
      </c>
      <c r="E58" s="28" t="s">
        <v>543</v>
      </c>
      <c r="F58" s="87">
        <v>70000</v>
      </c>
      <c r="G58" s="29">
        <v>5.07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44768</v>
      </c>
      <c r="B59" s="29">
        <v>530557</v>
      </c>
      <c r="C59" s="28" t="s">
        <v>1142</v>
      </c>
      <c r="D59" s="28" t="s">
        <v>1143</v>
      </c>
      <c r="E59" s="28" t="s">
        <v>543</v>
      </c>
      <c r="F59" s="87">
        <v>7822592</v>
      </c>
      <c r="G59" s="29">
        <v>0.83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44768</v>
      </c>
      <c r="B60" s="29">
        <v>509040</v>
      </c>
      <c r="C60" s="28" t="s">
        <v>1144</v>
      </c>
      <c r="D60" s="28" t="s">
        <v>1091</v>
      </c>
      <c r="E60" s="28" t="s">
        <v>543</v>
      </c>
      <c r="F60" s="87">
        <v>21000</v>
      </c>
      <c r="G60" s="29">
        <v>67.849999999999994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44768</v>
      </c>
      <c r="B61" s="29">
        <v>509040</v>
      </c>
      <c r="C61" s="28" t="s">
        <v>1144</v>
      </c>
      <c r="D61" s="28" t="s">
        <v>1145</v>
      </c>
      <c r="E61" s="28" t="s">
        <v>542</v>
      </c>
      <c r="F61" s="87">
        <v>21000</v>
      </c>
      <c r="G61" s="29">
        <v>67.849999999999994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44768</v>
      </c>
      <c r="B62" s="29">
        <v>543540</v>
      </c>
      <c r="C62" s="28" t="s">
        <v>1088</v>
      </c>
      <c r="D62" s="28" t="s">
        <v>1089</v>
      </c>
      <c r="E62" s="28" t="s">
        <v>543</v>
      </c>
      <c r="F62" s="87">
        <v>16800</v>
      </c>
      <c r="G62" s="29">
        <v>208.09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44768</v>
      </c>
      <c r="B63" s="29">
        <v>524572</v>
      </c>
      <c r="C63" s="28" t="s">
        <v>1146</v>
      </c>
      <c r="D63" s="28" t="s">
        <v>1147</v>
      </c>
      <c r="E63" s="28" t="s">
        <v>542</v>
      </c>
      <c r="F63" s="87">
        <v>150000</v>
      </c>
      <c r="G63" s="29">
        <v>12.1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44768</v>
      </c>
      <c r="B64" s="29">
        <v>524572</v>
      </c>
      <c r="C64" s="28" t="s">
        <v>1146</v>
      </c>
      <c r="D64" s="28" t="s">
        <v>1148</v>
      </c>
      <c r="E64" s="28" t="s">
        <v>543</v>
      </c>
      <c r="F64" s="87">
        <v>150000</v>
      </c>
      <c r="G64" s="29">
        <v>12.1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44768</v>
      </c>
      <c r="B65" s="29">
        <v>539359</v>
      </c>
      <c r="C65" s="28" t="s">
        <v>1149</v>
      </c>
      <c r="D65" s="28" t="s">
        <v>1150</v>
      </c>
      <c r="E65" s="28" t="s">
        <v>543</v>
      </c>
      <c r="F65" s="87">
        <v>1773668</v>
      </c>
      <c r="G65" s="29">
        <v>12.82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44768</v>
      </c>
      <c r="B66" s="29">
        <v>539359</v>
      </c>
      <c r="C66" s="28" t="s">
        <v>1149</v>
      </c>
      <c r="D66" s="28" t="s">
        <v>1151</v>
      </c>
      <c r="E66" s="28" t="s">
        <v>542</v>
      </c>
      <c r="F66" s="87">
        <v>544234</v>
      </c>
      <c r="G66" s="29">
        <v>13.31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44768</v>
      </c>
      <c r="B67" s="29">
        <v>539359</v>
      </c>
      <c r="C67" s="28" t="s">
        <v>1149</v>
      </c>
      <c r="D67" s="28" t="s">
        <v>1151</v>
      </c>
      <c r="E67" s="28" t="s">
        <v>543</v>
      </c>
      <c r="F67" s="87">
        <v>13870</v>
      </c>
      <c r="G67" s="29">
        <v>13.14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44768</v>
      </c>
      <c r="B68" s="29">
        <v>511557</v>
      </c>
      <c r="C68" s="28" t="s">
        <v>1152</v>
      </c>
      <c r="D68" s="28" t="s">
        <v>1153</v>
      </c>
      <c r="E68" s="28" t="s">
        <v>542</v>
      </c>
      <c r="F68" s="87">
        <v>1298164</v>
      </c>
      <c r="G68" s="29">
        <v>1.65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44768</v>
      </c>
      <c r="B69" s="29">
        <v>540159</v>
      </c>
      <c r="C69" s="28" t="s">
        <v>1154</v>
      </c>
      <c r="D69" s="28" t="s">
        <v>1155</v>
      </c>
      <c r="E69" s="28" t="s">
        <v>542</v>
      </c>
      <c r="F69" s="87">
        <v>111965</v>
      </c>
      <c r="G69" s="29">
        <v>8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44768</v>
      </c>
      <c r="B70" s="29">
        <v>517556</v>
      </c>
      <c r="C70" s="28" t="s">
        <v>1070</v>
      </c>
      <c r="D70" s="28" t="s">
        <v>1074</v>
      </c>
      <c r="E70" s="28" t="s">
        <v>543</v>
      </c>
      <c r="F70" s="87">
        <v>1400000</v>
      </c>
      <c r="G70" s="29">
        <v>7.3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44768</v>
      </c>
      <c r="B71" s="29">
        <v>538452</v>
      </c>
      <c r="C71" s="28" t="s">
        <v>1156</v>
      </c>
      <c r="D71" s="28" t="s">
        <v>1157</v>
      </c>
      <c r="E71" s="28" t="s">
        <v>543</v>
      </c>
      <c r="F71" s="87">
        <v>99946</v>
      </c>
      <c r="G71" s="29">
        <v>9.1300000000000008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44768</v>
      </c>
      <c r="B72" s="29">
        <v>538452</v>
      </c>
      <c r="C72" s="28" t="s">
        <v>1156</v>
      </c>
      <c r="D72" s="28" t="s">
        <v>1158</v>
      </c>
      <c r="E72" s="28" t="s">
        <v>542</v>
      </c>
      <c r="F72" s="87">
        <v>100000</v>
      </c>
      <c r="G72" s="29">
        <v>9.1300000000000008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44768</v>
      </c>
      <c r="B73" s="29">
        <v>541601</v>
      </c>
      <c r="C73" s="28" t="s">
        <v>1090</v>
      </c>
      <c r="D73" s="28" t="s">
        <v>1145</v>
      </c>
      <c r="E73" s="28" t="s">
        <v>543</v>
      </c>
      <c r="F73" s="87">
        <v>750000</v>
      </c>
      <c r="G73" s="29">
        <v>20.149999999999999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44768</v>
      </c>
      <c r="B74" s="29">
        <v>541601</v>
      </c>
      <c r="C74" s="28" t="s">
        <v>1090</v>
      </c>
      <c r="D74" s="28" t="s">
        <v>1091</v>
      </c>
      <c r="E74" s="28" t="s">
        <v>543</v>
      </c>
      <c r="F74" s="87">
        <v>1075470</v>
      </c>
      <c r="G74" s="29">
        <v>20.09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44768</v>
      </c>
      <c r="B75" s="29">
        <v>541601</v>
      </c>
      <c r="C75" s="28" t="s">
        <v>1090</v>
      </c>
      <c r="D75" s="28" t="s">
        <v>1091</v>
      </c>
      <c r="E75" s="28" t="s">
        <v>542</v>
      </c>
      <c r="F75" s="87">
        <v>166875</v>
      </c>
      <c r="G75" s="29">
        <v>20.07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44768</v>
      </c>
      <c r="B76" s="29">
        <v>540821</v>
      </c>
      <c r="C76" s="28" t="s">
        <v>1092</v>
      </c>
      <c r="D76" s="28" t="s">
        <v>1159</v>
      </c>
      <c r="E76" s="28" t="s">
        <v>543</v>
      </c>
      <c r="F76" s="87">
        <v>1482237</v>
      </c>
      <c r="G76" s="29">
        <v>18.64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44768</v>
      </c>
      <c r="B77" s="29">
        <v>540821</v>
      </c>
      <c r="C77" s="28" t="s">
        <v>1092</v>
      </c>
      <c r="D77" s="28" t="s">
        <v>1160</v>
      </c>
      <c r="E77" s="28" t="s">
        <v>543</v>
      </c>
      <c r="F77" s="87">
        <v>147985</v>
      </c>
      <c r="G77" s="29">
        <v>18.670000000000002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44768</v>
      </c>
      <c r="B78" s="29">
        <v>540821</v>
      </c>
      <c r="C78" s="28" t="s">
        <v>1092</v>
      </c>
      <c r="D78" s="28" t="s">
        <v>1160</v>
      </c>
      <c r="E78" s="28" t="s">
        <v>542</v>
      </c>
      <c r="F78" s="87">
        <v>715000</v>
      </c>
      <c r="G78" s="29">
        <v>18.64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44768</v>
      </c>
      <c r="B79" s="29">
        <v>540821</v>
      </c>
      <c r="C79" s="28" t="s">
        <v>1092</v>
      </c>
      <c r="D79" s="28" t="s">
        <v>1161</v>
      </c>
      <c r="E79" s="28" t="s">
        <v>542</v>
      </c>
      <c r="F79" s="87">
        <v>750000</v>
      </c>
      <c r="G79" s="29">
        <v>18.63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44768</v>
      </c>
      <c r="B80" s="29">
        <v>543397</v>
      </c>
      <c r="C80" s="28" t="s">
        <v>873</v>
      </c>
      <c r="D80" s="28" t="s">
        <v>1162</v>
      </c>
      <c r="E80" s="28" t="s">
        <v>543</v>
      </c>
      <c r="F80" s="87">
        <v>2187378</v>
      </c>
      <c r="G80" s="29">
        <v>1090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44768</v>
      </c>
      <c r="B81" s="29">
        <v>543397</v>
      </c>
      <c r="C81" s="28" t="s">
        <v>873</v>
      </c>
      <c r="D81" s="28" t="s">
        <v>1162</v>
      </c>
      <c r="E81" s="28" t="s">
        <v>543</v>
      </c>
      <c r="F81" s="87">
        <v>391799</v>
      </c>
      <c r="G81" s="29">
        <v>1090.4100000000001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44768</v>
      </c>
      <c r="B82" s="29">
        <v>543397</v>
      </c>
      <c r="C82" s="28" t="s">
        <v>873</v>
      </c>
      <c r="D82" s="28" t="s">
        <v>1163</v>
      </c>
      <c r="E82" s="28" t="s">
        <v>542</v>
      </c>
      <c r="F82" s="87">
        <v>402218</v>
      </c>
      <c r="G82" s="29">
        <v>1090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44768</v>
      </c>
      <c r="B83" s="29">
        <v>543397</v>
      </c>
      <c r="C83" s="28" t="s">
        <v>873</v>
      </c>
      <c r="D83" s="28" t="s">
        <v>1164</v>
      </c>
      <c r="E83" s="28" t="s">
        <v>542</v>
      </c>
      <c r="F83" s="87">
        <v>625672</v>
      </c>
      <c r="G83" s="29">
        <v>1090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44768</v>
      </c>
      <c r="B84" s="29">
        <v>543397</v>
      </c>
      <c r="C84" s="28" t="s">
        <v>873</v>
      </c>
      <c r="D84" s="28" t="s">
        <v>1165</v>
      </c>
      <c r="E84" s="28" t="s">
        <v>542</v>
      </c>
      <c r="F84" s="87">
        <v>893818</v>
      </c>
      <c r="G84" s="29">
        <v>1090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44768</v>
      </c>
      <c r="B85" s="29">
        <v>539310</v>
      </c>
      <c r="C85" s="28" t="s">
        <v>1093</v>
      </c>
      <c r="D85" s="28" t="s">
        <v>1094</v>
      </c>
      <c r="E85" s="28" t="s">
        <v>542</v>
      </c>
      <c r="F85" s="87">
        <v>200803</v>
      </c>
      <c r="G85" s="29">
        <v>68.349999999999994</v>
      </c>
      <c r="H85" s="29" t="s">
        <v>307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44768</v>
      </c>
      <c r="B86" s="29">
        <v>539310</v>
      </c>
      <c r="C86" s="28" t="s">
        <v>1093</v>
      </c>
      <c r="D86" s="28" t="s">
        <v>1095</v>
      </c>
      <c r="E86" s="28" t="s">
        <v>543</v>
      </c>
      <c r="F86" s="87">
        <v>200803</v>
      </c>
      <c r="G86" s="29">
        <v>68.34</v>
      </c>
      <c r="H86" s="29" t="s">
        <v>307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44768</v>
      </c>
      <c r="B87" s="29">
        <v>543545</v>
      </c>
      <c r="C87" s="28" t="s">
        <v>1004</v>
      </c>
      <c r="D87" s="28" t="s">
        <v>1035</v>
      </c>
      <c r="E87" s="28" t="s">
        <v>543</v>
      </c>
      <c r="F87" s="87">
        <v>40000</v>
      </c>
      <c r="G87" s="29">
        <v>34.200000000000003</v>
      </c>
      <c r="H87" s="29" t="s">
        <v>307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44768</v>
      </c>
      <c r="B88" s="29">
        <v>524661</v>
      </c>
      <c r="C88" s="28" t="s">
        <v>1019</v>
      </c>
      <c r="D88" s="28" t="s">
        <v>1166</v>
      </c>
      <c r="E88" s="28" t="s">
        <v>543</v>
      </c>
      <c r="F88" s="87">
        <v>549826</v>
      </c>
      <c r="G88" s="29">
        <v>6.25</v>
      </c>
      <c r="H88" s="29" t="s">
        <v>307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44768</v>
      </c>
      <c r="B89" s="29">
        <v>524661</v>
      </c>
      <c r="C89" s="28" t="s">
        <v>1019</v>
      </c>
      <c r="D89" s="28" t="s">
        <v>1096</v>
      </c>
      <c r="E89" s="28" t="s">
        <v>542</v>
      </c>
      <c r="F89" s="87">
        <v>77367</v>
      </c>
      <c r="G89" s="29">
        <v>6.25</v>
      </c>
      <c r="H89" s="29" t="s">
        <v>307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44768</v>
      </c>
      <c r="B90" s="29">
        <v>524661</v>
      </c>
      <c r="C90" s="28" t="s">
        <v>1019</v>
      </c>
      <c r="D90" s="28" t="s">
        <v>1167</v>
      </c>
      <c r="E90" s="28" t="s">
        <v>542</v>
      </c>
      <c r="F90" s="87">
        <v>116088</v>
      </c>
      <c r="G90" s="29">
        <v>6.25</v>
      </c>
      <c r="H90" s="29" t="s">
        <v>307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44768</v>
      </c>
      <c r="B91" s="29">
        <v>524661</v>
      </c>
      <c r="C91" s="28" t="s">
        <v>1019</v>
      </c>
      <c r="D91" s="28" t="s">
        <v>1168</v>
      </c>
      <c r="E91" s="28" t="s">
        <v>542</v>
      </c>
      <c r="F91" s="87">
        <v>163862</v>
      </c>
      <c r="G91" s="29">
        <v>6.25</v>
      </c>
      <c r="H91" s="29" t="s">
        <v>307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44768</v>
      </c>
      <c r="B92" s="29">
        <v>524661</v>
      </c>
      <c r="C92" s="28" t="s">
        <v>1019</v>
      </c>
      <c r="D92" s="28" t="s">
        <v>1066</v>
      </c>
      <c r="E92" s="28" t="s">
        <v>542</v>
      </c>
      <c r="F92" s="87">
        <v>102700</v>
      </c>
      <c r="G92" s="29">
        <v>6.26</v>
      </c>
      <c r="H92" s="29" t="s">
        <v>307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44768</v>
      </c>
      <c r="B93" s="29" t="s">
        <v>341</v>
      </c>
      <c r="C93" s="28" t="s">
        <v>1169</v>
      </c>
      <c r="D93" s="28" t="s">
        <v>1069</v>
      </c>
      <c r="E93" s="28" t="s">
        <v>542</v>
      </c>
      <c r="F93" s="87">
        <v>1353195</v>
      </c>
      <c r="G93" s="29">
        <v>192.99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44768</v>
      </c>
      <c r="B94" s="29" t="s">
        <v>1170</v>
      </c>
      <c r="C94" s="28" t="s">
        <v>1171</v>
      </c>
      <c r="D94" s="28" t="s">
        <v>1172</v>
      </c>
      <c r="E94" s="28" t="s">
        <v>542</v>
      </c>
      <c r="F94" s="87">
        <v>56000</v>
      </c>
      <c r="G94" s="29">
        <v>180.09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44768</v>
      </c>
      <c r="B95" s="29" t="s">
        <v>1173</v>
      </c>
      <c r="C95" s="28" t="s">
        <v>1174</v>
      </c>
      <c r="D95" s="28" t="s">
        <v>1069</v>
      </c>
      <c r="E95" s="28" t="s">
        <v>542</v>
      </c>
      <c r="F95" s="87">
        <v>381744</v>
      </c>
      <c r="G95" s="29">
        <v>175.69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44768</v>
      </c>
      <c r="B96" s="29" t="s">
        <v>1173</v>
      </c>
      <c r="C96" s="28" t="s">
        <v>1174</v>
      </c>
      <c r="D96" s="28" t="s">
        <v>1068</v>
      </c>
      <c r="E96" s="28" t="s">
        <v>542</v>
      </c>
      <c r="F96" s="87">
        <v>231324</v>
      </c>
      <c r="G96" s="29">
        <v>176.06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44768</v>
      </c>
      <c r="B97" s="29" t="s">
        <v>1175</v>
      </c>
      <c r="C97" s="28" t="s">
        <v>1176</v>
      </c>
      <c r="D97" s="28" t="s">
        <v>1177</v>
      </c>
      <c r="E97" s="28" t="s">
        <v>542</v>
      </c>
      <c r="F97" s="87">
        <v>1371540</v>
      </c>
      <c r="G97" s="29">
        <v>8.83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44768</v>
      </c>
      <c r="B98" s="29" t="s">
        <v>1178</v>
      </c>
      <c r="C98" s="28" t="s">
        <v>1179</v>
      </c>
      <c r="D98" s="28" t="s">
        <v>1180</v>
      </c>
      <c r="E98" s="28" t="s">
        <v>542</v>
      </c>
      <c r="F98" s="87">
        <v>56000</v>
      </c>
      <c r="G98" s="29">
        <v>101.33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44768</v>
      </c>
      <c r="B99" s="29" t="s">
        <v>1181</v>
      </c>
      <c r="C99" s="28" t="s">
        <v>1182</v>
      </c>
      <c r="D99" s="28" t="s">
        <v>1183</v>
      </c>
      <c r="E99" s="28" t="s">
        <v>542</v>
      </c>
      <c r="F99" s="87">
        <v>168000</v>
      </c>
      <c r="G99" s="29">
        <v>15.04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44768</v>
      </c>
      <c r="B100" s="29" t="s">
        <v>1184</v>
      </c>
      <c r="C100" s="28" t="s">
        <v>1185</v>
      </c>
      <c r="D100" s="28" t="s">
        <v>1117</v>
      </c>
      <c r="E100" s="28" t="s">
        <v>542</v>
      </c>
      <c r="F100" s="87">
        <v>1374868</v>
      </c>
      <c r="G100" s="29">
        <v>21.25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44768</v>
      </c>
      <c r="B101" s="29" t="s">
        <v>1149</v>
      </c>
      <c r="C101" s="28" t="s">
        <v>1186</v>
      </c>
      <c r="D101" s="28" t="s">
        <v>1151</v>
      </c>
      <c r="E101" s="28" t="s">
        <v>542</v>
      </c>
      <c r="F101" s="87">
        <v>11621</v>
      </c>
      <c r="G101" s="29">
        <v>13.12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44768</v>
      </c>
      <c r="B102" s="29" t="s">
        <v>1070</v>
      </c>
      <c r="C102" s="28" t="s">
        <v>1071</v>
      </c>
      <c r="D102" s="28" t="s">
        <v>1018</v>
      </c>
      <c r="E102" s="28" t="s">
        <v>542</v>
      </c>
      <c r="F102" s="87">
        <v>1725001</v>
      </c>
      <c r="G102" s="29">
        <v>6.97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44768</v>
      </c>
      <c r="B103" s="29" t="s">
        <v>1070</v>
      </c>
      <c r="C103" s="28" t="s">
        <v>1071</v>
      </c>
      <c r="D103" s="28" t="s">
        <v>1187</v>
      </c>
      <c r="E103" s="28" t="s">
        <v>542</v>
      </c>
      <c r="F103" s="87">
        <v>1800000</v>
      </c>
      <c r="G103" s="29">
        <v>6.9</v>
      </c>
      <c r="H103" s="29" t="s">
        <v>820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44768</v>
      </c>
      <c r="B104" s="29" t="s">
        <v>1070</v>
      </c>
      <c r="C104" s="28" t="s">
        <v>1071</v>
      </c>
      <c r="D104" s="28" t="s">
        <v>1188</v>
      </c>
      <c r="E104" s="28" t="s">
        <v>542</v>
      </c>
      <c r="F104" s="87">
        <v>1800000</v>
      </c>
      <c r="G104" s="29">
        <v>6.99</v>
      </c>
      <c r="H104" s="29" t="s">
        <v>820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44768</v>
      </c>
      <c r="B105" s="29" t="s">
        <v>1070</v>
      </c>
      <c r="C105" s="28" t="s">
        <v>1071</v>
      </c>
      <c r="D105" s="28" t="s">
        <v>1189</v>
      </c>
      <c r="E105" s="28" t="s">
        <v>542</v>
      </c>
      <c r="F105" s="87">
        <v>1450000</v>
      </c>
      <c r="G105" s="29">
        <v>7.2</v>
      </c>
      <c r="H105" s="29" t="s">
        <v>820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44768</v>
      </c>
      <c r="B106" s="29" t="s">
        <v>1070</v>
      </c>
      <c r="C106" s="28" t="s">
        <v>1071</v>
      </c>
      <c r="D106" s="28" t="s">
        <v>1190</v>
      </c>
      <c r="E106" s="28" t="s">
        <v>542</v>
      </c>
      <c r="F106" s="87">
        <v>1615965</v>
      </c>
      <c r="G106" s="29">
        <v>7.16</v>
      </c>
      <c r="H106" s="29" t="s">
        <v>820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44768</v>
      </c>
      <c r="B107" s="29" t="s">
        <v>1191</v>
      </c>
      <c r="C107" s="28" t="s">
        <v>1192</v>
      </c>
      <c r="D107" s="28" t="s">
        <v>1193</v>
      </c>
      <c r="E107" s="28" t="s">
        <v>542</v>
      </c>
      <c r="F107" s="87">
        <v>342516</v>
      </c>
      <c r="G107" s="29">
        <v>52.78</v>
      </c>
      <c r="H107" s="29" t="s">
        <v>820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44768</v>
      </c>
      <c r="B108" s="29" t="s">
        <v>1072</v>
      </c>
      <c r="C108" s="28" t="s">
        <v>1073</v>
      </c>
      <c r="D108" s="28" t="s">
        <v>1063</v>
      </c>
      <c r="E108" s="28" t="s">
        <v>542</v>
      </c>
      <c r="F108" s="87">
        <v>2017683</v>
      </c>
      <c r="G108" s="29">
        <v>0.9</v>
      </c>
      <c r="H108" s="29" t="s">
        <v>820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44768</v>
      </c>
      <c r="B109" s="29" t="s">
        <v>341</v>
      </c>
      <c r="C109" s="28" t="s">
        <v>1169</v>
      </c>
      <c r="D109" s="28" t="s">
        <v>1069</v>
      </c>
      <c r="E109" s="28" t="s">
        <v>543</v>
      </c>
      <c r="F109" s="87">
        <v>1353195</v>
      </c>
      <c r="G109" s="29">
        <v>192.95</v>
      </c>
      <c r="H109" s="29" t="s">
        <v>820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44768</v>
      </c>
      <c r="B110" s="29" t="s">
        <v>1170</v>
      </c>
      <c r="C110" s="28" t="s">
        <v>1171</v>
      </c>
      <c r="D110" s="28" t="s">
        <v>1194</v>
      </c>
      <c r="E110" s="28" t="s">
        <v>543</v>
      </c>
      <c r="F110" s="87">
        <v>100000</v>
      </c>
      <c r="G110" s="29">
        <v>180.18</v>
      </c>
      <c r="H110" s="29" t="s">
        <v>820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44768</v>
      </c>
      <c r="B111" s="29" t="s">
        <v>1173</v>
      </c>
      <c r="C111" s="28" t="s">
        <v>1174</v>
      </c>
      <c r="D111" s="28" t="s">
        <v>1069</v>
      </c>
      <c r="E111" s="28" t="s">
        <v>543</v>
      </c>
      <c r="F111" s="87">
        <v>381744</v>
      </c>
      <c r="G111" s="29">
        <v>175.87</v>
      </c>
      <c r="H111" s="29" t="s">
        <v>820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44768</v>
      </c>
      <c r="B112" s="29" t="s">
        <v>1173</v>
      </c>
      <c r="C112" s="28" t="s">
        <v>1174</v>
      </c>
      <c r="D112" s="28" t="s">
        <v>1068</v>
      </c>
      <c r="E112" s="28" t="s">
        <v>543</v>
      </c>
      <c r="F112" s="87">
        <v>231201</v>
      </c>
      <c r="G112" s="29">
        <v>176.48</v>
      </c>
      <c r="H112" s="29" t="s">
        <v>820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44768</v>
      </c>
      <c r="B113" s="29" t="s">
        <v>1175</v>
      </c>
      <c r="C113" s="28" t="s">
        <v>1176</v>
      </c>
      <c r="D113" s="28" t="s">
        <v>1177</v>
      </c>
      <c r="E113" s="28" t="s">
        <v>543</v>
      </c>
      <c r="F113" s="87">
        <v>1371540</v>
      </c>
      <c r="G113" s="29">
        <v>8.84</v>
      </c>
      <c r="H113" s="29" t="s">
        <v>820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44768</v>
      </c>
      <c r="B114" s="29" t="s">
        <v>1181</v>
      </c>
      <c r="C114" s="28" t="s">
        <v>1182</v>
      </c>
      <c r="D114" s="28" t="s">
        <v>1195</v>
      </c>
      <c r="E114" s="28" t="s">
        <v>543</v>
      </c>
      <c r="F114" s="87">
        <v>144000</v>
      </c>
      <c r="G114" s="29">
        <v>15</v>
      </c>
      <c r="H114" s="29" t="s">
        <v>820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44768</v>
      </c>
      <c r="B115" s="29" t="s">
        <v>1184</v>
      </c>
      <c r="C115" s="28" t="s">
        <v>1185</v>
      </c>
      <c r="D115" s="28" t="s">
        <v>1196</v>
      </c>
      <c r="E115" s="28" t="s">
        <v>543</v>
      </c>
      <c r="F115" s="87">
        <v>1309004</v>
      </c>
      <c r="G115" s="29">
        <v>21.25</v>
      </c>
      <c r="H115" s="29" t="s">
        <v>820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44768</v>
      </c>
      <c r="B116" s="29" t="s">
        <v>1149</v>
      </c>
      <c r="C116" s="28" t="s">
        <v>1186</v>
      </c>
      <c r="D116" s="28" t="s">
        <v>1151</v>
      </c>
      <c r="E116" s="28" t="s">
        <v>543</v>
      </c>
      <c r="F116" s="87">
        <v>541985</v>
      </c>
      <c r="G116" s="29">
        <v>13.39</v>
      </c>
      <c r="H116" s="29" t="s">
        <v>820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44768</v>
      </c>
      <c r="B117" s="29" t="s">
        <v>1070</v>
      </c>
      <c r="C117" s="28" t="s">
        <v>1071</v>
      </c>
      <c r="D117" s="28" t="s">
        <v>1018</v>
      </c>
      <c r="E117" s="28" t="s">
        <v>543</v>
      </c>
      <c r="F117" s="87">
        <v>850001</v>
      </c>
      <c r="G117" s="29">
        <v>7.19</v>
      </c>
      <c r="H117" s="29" t="s">
        <v>820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44768</v>
      </c>
      <c r="B118" s="29" t="s">
        <v>1070</v>
      </c>
      <c r="C118" s="28" t="s">
        <v>1071</v>
      </c>
      <c r="D118" s="28" t="s">
        <v>1074</v>
      </c>
      <c r="E118" s="28" t="s">
        <v>543</v>
      </c>
      <c r="F118" s="87">
        <v>16167462</v>
      </c>
      <c r="G118" s="29">
        <v>7.1</v>
      </c>
      <c r="H118" s="29" t="s">
        <v>820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44768</v>
      </c>
      <c r="B119" s="29" t="s">
        <v>1072</v>
      </c>
      <c r="C119" s="28" t="s">
        <v>1073</v>
      </c>
      <c r="D119" s="28" t="s">
        <v>1063</v>
      </c>
      <c r="E119" s="28" t="s">
        <v>543</v>
      </c>
      <c r="F119" s="87">
        <v>5397684</v>
      </c>
      <c r="G119" s="29">
        <v>0.9</v>
      </c>
      <c r="H119" s="29" t="s">
        <v>820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44768</v>
      </c>
      <c r="B120" s="29" t="s">
        <v>853</v>
      </c>
      <c r="C120" s="28" t="s">
        <v>1197</v>
      </c>
      <c r="D120" s="28" t="s">
        <v>1198</v>
      </c>
      <c r="E120" s="28" t="s">
        <v>543</v>
      </c>
      <c r="F120" s="87">
        <v>42524900</v>
      </c>
      <c r="G120" s="29">
        <v>44</v>
      </c>
      <c r="H120" s="29" t="s">
        <v>820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2"/>
  <sheetViews>
    <sheetView topLeftCell="A28" zoomScale="85" zoomScaleNormal="85" workbookViewId="0">
      <selection activeCell="D64" sqref="D6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>
        <v>681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684.1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7"/>
      <c r="D11" s="358" t="s">
        <v>122</v>
      </c>
      <c r="E11" s="359" t="s">
        <v>830</v>
      </c>
      <c r="F11" s="317">
        <v>2201</v>
      </c>
      <c r="G11" s="317">
        <v>2069</v>
      </c>
      <c r="H11" s="317">
        <v>2332</v>
      </c>
      <c r="I11" s="360" t="s">
        <v>837</v>
      </c>
      <c r="J11" s="361" t="s">
        <v>895</v>
      </c>
      <c r="K11" s="361">
        <f t="shared" ref="K11" si="0">H11-F11</f>
        <v>131</v>
      </c>
      <c r="L11" s="362">
        <f t="shared" ref="L11" si="1">(F11*-0.7)/100</f>
        <v>-15.406999999999998</v>
      </c>
      <c r="M11" s="363">
        <f t="shared" ref="M11" si="2">(K11+L11)/F11</f>
        <v>5.2518400726942298E-2</v>
      </c>
      <c r="N11" s="321" t="s">
        <v>557</v>
      </c>
      <c r="O11" s="345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2">
        <v>44722</v>
      </c>
      <c r="C12" s="357"/>
      <c r="D12" s="358" t="s">
        <v>39</v>
      </c>
      <c r="E12" s="359" t="s">
        <v>559</v>
      </c>
      <c r="F12" s="317">
        <v>705</v>
      </c>
      <c r="G12" s="317">
        <v>670</v>
      </c>
      <c r="H12" s="317">
        <v>746</v>
      </c>
      <c r="I12" s="360" t="s">
        <v>834</v>
      </c>
      <c r="J12" s="361" t="s">
        <v>941</v>
      </c>
      <c r="K12" s="361">
        <f t="shared" ref="K12" si="3">H12-F12</f>
        <v>41</v>
      </c>
      <c r="L12" s="362">
        <f t="shared" ref="L12" si="4">(F12*-0.7)/100</f>
        <v>-4.9349999999999996</v>
      </c>
      <c r="M12" s="363">
        <f t="shared" ref="M12" si="5">(K12+L12)/F12</f>
        <v>5.1156028368794321E-2</v>
      </c>
      <c r="N12" s="321" t="s">
        <v>557</v>
      </c>
      <c r="O12" s="345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7"/>
      <c r="D13" s="358" t="s">
        <v>201</v>
      </c>
      <c r="E13" s="359" t="s">
        <v>559</v>
      </c>
      <c r="F13" s="317">
        <v>980</v>
      </c>
      <c r="G13" s="317">
        <v>898</v>
      </c>
      <c r="H13" s="317">
        <v>1036</v>
      </c>
      <c r="I13" s="360" t="s">
        <v>841</v>
      </c>
      <c r="J13" s="361" t="s">
        <v>1021</v>
      </c>
      <c r="K13" s="361">
        <f t="shared" ref="K13" si="6">H13-F13</f>
        <v>56</v>
      </c>
      <c r="L13" s="362">
        <f t="shared" ref="L13" si="7">(F13*-0.7)/100</f>
        <v>-6.86</v>
      </c>
      <c r="M13" s="363">
        <f t="shared" ref="M13" si="8">(K13+L13)/F13</f>
        <v>5.0142857142857142E-2</v>
      </c>
      <c r="N13" s="321" t="s">
        <v>557</v>
      </c>
      <c r="O13" s="345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7"/>
      <c r="D14" s="358" t="s">
        <v>66</v>
      </c>
      <c r="E14" s="359" t="s">
        <v>559</v>
      </c>
      <c r="F14" s="317">
        <v>2070</v>
      </c>
      <c r="G14" s="317">
        <v>1940</v>
      </c>
      <c r="H14" s="317">
        <v>2195</v>
      </c>
      <c r="I14" s="360" t="s">
        <v>843</v>
      </c>
      <c r="J14" s="361" t="s">
        <v>894</v>
      </c>
      <c r="K14" s="361">
        <f t="shared" ref="K14:K15" si="9">H14-F14</f>
        <v>125</v>
      </c>
      <c r="L14" s="362">
        <f t="shared" ref="L14:L15" si="10">(F14*-0.7)/100</f>
        <v>-14.49</v>
      </c>
      <c r="M14" s="363">
        <f t="shared" ref="M14:M15" si="11">(K14+L14)/F14</f>
        <v>5.3386473429951696E-2</v>
      </c>
      <c r="N14" s="321" t="s">
        <v>557</v>
      </c>
      <c r="O14" s="345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18">
        <v>6</v>
      </c>
      <c r="B15" s="426">
        <v>44740</v>
      </c>
      <c r="C15" s="427"/>
      <c r="D15" s="428" t="s">
        <v>113</v>
      </c>
      <c r="E15" s="429" t="s">
        <v>559</v>
      </c>
      <c r="F15" s="418">
        <v>985</v>
      </c>
      <c r="G15" s="418">
        <v>920</v>
      </c>
      <c r="H15" s="418">
        <v>920</v>
      </c>
      <c r="I15" s="430" t="s">
        <v>848</v>
      </c>
      <c r="J15" s="431" t="s">
        <v>974</v>
      </c>
      <c r="K15" s="431">
        <f t="shared" si="9"/>
        <v>-65</v>
      </c>
      <c r="L15" s="432">
        <f t="shared" si="10"/>
        <v>-6.8949999999999996</v>
      </c>
      <c r="M15" s="433">
        <f t="shared" si="11"/>
        <v>-7.2989847715736036E-2</v>
      </c>
      <c r="N15" s="395" t="s">
        <v>569</v>
      </c>
      <c r="O15" s="434">
        <v>44756</v>
      </c>
      <c r="P15" s="395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4">
        <v>7</v>
      </c>
      <c r="B16" s="410">
        <v>44743</v>
      </c>
      <c r="C16" s="411"/>
      <c r="D16" s="412" t="s">
        <v>154</v>
      </c>
      <c r="E16" s="413" t="s">
        <v>559</v>
      </c>
      <c r="F16" s="344">
        <v>775</v>
      </c>
      <c r="G16" s="344">
        <v>730</v>
      </c>
      <c r="H16" s="344">
        <v>821.5</v>
      </c>
      <c r="I16" s="414" t="s">
        <v>887</v>
      </c>
      <c r="J16" s="361" t="s">
        <v>720</v>
      </c>
      <c r="K16" s="361">
        <f t="shared" ref="K16" si="12">H16-F16</f>
        <v>46.5</v>
      </c>
      <c r="L16" s="362">
        <f t="shared" ref="L16" si="13">(F16*-0.7)/100</f>
        <v>-5.4249999999999998</v>
      </c>
      <c r="M16" s="363">
        <f t="shared" ref="M16" si="14">(K16+L16)/F16</f>
        <v>5.3000000000000005E-2</v>
      </c>
      <c r="N16" s="321" t="s">
        <v>557</v>
      </c>
      <c r="O16" s="345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57"/>
      <c r="D17" s="358" t="s">
        <v>64</v>
      </c>
      <c r="E17" s="359" t="s">
        <v>559</v>
      </c>
      <c r="F17" s="317">
        <v>11250</v>
      </c>
      <c r="G17" s="317">
        <v>10500</v>
      </c>
      <c r="H17" s="317">
        <v>11900</v>
      </c>
      <c r="I17" s="360" t="s">
        <v>888</v>
      </c>
      <c r="J17" s="361" t="s">
        <v>914</v>
      </c>
      <c r="K17" s="361">
        <f t="shared" ref="K17" si="15">H17-F17</f>
        <v>650</v>
      </c>
      <c r="L17" s="362">
        <f t="shared" ref="L17" si="16">(F17*-0.7)/100</f>
        <v>-78.749999999999986</v>
      </c>
      <c r="M17" s="363">
        <f t="shared" ref="M17" si="17">(K17+L17)/F17</f>
        <v>5.0777777777777776E-2</v>
      </c>
      <c r="N17" s="321" t="s">
        <v>557</v>
      </c>
      <c r="O17" s="345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75">
        <v>9</v>
      </c>
      <c r="B18" s="376">
        <v>44747</v>
      </c>
      <c r="C18" s="377"/>
      <c r="D18" s="378" t="s">
        <v>114</v>
      </c>
      <c r="E18" s="379" t="s">
        <v>559</v>
      </c>
      <c r="F18" s="375">
        <v>2230</v>
      </c>
      <c r="G18" s="375">
        <v>2120</v>
      </c>
      <c r="H18" s="375">
        <v>2319</v>
      </c>
      <c r="I18" s="380" t="s">
        <v>837</v>
      </c>
      <c r="J18" s="301" t="s">
        <v>1079</v>
      </c>
      <c r="K18" s="301">
        <f t="shared" ref="K18" si="18">H18-F18</f>
        <v>89</v>
      </c>
      <c r="L18" s="302">
        <f t="shared" ref="L18" si="19">(F18*-0.7)/100</f>
        <v>-15.61</v>
      </c>
      <c r="M18" s="353">
        <f t="shared" ref="M18" si="20">(K18+L18)/F18</f>
        <v>3.2910313901345294E-2</v>
      </c>
      <c r="N18" s="352" t="s">
        <v>557</v>
      </c>
      <c r="O18" s="354">
        <v>44767</v>
      </c>
      <c r="P18" s="352">
        <f>VLOOKUP(D18,'MidCap Intra'!B50:C601,2,0)</f>
        <v>2292.5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75">
        <v>10</v>
      </c>
      <c r="B19" s="376">
        <v>44748</v>
      </c>
      <c r="C19" s="377"/>
      <c r="D19" s="378" t="s">
        <v>466</v>
      </c>
      <c r="E19" s="379" t="s">
        <v>830</v>
      </c>
      <c r="F19" s="375">
        <v>121.4</v>
      </c>
      <c r="G19" s="375">
        <v>113.4</v>
      </c>
      <c r="H19" s="375">
        <v>126.9</v>
      </c>
      <c r="I19" s="380" t="s">
        <v>980</v>
      </c>
      <c r="J19" s="301" t="s">
        <v>936</v>
      </c>
      <c r="K19" s="301">
        <f t="shared" ref="K19" si="21">H19-F19</f>
        <v>5.5</v>
      </c>
      <c r="L19" s="302">
        <f t="shared" ref="L19" si="22">(F19*-0.7)/100</f>
        <v>-0.8498</v>
      </c>
      <c r="M19" s="353">
        <f t="shared" ref="M19" si="23">(K19+L19)/F19</f>
        <v>3.8304777594728168E-2</v>
      </c>
      <c r="N19" s="352" t="s">
        <v>557</v>
      </c>
      <c r="O19" s="354">
        <v>44750</v>
      </c>
      <c r="P19" s="352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5">
        <v>11</v>
      </c>
      <c r="B20" s="436">
        <v>44748</v>
      </c>
      <c r="C20" s="437"/>
      <c r="D20" s="438" t="s">
        <v>404</v>
      </c>
      <c r="E20" s="439" t="s">
        <v>559</v>
      </c>
      <c r="F20" s="435">
        <v>418.5</v>
      </c>
      <c r="G20" s="435">
        <v>384</v>
      </c>
      <c r="H20" s="435">
        <v>444</v>
      </c>
      <c r="I20" s="440" t="s">
        <v>916</v>
      </c>
      <c r="J20" s="441" t="s">
        <v>1020</v>
      </c>
      <c r="K20" s="441">
        <f t="shared" ref="K20" si="24">H20-F20</f>
        <v>25.5</v>
      </c>
      <c r="L20" s="442">
        <f t="shared" ref="L20" si="25">(F20*-0.7)/100</f>
        <v>-2.9295</v>
      </c>
      <c r="M20" s="443">
        <f t="shared" ref="M20" si="26">(K20+L20)/F20</f>
        <v>5.3931899641577061E-2</v>
      </c>
      <c r="N20" s="444" t="s">
        <v>557</v>
      </c>
      <c r="O20" s="445">
        <v>44761</v>
      </c>
      <c r="P20" s="444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966</v>
      </c>
      <c r="G21" s="233">
        <v>67</v>
      </c>
      <c r="H21" s="233"/>
      <c r="I21" s="297" t="s">
        <v>967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71.650000000000006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44">
        <v>13</v>
      </c>
      <c r="B22" s="410">
        <v>44755</v>
      </c>
      <c r="C22" s="411"/>
      <c r="D22" s="412" t="s">
        <v>309</v>
      </c>
      <c r="E22" s="413" t="s">
        <v>559</v>
      </c>
      <c r="F22" s="344">
        <v>3040</v>
      </c>
      <c r="G22" s="344">
        <v>2850</v>
      </c>
      <c r="H22" s="344">
        <v>3225</v>
      </c>
      <c r="I22" s="414" t="s">
        <v>972</v>
      </c>
      <c r="J22" s="361" t="s">
        <v>1059</v>
      </c>
      <c r="K22" s="361">
        <f t="shared" ref="K22" si="27">H22-F22</f>
        <v>185</v>
      </c>
      <c r="L22" s="362">
        <f t="shared" ref="L22" si="28">(F22*-0.7)/100</f>
        <v>-21.28</v>
      </c>
      <c r="M22" s="363">
        <f t="shared" ref="M22" si="29">(K22+L22)/F22</f>
        <v>5.3855263157894739E-2</v>
      </c>
      <c r="N22" s="321" t="s">
        <v>557</v>
      </c>
      <c r="O22" s="345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4">
        <v>14</v>
      </c>
      <c r="B23" s="410">
        <v>44760</v>
      </c>
      <c r="C23" s="411"/>
      <c r="D23" s="412" t="s">
        <v>158</v>
      </c>
      <c r="E23" s="413" t="s">
        <v>559</v>
      </c>
      <c r="F23" s="344">
        <v>2885</v>
      </c>
      <c r="G23" s="344">
        <v>2650</v>
      </c>
      <c r="H23" s="344">
        <v>3100</v>
      </c>
      <c r="I23" s="414" t="s">
        <v>995</v>
      </c>
      <c r="J23" s="361" t="s">
        <v>1036</v>
      </c>
      <c r="K23" s="361">
        <f t="shared" ref="K23" si="30">H23-F23</f>
        <v>215</v>
      </c>
      <c r="L23" s="362">
        <f t="shared" ref="L23" si="31">(F23*-0.7)/100</f>
        <v>-20.194999999999997</v>
      </c>
      <c r="M23" s="363">
        <f t="shared" ref="M23" si="32">(K23+L23)/F23</f>
        <v>6.7523396880415948E-2</v>
      </c>
      <c r="N23" s="321" t="s">
        <v>557</v>
      </c>
      <c r="O23" s="345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>
        <v>15</v>
      </c>
      <c r="B24" s="326">
        <v>44768</v>
      </c>
      <c r="C24" s="337"/>
      <c r="D24" s="338" t="s">
        <v>504</v>
      </c>
      <c r="E24" s="339" t="s">
        <v>559</v>
      </c>
      <c r="F24" s="329" t="s">
        <v>1097</v>
      </c>
      <c r="G24" s="329">
        <v>970</v>
      </c>
      <c r="H24" s="329"/>
      <c r="I24" s="340" t="s">
        <v>848</v>
      </c>
      <c r="J24" s="330" t="s">
        <v>560</v>
      </c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ht="13.9" customHeight="1">
      <c r="A25" s="329"/>
      <c r="B25" s="326"/>
      <c r="C25" s="337"/>
      <c r="D25" s="338"/>
      <c r="E25" s="339"/>
      <c r="F25" s="329"/>
      <c r="G25" s="329"/>
      <c r="H25" s="329"/>
      <c r="I25" s="340"/>
      <c r="J25" s="330"/>
      <c r="K25" s="330"/>
      <c r="L25" s="331"/>
      <c r="M25" s="332"/>
      <c r="N25" s="330"/>
      <c r="O25" s="333"/>
      <c r="P25" s="33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00"/>
      <c r="B26" s="101"/>
      <c r="C26" s="102"/>
      <c r="D26" s="103"/>
      <c r="E26" s="104"/>
      <c r="F26" s="104"/>
      <c r="H26" s="104"/>
      <c r="I26" s="105"/>
      <c r="J26" s="106"/>
      <c r="K26" s="106"/>
      <c r="L26" s="107"/>
      <c r="M26" s="108"/>
      <c r="N26" s="109"/>
      <c r="O26" s="110"/>
      <c r="P26" s="11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100"/>
      <c r="B27" s="101"/>
      <c r="C27" s="102"/>
      <c r="D27" s="103"/>
      <c r="E27" s="104"/>
      <c r="F27" s="104"/>
      <c r="G27" s="100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2" t="s">
        <v>561</v>
      </c>
      <c r="B28" s="113"/>
      <c r="C28" s="114"/>
      <c r="D28" s="115"/>
      <c r="E28" s="116"/>
      <c r="F28" s="116"/>
      <c r="G28" s="116"/>
      <c r="H28" s="116"/>
      <c r="I28" s="116"/>
      <c r="J28" s="117"/>
      <c r="K28" s="116"/>
      <c r="L28" s="118"/>
      <c r="M28" s="56"/>
      <c r="N28" s="117"/>
      <c r="O28" s="114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562</v>
      </c>
      <c r="B29" s="112"/>
      <c r="C29" s="112"/>
      <c r="D29" s="112"/>
      <c r="E29" s="41"/>
      <c r="F29" s="120" t="s">
        <v>563</v>
      </c>
      <c r="G29" s="6"/>
      <c r="H29" s="6"/>
      <c r="I29" s="6"/>
      <c r="J29" s="121"/>
      <c r="K29" s="122"/>
      <c r="L29" s="122"/>
      <c r="M29" s="123"/>
      <c r="N29" s="1"/>
      <c r="O29" s="12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2" t="s">
        <v>564</v>
      </c>
      <c r="B30" s="112"/>
      <c r="C30" s="112"/>
      <c r="D30" s="112" t="s">
        <v>819</v>
      </c>
      <c r="E30" s="6"/>
      <c r="F30" s="120" t="s">
        <v>565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/>
      <c r="B31" s="112"/>
      <c r="C31" s="112"/>
      <c r="D31" s="112"/>
      <c r="E31" s="6"/>
      <c r="F31" s="6"/>
      <c r="G31" s="6"/>
      <c r="H31" s="6"/>
      <c r="I31" s="6"/>
      <c r="J31" s="125"/>
      <c r="K31" s="122"/>
      <c r="L31" s="122"/>
      <c r="M31" s="6"/>
      <c r="N31" s="126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27" t="s">
        <v>566</v>
      </c>
      <c r="C32" s="127"/>
      <c r="D32" s="127"/>
      <c r="E32" s="127"/>
      <c r="F32" s="128"/>
      <c r="G32" s="6"/>
      <c r="H32" s="6"/>
      <c r="I32" s="129"/>
      <c r="J32" s="130"/>
      <c r="K32" s="131"/>
      <c r="L32" s="130"/>
      <c r="M32" s="6"/>
      <c r="N32" s="1"/>
      <c r="O32" s="1"/>
      <c r="P32" s="1"/>
      <c r="R32" s="56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95" t="s">
        <v>16</v>
      </c>
      <c r="B33" s="96" t="s">
        <v>534</v>
      </c>
      <c r="C33" s="98"/>
      <c r="D33" s="97" t="s">
        <v>545</v>
      </c>
      <c r="E33" s="96" t="s">
        <v>546</v>
      </c>
      <c r="F33" s="96" t="s">
        <v>547</v>
      </c>
      <c r="G33" s="96" t="s">
        <v>567</v>
      </c>
      <c r="H33" s="96" t="s">
        <v>549</v>
      </c>
      <c r="I33" s="96" t="s">
        <v>550</v>
      </c>
      <c r="J33" s="96" t="s">
        <v>551</v>
      </c>
      <c r="K33" s="96" t="s">
        <v>568</v>
      </c>
      <c r="L33" s="133" t="s">
        <v>553</v>
      </c>
      <c r="M33" s="98" t="s">
        <v>554</v>
      </c>
      <c r="N33" s="95" t="s">
        <v>555</v>
      </c>
      <c r="O33" s="270" t="s">
        <v>556</v>
      </c>
      <c r="P33" s="252"/>
      <c r="Q33" s="1"/>
      <c r="R33" s="267"/>
      <c r="S33" s="267"/>
      <c r="T33" s="267"/>
      <c r="U33" s="261"/>
      <c r="V33" s="261"/>
      <c r="W33" s="261"/>
      <c r="X33" s="261"/>
      <c r="Y33" s="26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50" customFormat="1" ht="15" customHeight="1">
      <c r="A34" s="341">
        <v>1</v>
      </c>
      <c r="B34" s="372">
        <v>44732</v>
      </c>
      <c r="C34" s="373"/>
      <c r="D34" s="374" t="s">
        <v>61</v>
      </c>
      <c r="E34" s="317" t="s">
        <v>559</v>
      </c>
      <c r="F34" s="317">
        <v>633.5</v>
      </c>
      <c r="G34" s="317">
        <v>615</v>
      </c>
      <c r="H34" s="317">
        <v>650.5</v>
      </c>
      <c r="I34" s="317" t="s">
        <v>840</v>
      </c>
      <c r="J34" s="321" t="s">
        <v>901</v>
      </c>
      <c r="K34" s="321">
        <f t="shared" ref="K34" si="33">H34-F34</f>
        <v>17</v>
      </c>
      <c r="L34" s="355">
        <f>(F34*-0.7)/100</f>
        <v>-4.4344999999999999</v>
      </c>
      <c r="M34" s="356">
        <f t="shared" ref="M34" si="34">(K34+L34)/F34</f>
        <v>1.9835043409629046E-2</v>
      </c>
      <c r="N34" s="321" t="s">
        <v>557</v>
      </c>
      <c r="O34" s="345">
        <v>44746</v>
      </c>
      <c r="P34" s="268"/>
      <c r="Q34" s="268"/>
      <c r="R34" s="269" t="s">
        <v>558</v>
      </c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347"/>
      <c r="AI34" s="348"/>
      <c r="AJ34" s="349"/>
      <c r="AK34" s="349"/>
      <c r="AL34" s="349"/>
    </row>
    <row r="35" spans="1:38" s="350" customFormat="1" ht="15" customHeight="1">
      <c r="A35" s="341">
        <v>2</v>
      </c>
      <c r="B35" s="351">
        <v>44741</v>
      </c>
      <c r="C35" s="342"/>
      <c r="D35" s="343" t="s">
        <v>125</v>
      </c>
      <c r="E35" s="344" t="s">
        <v>559</v>
      </c>
      <c r="F35" s="344">
        <v>1118</v>
      </c>
      <c r="G35" s="344">
        <v>1085</v>
      </c>
      <c r="H35" s="344">
        <v>1155</v>
      </c>
      <c r="I35" s="344" t="s">
        <v>836</v>
      </c>
      <c r="J35" s="321" t="s">
        <v>896</v>
      </c>
      <c r="K35" s="321">
        <f t="shared" ref="K35" si="35">H35-F35</f>
        <v>37</v>
      </c>
      <c r="L35" s="355">
        <f>(F35*-0.7)/100</f>
        <v>-7.8259999999999987</v>
      </c>
      <c r="M35" s="356">
        <f t="shared" ref="M35" si="36">(K35+L35)/F35</f>
        <v>2.6094812164579605E-2</v>
      </c>
      <c r="N35" s="321" t="s">
        <v>557</v>
      </c>
      <c r="O35" s="345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7"/>
      <c r="AI35" s="348"/>
      <c r="AJ35" s="349"/>
      <c r="AK35" s="349"/>
      <c r="AL35" s="349"/>
    </row>
    <row r="36" spans="1:38" s="350" customFormat="1" ht="15" customHeight="1">
      <c r="A36" s="341">
        <v>3</v>
      </c>
      <c r="B36" s="351">
        <v>44743</v>
      </c>
      <c r="C36" s="342"/>
      <c r="D36" s="343" t="s">
        <v>885</v>
      </c>
      <c r="E36" s="344" t="s">
        <v>559</v>
      </c>
      <c r="F36" s="344">
        <v>700</v>
      </c>
      <c r="G36" s="344">
        <v>679</v>
      </c>
      <c r="H36" s="344">
        <v>720</v>
      </c>
      <c r="I36" s="344" t="s">
        <v>886</v>
      </c>
      <c r="J36" s="321" t="s">
        <v>838</v>
      </c>
      <c r="K36" s="321">
        <f t="shared" ref="K36" si="37">H36-F36</f>
        <v>20</v>
      </c>
      <c r="L36" s="355">
        <f>(F36*-0.07)/100</f>
        <v>-0.49000000000000005</v>
      </c>
      <c r="M36" s="356">
        <f t="shared" ref="M36:M38" si="38">(K36+L36)/F36</f>
        <v>2.7871428571428575E-2</v>
      </c>
      <c r="N36" s="321" t="s">
        <v>557</v>
      </c>
      <c r="O36" s="345">
        <v>44743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7"/>
      <c r="AI36" s="348"/>
      <c r="AJ36" s="349"/>
      <c r="AK36" s="349"/>
      <c r="AL36" s="349"/>
    </row>
    <row r="37" spans="1:38" s="336" customFormat="1" ht="15" customHeight="1">
      <c r="A37" s="341">
        <v>4</v>
      </c>
      <c r="B37" s="351">
        <v>44746</v>
      </c>
      <c r="C37" s="342"/>
      <c r="D37" s="343" t="s">
        <v>71</v>
      </c>
      <c r="E37" s="344" t="s">
        <v>559</v>
      </c>
      <c r="F37" s="344">
        <v>229</v>
      </c>
      <c r="G37" s="344">
        <v>224</v>
      </c>
      <c r="H37" s="344">
        <v>236</v>
      </c>
      <c r="I37" s="344" t="s">
        <v>897</v>
      </c>
      <c r="J37" s="321" t="s">
        <v>922</v>
      </c>
      <c r="K37" s="321">
        <f t="shared" ref="K37:K38" si="39">H37-F37</f>
        <v>7</v>
      </c>
      <c r="L37" s="355">
        <f>(F37*-0.7)/100</f>
        <v>-1.6029999999999998</v>
      </c>
      <c r="M37" s="356">
        <f t="shared" si="38"/>
        <v>2.3567685589519653E-2</v>
      </c>
      <c r="N37" s="321" t="s">
        <v>557</v>
      </c>
      <c r="O37" s="345">
        <v>44749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334"/>
      <c r="AJ37" s="335"/>
      <c r="AK37" s="335"/>
      <c r="AL37" s="335"/>
    </row>
    <row r="38" spans="1:38" s="336" customFormat="1" ht="15" customHeight="1">
      <c r="A38" s="341">
        <v>5</v>
      </c>
      <c r="B38" s="351">
        <v>44746</v>
      </c>
      <c r="C38" s="342"/>
      <c r="D38" s="343" t="s">
        <v>463</v>
      </c>
      <c r="E38" s="344" t="s">
        <v>559</v>
      </c>
      <c r="F38" s="344">
        <v>193.5</v>
      </c>
      <c r="G38" s="344">
        <v>187</v>
      </c>
      <c r="H38" s="344">
        <v>201</v>
      </c>
      <c r="I38" s="344" t="s">
        <v>898</v>
      </c>
      <c r="J38" s="321" t="s">
        <v>953</v>
      </c>
      <c r="K38" s="321">
        <f t="shared" si="39"/>
        <v>7.5</v>
      </c>
      <c r="L38" s="355">
        <f>(F38*-0.7)/100</f>
        <v>-1.3544999999999998</v>
      </c>
      <c r="M38" s="356">
        <f t="shared" si="38"/>
        <v>3.175968992248062E-2</v>
      </c>
      <c r="N38" s="321" t="s">
        <v>557</v>
      </c>
      <c r="O38" s="345">
        <v>44754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81">
        <v>6</v>
      </c>
      <c r="B39" s="382">
        <v>44747</v>
      </c>
      <c r="C39" s="383"/>
      <c r="D39" s="384" t="s">
        <v>191</v>
      </c>
      <c r="E39" s="385" t="s">
        <v>559</v>
      </c>
      <c r="F39" s="385">
        <v>2160</v>
      </c>
      <c r="G39" s="385">
        <v>2085</v>
      </c>
      <c r="H39" s="385">
        <v>2085</v>
      </c>
      <c r="I39" s="385" t="s">
        <v>903</v>
      </c>
      <c r="J39" s="386" t="s">
        <v>904</v>
      </c>
      <c r="K39" s="386">
        <f t="shared" ref="K39:K40" si="40">H39-F39</f>
        <v>-75</v>
      </c>
      <c r="L39" s="387">
        <f>(F39*-0.07)/100</f>
        <v>-1.5120000000000002</v>
      </c>
      <c r="M39" s="388">
        <f t="shared" ref="M39:M40" si="41">(K39+L39)/F39</f>
        <v>-3.5422222222222223E-2</v>
      </c>
      <c r="N39" s="386" t="s">
        <v>569</v>
      </c>
      <c r="O39" s="389">
        <v>44747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41">
        <v>7</v>
      </c>
      <c r="B40" s="351">
        <v>44747</v>
      </c>
      <c r="C40" s="342"/>
      <c r="D40" s="343" t="s">
        <v>325</v>
      </c>
      <c r="E40" s="344" t="s">
        <v>559</v>
      </c>
      <c r="F40" s="344">
        <v>734.5</v>
      </c>
      <c r="G40" s="344">
        <v>714</v>
      </c>
      <c r="H40" s="344">
        <v>751</v>
      </c>
      <c r="I40" s="344" t="s">
        <v>905</v>
      </c>
      <c r="J40" s="321" t="s">
        <v>596</v>
      </c>
      <c r="K40" s="321">
        <f t="shared" si="40"/>
        <v>16.5</v>
      </c>
      <c r="L40" s="355">
        <f>(F40*-0.07)/100</f>
        <v>-0.51415000000000011</v>
      </c>
      <c r="M40" s="356">
        <f t="shared" si="41"/>
        <v>2.1764261402314498E-2</v>
      </c>
      <c r="N40" s="321" t="s">
        <v>557</v>
      </c>
      <c r="O40" s="345">
        <v>44747</v>
      </c>
      <c r="P40" s="268"/>
      <c r="Q40" s="268"/>
      <c r="R40" s="269" t="s">
        <v>832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50" customFormat="1" ht="15" customHeight="1">
      <c r="A41" s="341">
        <v>8</v>
      </c>
      <c r="B41" s="351">
        <v>44748</v>
      </c>
      <c r="C41" s="342"/>
      <c r="D41" s="343" t="s">
        <v>325</v>
      </c>
      <c r="E41" s="344" t="s">
        <v>559</v>
      </c>
      <c r="F41" s="344">
        <v>741</v>
      </c>
      <c r="G41" s="344">
        <v>720</v>
      </c>
      <c r="H41" s="344">
        <v>757</v>
      </c>
      <c r="I41" s="344" t="s">
        <v>915</v>
      </c>
      <c r="J41" s="321" t="s">
        <v>906</v>
      </c>
      <c r="K41" s="321">
        <f t="shared" ref="K41" si="42">H41-F41</f>
        <v>16</v>
      </c>
      <c r="L41" s="355">
        <f>(F41*-0.07)/100</f>
        <v>-0.51870000000000005</v>
      </c>
      <c r="M41" s="356">
        <f t="shared" ref="M41" si="43">(K41+L41)/F41</f>
        <v>2.0892442645074224E-2</v>
      </c>
      <c r="N41" s="321" t="s">
        <v>557</v>
      </c>
      <c r="O41" s="345">
        <v>44748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49"/>
      <c r="AL41" s="349"/>
    </row>
    <row r="42" spans="1:38" s="350" customFormat="1" ht="15" customHeight="1">
      <c r="A42" s="341">
        <v>9</v>
      </c>
      <c r="B42" s="351">
        <v>44753</v>
      </c>
      <c r="C42" s="342"/>
      <c r="D42" s="343" t="s">
        <v>314</v>
      </c>
      <c r="E42" s="344" t="s">
        <v>559</v>
      </c>
      <c r="F42" s="344">
        <v>892.5</v>
      </c>
      <c r="G42" s="344">
        <v>870</v>
      </c>
      <c r="H42" s="344">
        <v>915</v>
      </c>
      <c r="I42" s="344" t="s">
        <v>942</v>
      </c>
      <c r="J42" s="321" t="s">
        <v>924</v>
      </c>
      <c r="K42" s="321">
        <f t="shared" ref="K42:K43" si="44">H42-F42</f>
        <v>22.5</v>
      </c>
      <c r="L42" s="355">
        <f>(F42*-0.07)/100</f>
        <v>-0.62475000000000014</v>
      </c>
      <c r="M42" s="356">
        <f t="shared" ref="M42:M43" si="45">(K42+L42)/F42</f>
        <v>2.4510084033613447E-2</v>
      </c>
      <c r="N42" s="321" t="s">
        <v>557</v>
      </c>
      <c r="O42" s="345">
        <v>44753</v>
      </c>
      <c r="P42" s="268"/>
      <c r="Q42" s="268"/>
      <c r="R42" s="269" t="s">
        <v>558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49"/>
      <c r="AL42" s="349"/>
    </row>
    <row r="43" spans="1:38" s="350" customFormat="1" ht="15" customHeight="1">
      <c r="A43" s="415">
        <v>10</v>
      </c>
      <c r="B43" s="382">
        <v>44753</v>
      </c>
      <c r="C43" s="416"/>
      <c r="D43" s="417" t="s">
        <v>120</v>
      </c>
      <c r="E43" s="418" t="s">
        <v>559</v>
      </c>
      <c r="F43" s="418">
        <v>360.5</v>
      </c>
      <c r="G43" s="418">
        <v>348</v>
      </c>
      <c r="H43" s="418">
        <v>348</v>
      </c>
      <c r="I43" s="418" t="s">
        <v>947</v>
      </c>
      <c r="J43" s="386" t="s">
        <v>952</v>
      </c>
      <c r="K43" s="386">
        <f t="shared" si="44"/>
        <v>-12.5</v>
      </c>
      <c r="L43" s="387">
        <f>(F43*-0.07)/100</f>
        <v>-0.25235000000000002</v>
      </c>
      <c r="M43" s="388">
        <f t="shared" si="45"/>
        <v>-3.537406380027739E-2</v>
      </c>
      <c r="N43" s="386" t="s">
        <v>569</v>
      </c>
      <c r="O43" s="389">
        <v>44754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49"/>
      <c r="AL43" s="349"/>
    </row>
    <row r="44" spans="1:38" s="350" customFormat="1" ht="15" customHeight="1">
      <c r="A44" s="415">
        <v>11</v>
      </c>
      <c r="B44" s="382">
        <v>44753</v>
      </c>
      <c r="C44" s="416"/>
      <c r="D44" s="417" t="s">
        <v>179</v>
      </c>
      <c r="E44" s="418" t="s">
        <v>559</v>
      </c>
      <c r="F44" s="418">
        <v>216.75</v>
      </c>
      <c r="G44" s="418">
        <v>210</v>
      </c>
      <c r="H44" s="418">
        <v>210</v>
      </c>
      <c r="I44" s="418" t="s">
        <v>948</v>
      </c>
      <c r="J44" s="386" t="s">
        <v>991</v>
      </c>
      <c r="K44" s="386">
        <f t="shared" ref="K44" si="46">H44-F44</f>
        <v>-6.75</v>
      </c>
      <c r="L44" s="387">
        <f>(F44*-0.7)/100</f>
        <v>-1.51725</v>
      </c>
      <c r="M44" s="388">
        <f t="shared" ref="M44" si="47">(K44+L44)/F44</f>
        <v>-3.8141868512110731E-2</v>
      </c>
      <c r="N44" s="386" t="s">
        <v>569</v>
      </c>
      <c r="O44" s="389">
        <v>44757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49"/>
      <c r="AL44" s="349"/>
    </row>
    <row r="45" spans="1:38" s="350" customFormat="1" ht="15" customHeight="1">
      <c r="A45" s="341">
        <v>12</v>
      </c>
      <c r="B45" s="351">
        <v>44754</v>
      </c>
      <c r="C45" s="342"/>
      <c r="D45" s="343" t="s">
        <v>314</v>
      </c>
      <c r="E45" s="344" t="s">
        <v>559</v>
      </c>
      <c r="F45" s="344">
        <v>900</v>
      </c>
      <c r="G45" s="344">
        <v>870</v>
      </c>
      <c r="H45" s="344">
        <v>922.5</v>
      </c>
      <c r="I45" s="344" t="s">
        <v>954</v>
      </c>
      <c r="J45" s="321" t="s">
        <v>924</v>
      </c>
      <c r="K45" s="321">
        <f t="shared" ref="K45:K46" si="48">H45-F45</f>
        <v>22.5</v>
      </c>
      <c r="L45" s="355">
        <f>(F45*-0.7)/100</f>
        <v>-6.3</v>
      </c>
      <c r="M45" s="356">
        <f t="shared" ref="M45:M46" si="49">(K45+L45)/F45</f>
        <v>1.7999999999999999E-2</v>
      </c>
      <c r="N45" s="321" t="s">
        <v>557</v>
      </c>
      <c r="O45" s="345">
        <v>44755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49"/>
      <c r="AL45" s="349"/>
    </row>
    <row r="46" spans="1:38" s="350" customFormat="1" ht="15" customHeight="1">
      <c r="A46" s="341">
        <v>13</v>
      </c>
      <c r="B46" s="351">
        <v>44756</v>
      </c>
      <c r="C46" s="342"/>
      <c r="D46" s="343" t="s">
        <v>295</v>
      </c>
      <c r="E46" s="344" t="s">
        <v>559</v>
      </c>
      <c r="F46" s="344">
        <v>206.5</v>
      </c>
      <c r="G46" s="344">
        <v>200</v>
      </c>
      <c r="H46" s="344">
        <v>214</v>
      </c>
      <c r="I46" s="344" t="s">
        <v>975</v>
      </c>
      <c r="J46" s="321" t="s">
        <v>1008</v>
      </c>
      <c r="K46" s="321">
        <f t="shared" si="48"/>
        <v>7.5</v>
      </c>
      <c r="L46" s="355">
        <f>(F46*-0.07)/100</f>
        <v>-0.14455000000000001</v>
      </c>
      <c r="M46" s="356">
        <f t="shared" si="49"/>
        <v>3.561961259079903E-2</v>
      </c>
      <c r="N46" s="321" t="s">
        <v>557</v>
      </c>
      <c r="O46" s="345">
        <v>44762</v>
      </c>
      <c r="P46" s="268"/>
      <c r="Q46" s="268"/>
      <c r="R46" s="269" t="s">
        <v>832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49"/>
      <c r="AL46" s="349"/>
    </row>
    <row r="47" spans="1:38" s="350" customFormat="1" ht="15" customHeight="1">
      <c r="A47" s="341">
        <v>14</v>
      </c>
      <c r="B47" s="351">
        <v>44757</v>
      </c>
      <c r="C47" s="342"/>
      <c r="D47" s="343" t="s">
        <v>992</v>
      </c>
      <c r="E47" s="344" t="s">
        <v>559</v>
      </c>
      <c r="F47" s="344">
        <v>926.5</v>
      </c>
      <c r="G47" s="344">
        <v>895</v>
      </c>
      <c r="H47" s="344">
        <v>945</v>
      </c>
      <c r="I47" s="344" t="s">
        <v>993</v>
      </c>
      <c r="J47" s="321" t="s">
        <v>994</v>
      </c>
      <c r="K47" s="321">
        <f t="shared" ref="K47:K48" si="50">H47-F47</f>
        <v>18.5</v>
      </c>
      <c r="L47" s="355">
        <f>(F47*-0.07)/100</f>
        <v>-0.64855000000000007</v>
      </c>
      <c r="M47" s="356">
        <f t="shared" ref="M47:M48" si="51">(K47+L47)/F47</f>
        <v>1.9267620075553157E-2</v>
      </c>
      <c r="N47" s="321" t="s">
        <v>557</v>
      </c>
      <c r="O47" s="345">
        <v>44757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49"/>
      <c r="AL47" s="349"/>
    </row>
    <row r="48" spans="1:38" s="350" customFormat="1" ht="15" customHeight="1">
      <c r="A48" s="415">
        <v>15</v>
      </c>
      <c r="B48" s="382">
        <v>44761</v>
      </c>
      <c r="C48" s="416"/>
      <c r="D48" s="417" t="s">
        <v>470</v>
      </c>
      <c r="E48" s="418" t="s">
        <v>559</v>
      </c>
      <c r="F48" s="418">
        <v>469</v>
      </c>
      <c r="G48" s="418">
        <v>455</v>
      </c>
      <c r="H48" s="418">
        <v>455</v>
      </c>
      <c r="I48" s="418" t="s">
        <v>1011</v>
      </c>
      <c r="J48" s="386" t="s">
        <v>1037</v>
      </c>
      <c r="K48" s="386">
        <f t="shared" si="50"/>
        <v>-14</v>
      </c>
      <c r="L48" s="387">
        <f>(F48*-0.7)/100</f>
        <v>-3.2829999999999995</v>
      </c>
      <c r="M48" s="388">
        <f t="shared" si="51"/>
        <v>-3.6850746268656719E-2</v>
      </c>
      <c r="N48" s="386" t="s">
        <v>569</v>
      </c>
      <c r="O48" s="389">
        <v>44763</v>
      </c>
      <c r="P48" s="268"/>
      <c r="Q48" s="268"/>
      <c r="R48" s="269" t="s">
        <v>558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49"/>
      <c r="AL48" s="349"/>
    </row>
    <row r="49" spans="1:38" s="350" customFormat="1" ht="15" customHeight="1">
      <c r="A49" s="341">
        <v>16</v>
      </c>
      <c r="B49" s="351">
        <v>44761</v>
      </c>
      <c r="C49" s="342"/>
      <c r="D49" s="343" t="s">
        <v>1012</v>
      </c>
      <c r="E49" s="344" t="s">
        <v>559</v>
      </c>
      <c r="F49" s="344">
        <v>2195</v>
      </c>
      <c r="G49" s="344">
        <v>2130</v>
      </c>
      <c r="H49" s="344">
        <v>2240</v>
      </c>
      <c r="I49" s="344" t="s">
        <v>1013</v>
      </c>
      <c r="J49" s="321" t="s">
        <v>965</v>
      </c>
      <c r="K49" s="321">
        <f t="shared" ref="K49" si="52">H49-F49</f>
        <v>45</v>
      </c>
      <c r="L49" s="355">
        <f>(F49*-0.07)/100</f>
        <v>-1.5365</v>
      </c>
      <c r="M49" s="356">
        <f t="shared" ref="M49" si="53">(K49+L49)/F49</f>
        <v>1.980113895216401E-2</v>
      </c>
      <c r="N49" s="321" t="s">
        <v>557</v>
      </c>
      <c r="O49" s="345">
        <v>44761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49"/>
      <c r="AL49" s="349"/>
    </row>
    <row r="50" spans="1:38" s="350" customFormat="1" ht="15" customHeight="1">
      <c r="A50" s="341">
        <v>17</v>
      </c>
      <c r="B50" s="351">
        <v>44762</v>
      </c>
      <c r="C50" s="342"/>
      <c r="D50" s="343" t="s">
        <v>463</v>
      </c>
      <c r="E50" s="344" t="s">
        <v>559</v>
      </c>
      <c r="F50" s="344">
        <v>203.5</v>
      </c>
      <c r="G50" s="344">
        <v>198</v>
      </c>
      <c r="H50" s="344">
        <v>206.75</v>
      </c>
      <c r="I50" s="344" t="s">
        <v>1023</v>
      </c>
      <c r="J50" s="321" t="s">
        <v>1024</v>
      </c>
      <c r="K50" s="321">
        <f t="shared" ref="K50" si="54">H50-F50</f>
        <v>3.25</v>
      </c>
      <c r="L50" s="355">
        <f>(F50*-0.07)/100</f>
        <v>-0.14245000000000002</v>
      </c>
      <c r="M50" s="356">
        <f t="shared" ref="M50" si="55">(K50+L50)/F50</f>
        <v>1.527051597051597E-2</v>
      </c>
      <c r="N50" s="321" t="s">
        <v>557</v>
      </c>
      <c r="O50" s="345">
        <v>44762</v>
      </c>
      <c r="P50" s="268"/>
      <c r="Q50" s="268"/>
      <c r="R50" s="269" t="s">
        <v>558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49"/>
      <c r="AL50" s="349"/>
    </row>
    <row r="51" spans="1:38" s="350" customFormat="1" ht="15" customHeight="1">
      <c r="A51" s="446">
        <v>18</v>
      </c>
      <c r="B51" s="422">
        <v>44762</v>
      </c>
      <c r="C51" s="447"/>
      <c r="D51" s="448" t="s">
        <v>314</v>
      </c>
      <c r="E51" s="449" t="s">
        <v>559</v>
      </c>
      <c r="F51" s="449">
        <v>915</v>
      </c>
      <c r="G51" s="449">
        <v>887</v>
      </c>
      <c r="H51" s="449">
        <v>916</v>
      </c>
      <c r="I51" s="449" t="s">
        <v>1032</v>
      </c>
      <c r="J51" s="405" t="s">
        <v>784</v>
      </c>
      <c r="K51" s="405">
        <f t="shared" ref="K51:K53" si="56">H51-F51</f>
        <v>1</v>
      </c>
      <c r="L51" s="450">
        <f>(F51*-0.07)/100</f>
        <v>-0.64050000000000007</v>
      </c>
      <c r="M51" s="451">
        <f t="shared" ref="M51:M53" si="57">(K51+L51)/F51</f>
        <v>3.9289617486338788E-4</v>
      </c>
      <c r="N51" s="405" t="s">
        <v>678</v>
      </c>
      <c r="O51" s="452">
        <v>44762</v>
      </c>
      <c r="P51" s="268"/>
      <c r="Q51" s="268"/>
      <c r="R51" s="269" t="s">
        <v>832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49"/>
      <c r="AL51" s="349"/>
    </row>
    <row r="52" spans="1:38" s="350" customFormat="1" ht="15" customHeight="1">
      <c r="A52" s="341">
        <v>19</v>
      </c>
      <c r="B52" s="351">
        <v>44763</v>
      </c>
      <c r="C52" s="342"/>
      <c r="D52" s="343" t="s">
        <v>124</v>
      </c>
      <c r="E52" s="344" t="s">
        <v>559</v>
      </c>
      <c r="F52" s="344">
        <v>780</v>
      </c>
      <c r="G52" s="344">
        <v>758</v>
      </c>
      <c r="H52" s="344">
        <v>803.5</v>
      </c>
      <c r="I52" s="344" t="s">
        <v>1038</v>
      </c>
      <c r="J52" s="321" t="s">
        <v>1051</v>
      </c>
      <c r="K52" s="321">
        <f t="shared" si="56"/>
        <v>23.5</v>
      </c>
      <c r="L52" s="355">
        <f t="shared" ref="L52:L53" si="58">(F52*-0.7)/100</f>
        <v>-5.46</v>
      </c>
      <c r="M52" s="356">
        <f t="shared" si="57"/>
        <v>2.3128205128205126E-2</v>
      </c>
      <c r="N52" s="321" t="s">
        <v>557</v>
      </c>
      <c r="O52" s="345">
        <v>44764</v>
      </c>
      <c r="P52" s="268"/>
      <c r="Q52" s="268"/>
      <c r="R52" s="269" t="s">
        <v>558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49"/>
      <c r="AL52" s="349"/>
    </row>
    <row r="53" spans="1:38" s="350" customFormat="1" ht="15" customHeight="1">
      <c r="A53" s="341">
        <v>20</v>
      </c>
      <c r="B53" s="351">
        <v>44763</v>
      </c>
      <c r="C53" s="342"/>
      <c r="D53" s="343" t="s">
        <v>449</v>
      </c>
      <c r="E53" s="344" t="s">
        <v>559</v>
      </c>
      <c r="F53" s="344">
        <v>3595</v>
      </c>
      <c r="G53" s="344">
        <v>3490</v>
      </c>
      <c r="H53" s="344">
        <v>3705</v>
      </c>
      <c r="I53" s="344" t="s">
        <v>1045</v>
      </c>
      <c r="J53" s="321" t="s">
        <v>1052</v>
      </c>
      <c r="K53" s="321">
        <f t="shared" si="56"/>
        <v>110</v>
      </c>
      <c r="L53" s="355">
        <f t="shared" si="58"/>
        <v>-25.164999999999999</v>
      </c>
      <c r="M53" s="356">
        <f t="shared" si="57"/>
        <v>2.3598052851182199E-2</v>
      </c>
      <c r="N53" s="321" t="s">
        <v>557</v>
      </c>
      <c r="O53" s="345">
        <v>44764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49"/>
      <c r="AL53" s="349"/>
    </row>
    <row r="54" spans="1:38" s="350" customFormat="1" ht="15" customHeight="1">
      <c r="A54" s="325">
        <v>21</v>
      </c>
      <c r="B54" s="346">
        <v>44764</v>
      </c>
      <c r="C54" s="327"/>
      <c r="D54" s="328" t="s">
        <v>195</v>
      </c>
      <c r="E54" s="329" t="s">
        <v>559</v>
      </c>
      <c r="F54" s="329" t="s">
        <v>1055</v>
      </c>
      <c r="G54" s="329">
        <v>945</v>
      </c>
      <c r="H54" s="329"/>
      <c r="I54" s="329" t="s">
        <v>1058</v>
      </c>
      <c r="J54" s="264" t="s">
        <v>560</v>
      </c>
      <c r="K54" s="264"/>
      <c r="L54" s="265"/>
      <c r="M54" s="266"/>
      <c r="N54" s="264"/>
      <c r="O54" s="287"/>
      <c r="P54" s="268"/>
      <c r="Q54" s="268"/>
      <c r="R54" s="269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49"/>
      <c r="AL54" s="349"/>
    </row>
    <row r="55" spans="1:38" s="350" customFormat="1" ht="15" customHeight="1">
      <c r="A55" s="325">
        <v>22</v>
      </c>
      <c r="B55" s="346">
        <v>44764</v>
      </c>
      <c r="C55" s="327"/>
      <c r="D55" s="328" t="s">
        <v>467</v>
      </c>
      <c r="E55" s="329" t="s">
        <v>559</v>
      </c>
      <c r="F55" s="329" t="s">
        <v>1053</v>
      </c>
      <c r="G55" s="329">
        <v>975</v>
      </c>
      <c r="H55" s="329"/>
      <c r="I55" s="329" t="s">
        <v>1054</v>
      </c>
      <c r="J55" s="264" t="s">
        <v>560</v>
      </c>
      <c r="K55" s="264"/>
      <c r="L55" s="265"/>
      <c r="M55" s="266"/>
      <c r="N55" s="264"/>
      <c r="O55" s="287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49"/>
      <c r="AL55" s="349"/>
    </row>
    <row r="56" spans="1:38" s="350" customFormat="1" ht="15" customHeight="1">
      <c r="A56" s="325">
        <v>23</v>
      </c>
      <c r="B56" s="346">
        <v>44764</v>
      </c>
      <c r="C56" s="327"/>
      <c r="D56" s="328" t="s">
        <v>325</v>
      </c>
      <c r="E56" s="329" t="s">
        <v>559</v>
      </c>
      <c r="F56" s="329" t="s">
        <v>1056</v>
      </c>
      <c r="G56" s="329">
        <v>766</v>
      </c>
      <c r="H56" s="329"/>
      <c r="I56" s="329" t="s">
        <v>1057</v>
      </c>
      <c r="J56" s="264" t="s">
        <v>560</v>
      </c>
      <c r="K56" s="264"/>
      <c r="L56" s="265"/>
      <c r="M56" s="266"/>
      <c r="N56" s="264"/>
      <c r="O56" s="287"/>
      <c r="P56" s="268"/>
      <c r="Q56" s="268"/>
      <c r="R56" s="269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49"/>
      <c r="AL56" s="349"/>
    </row>
    <row r="57" spans="1:38" s="350" customFormat="1" ht="15" customHeight="1">
      <c r="A57" s="341">
        <v>24</v>
      </c>
      <c r="B57" s="351">
        <v>44767</v>
      </c>
      <c r="C57" s="342"/>
      <c r="D57" s="343" t="s">
        <v>295</v>
      </c>
      <c r="E57" s="344" t="s">
        <v>559</v>
      </c>
      <c r="F57" s="344">
        <v>252</v>
      </c>
      <c r="G57" s="344">
        <v>244</v>
      </c>
      <c r="H57" s="344">
        <v>260.5</v>
      </c>
      <c r="I57" s="344" t="s">
        <v>1075</v>
      </c>
      <c r="J57" s="321" t="s">
        <v>1076</v>
      </c>
      <c r="K57" s="321">
        <f t="shared" ref="K57:K58" si="59">H57-F57</f>
        <v>8.5</v>
      </c>
      <c r="L57" s="355">
        <f>(F57*-0.07)/100</f>
        <v>-0.1764</v>
      </c>
      <c r="M57" s="356">
        <f t="shared" ref="M57:M58" si="60">(K57+L57)/F57</f>
        <v>3.3030158730158736E-2</v>
      </c>
      <c r="N57" s="321" t="s">
        <v>557</v>
      </c>
      <c r="O57" s="345">
        <v>44767</v>
      </c>
      <c r="P57" s="268"/>
      <c r="Q57" s="268"/>
      <c r="R57" s="269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49"/>
      <c r="AL57" s="349"/>
    </row>
    <row r="58" spans="1:38" s="350" customFormat="1" ht="15" customHeight="1">
      <c r="A58" s="341">
        <v>25</v>
      </c>
      <c r="B58" s="351">
        <v>44768</v>
      </c>
      <c r="C58" s="342"/>
      <c r="D58" s="343" t="s">
        <v>341</v>
      </c>
      <c r="E58" s="344" t="s">
        <v>559</v>
      </c>
      <c r="F58" s="344">
        <v>185.5</v>
      </c>
      <c r="G58" s="344">
        <v>178</v>
      </c>
      <c r="H58" s="344">
        <v>193.5</v>
      </c>
      <c r="I58" s="344" t="s">
        <v>1098</v>
      </c>
      <c r="J58" s="321" t="s">
        <v>935</v>
      </c>
      <c r="K58" s="321">
        <f t="shared" si="59"/>
        <v>8</v>
      </c>
      <c r="L58" s="355">
        <f>(F58*-0.07)/100</f>
        <v>-0.12985000000000002</v>
      </c>
      <c r="M58" s="356">
        <f t="shared" si="60"/>
        <v>4.2426684636118595E-2</v>
      </c>
      <c r="N58" s="321" t="s">
        <v>557</v>
      </c>
      <c r="O58" s="345">
        <v>44768</v>
      </c>
      <c r="P58" s="268"/>
      <c r="Q58" s="268"/>
      <c r="R58" s="269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334"/>
      <c r="AJ58" s="335"/>
      <c r="AK58" s="349"/>
      <c r="AL58" s="349"/>
    </row>
    <row r="59" spans="1:38" s="350" customFormat="1" ht="15" customHeight="1">
      <c r="A59" s="325">
        <v>26</v>
      </c>
      <c r="B59" s="346">
        <v>44768</v>
      </c>
      <c r="C59" s="327"/>
      <c r="D59" s="328" t="s">
        <v>404</v>
      </c>
      <c r="E59" s="329" t="s">
        <v>559</v>
      </c>
      <c r="F59" s="329" t="s">
        <v>1099</v>
      </c>
      <c r="G59" s="329">
        <v>439</v>
      </c>
      <c r="H59" s="329"/>
      <c r="I59" s="329" t="s">
        <v>1100</v>
      </c>
      <c r="J59" s="264" t="s">
        <v>560</v>
      </c>
      <c r="K59" s="264"/>
      <c r="L59" s="265"/>
      <c r="M59" s="266"/>
      <c r="N59" s="264"/>
      <c r="O59" s="287"/>
      <c r="P59" s="268"/>
      <c r="Q59" s="268"/>
      <c r="R59" s="269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334"/>
      <c r="AJ59" s="335"/>
      <c r="AK59" s="349"/>
      <c r="AL59" s="349"/>
    </row>
    <row r="60" spans="1:38" s="350" customFormat="1" ht="15" customHeight="1">
      <c r="A60" s="341">
        <v>27</v>
      </c>
      <c r="B60" s="351">
        <v>44768</v>
      </c>
      <c r="C60" s="342"/>
      <c r="D60" s="343" t="s">
        <v>314</v>
      </c>
      <c r="E60" s="344" t="s">
        <v>559</v>
      </c>
      <c r="F60" s="344">
        <v>959</v>
      </c>
      <c r="G60" s="344">
        <v>930</v>
      </c>
      <c r="H60" s="344">
        <v>982</v>
      </c>
      <c r="I60" s="344" t="s">
        <v>1048</v>
      </c>
      <c r="J60" s="321" t="s">
        <v>1101</v>
      </c>
      <c r="K60" s="321">
        <f t="shared" ref="K60" si="61">H60-F60</f>
        <v>23</v>
      </c>
      <c r="L60" s="355">
        <f>(F60*-0.07)/100</f>
        <v>-0.67130000000000012</v>
      </c>
      <c r="M60" s="356">
        <f t="shared" ref="M60" si="62">(K60+L60)/F60</f>
        <v>2.3283315954118877E-2</v>
      </c>
      <c r="N60" s="321" t="s">
        <v>557</v>
      </c>
      <c r="O60" s="345">
        <v>44768</v>
      </c>
      <c r="P60" s="268"/>
      <c r="Q60" s="268"/>
      <c r="R60" s="269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334"/>
      <c r="AJ60" s="335"/>
      <c r="AK60" s="349"/>
      <c r="AL60" s="349"/>
    </row>
    <row r="61" spans="1:38" s="350" customFormat="1" ht="15" customHeight="1">
      <c r="A61" s="325"/>
      <c r="B61" s="346"/>
      <c r="C61" s="327"/>
      <c r="D61" s="328"/>
      <c r="E61" s="329"/>
      <c r="F61" s="329"/>
      <c r="G61" s="329"/>
      <c r="H61" s="329"/>
      <c r="I61" s="329"/>
      <c r="J61" s="264"/>
      <c r="K61" s="264"/>
      <c r="L61" s="265"/>
      <c r="M61" s="266"/>
      <c r="N61" s="264"/>
      <c r="O61" s="287"/>
      <c r="P61" s="268"/>
      <c r="Q61" s="268"/>
      <c r="R61" s="269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334"/>
      <c r="AJ61" s="335"/>
      <c r="AK61" s="349"/>
      <c r="AL61" s="349"/>
    </row>
    <row r="62" spans="1:38" s="336" customFormat="1" ht="15" customHeight="1">
      <c r="A62" s="325"/>
      <c r="B62" s="326"/>
      <c r="C62" s="327"/>
      <c r="D62" s="328"/>
      <c r="E62" s="329"/>
      <c r="F62" s="329"/>
      <c r="G62" s="329"/>
      <c r="H62" s="329"/>
      <c r="I62" s="329"/>
      <c r="J62" s="264"/>
      <c r="K62" s="264"/>
      <c r="L62" s="265"/>
      <c r="M62" s="266"/>
      <c r="N62" s="264"/>
      <c r="O62" s="287"/>
      <c r="P62" s="268"/>
      <c r="Q62" s="268"/>
      <c r="R62" s="269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334"/>
      <c r="AJ62" s="335"/>
      <c r="AK62" s="335"/>
      <c r="AL62" s="335"/>
    </row>
    <row r="63" spans="1:38" ht="15" customHeight="1">
      <c r="A63" s="271"/>
      <c r="B63" s="272"/>
      <c r="C63" s="273"/>
      <c r="D63" s="274"/>
      <c r="E63" s="275"/>
      <c r="F63" s="275"/>
      <c r="G63" s="275"/>
      <c r="H63" s="275"/>
      <c r="I63" s="275"/>
      <c r="J63" s="276"/>
      <c r="K63" s="276"/>
      <c r="L63" s="277"/>
      <c r="M63" s="278"/>
      <c r="N63" s="276"/>
      <c r="O63" s="279"/>
      <c r="P63" s="268"/>
      <c r="Q63" s="268"/>
      <c r="R63" s="269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1"/>
      <c r="AI63" s="1"/>
      <c r="AJ63" s="1"/>
      <c r="AK63" s="1"/>
      <c r="AL63" s="1"/>
    </row>
    <row r="64" spans="1:38" ht="44.25" customHeight="1">
      <c r="A64" s="112" t="s">
        <v>561</v>
      </c>
      <c r="B64" s="135"/>
      <c r="C64" s="135"/>
      <c r="D64" s="1"/>
      <c r="E64" s="6"/>
      <c r="F64" s="6"/>
      <c r="G64" s="6"/>
      <c r="H64" s="6" t="s">
        <v>573</v>
      </c>
      <c r="I64" s="6"/>
      <c r="J64" s="6"/>
      <c r="K64" s="108"/>
      <c r="L64" s="137"/>
      <c r="M64" s="108"/>
      <c r="N64" s="109"/>
      <c r="O64" s="108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63"/>
      <c r="AD64" s="263"/>
      <c r="AE64" s="263"/>
      <c r="AF64" s="263"/>
      <c r="AG64" s="263"/>
      <c r="AH64" s="263"/>
    </row>
    <row r="65" spans="1:38" ht="12.75" customHeight="1">
      <c r="A65" s="119" t="s">
        <v>562</v>
      </c>
      <c r="B65" s="112"/>
      <c r="C65" s="112"/>
      <c r="D65" s="112"/>
      <c r="E65" s="41"/>
      <c r="F65" s="120" t="s">
        <v>563</v>
      </c>
      <c r="G65" s="56"/>
      <c r="H65" s="41"/>
      <c r="I65" s="56"/>
      <c r="J65" s="6"/>
      <c r="K65" s="138"/>
      <c r="L65" s="139"/>
      <c r="M65" s="6"/>
      <c r="N65" s="102"/>
      <c r="O65" s="140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9"/>
      <c r="B66" s="112"/>
      <c r="C66" s="112"/>
      <c r="D66" s="112"/>
      <c r="E66" s="6"/>
      <c r="F66" s="120" t="s">
        <v>565</v>
      </c>
      <c r="G66" s="56"/>
      <c r="H66" s="41"/>
      <c r="I66" s="56"/>
      <c r="J66" s="6"/>
      <c r="K66" s="138"/>
      <c r="L66" s="139"/>
      <c r="M66" s="6"/>
      <c r="N66" s="102"/>
      <c r="O66" s="140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2"/>
      <c r="B67" s="112"/>
      <c r="C67" s="112"/>
      <c r="D67" s="112"/>
      <c r="E67" s="6"/>
      <c r="F67" s="6"/>
      <c r="G67" s="6"/>
      <c r="H67" s="6"/>
      <c r="I67" s="6"/>
      <c r="J67" s="125"/>
      <c r="K67" s="122"/>
      <c r="L67" s="123"/>
      <c r="M67" s="6"/>
      <c r="N67" s="126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41" t="s">
        <v>574</v>
      </c>
      <c r="B68" s="141"/>
      <c r="C68" s="141"/>
      <c r="D68" s="141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6" t="s">
        <v>16</v>
      </c>
      <c r="B69" s="96" t="s">
        <v>534</v>
      </c>
      <c r="C69" s="96"/>
      <c r="D69" s="97" t="s">
        <v>545</v>
      </c>
      <c r="E69" s="96" t="s">
        <v>546</v>
      </c>
      <c r="F69" s="96" t="s">
        <v>547</v>
      </c>
      <c r="G69" s="96" t="s">
        <v>567</v>
      </c>
      <c r="H69" s="96" t="s">
        <v>549</v>
      </c>
      <c r="I69" s="96" t="s">
        <v>550</v>
      </c>
      <c r="J69" s="95" t="s">
        <v>551</v>
      </c>
      <c r="K69" s="142" t="s">
        <v>575</v>
      </c>
      <c r="L69" s="98" t="s">
        <v>553</v>
      </c>
      <c r="M69" s="142" t="s">
        <v>576</v>
      </c>
      <c r="N69" s="96" t="s">
        <v>577</v>
      </c>
      <c r="O69" s="95" t="s">
        <v>555</v>
      </c>
      <c r="P69" s="97" t="s">
        <v>556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29" customFormat="1" ht="13.15" customHeight="1">
      <c r="A70" s="317">
        <v>1</v>
      </c>
      <c r="B70" s="316">
        <v>44739</v>
      </c>
      <c r="C70" s="318"/>
      <c r="D70" s="319" t="s">
        <v>846</v>
      </c>
      <c r="E70" s="317" t="s">
        <v>559</v>
      </c>
      <c r="F70" s="317">
        <v>2140</v>
      </c>
      <c r="G70" s="317">
        <v>2090</v>
      </c>
      <c r="H70" s="320">
        <v>2170</v>
      </c>
      <c r="I70" s="320" t="s">
        <v>847</v>
      </c>
      <c r="J70" s="321" t="s">
        <v>572</v>
      </c>
      <c r="K70" s="320">
        <f t="shared" ref="K70" si="63">H70-F70</f>
        <v>30</v>
      </c>
      <c r="L70" s="322">
        <f t="shared" ref="L70" si="64">(H70*N70)*0.07%</f>
        <v>379.75000000000006</v>
      </c>
      <c r="M70" s="323">
        <f t="shared" ref="M70" si="65">(K70*N70)-L70</f>
        <v>7120.25</v>
      </c>
      <c r="N70" s="320">
        <v>250</v>
      </c>
      <c r="O70" s="321" t="s">
        <v>557</v>
      </c>
      <c r="P70" s="316">
        <v>44743</v>
      </c>
      <c r="Q70" s="231"/>
      <c r="R70" s="235" t="s">
        <v>558</v>
      </c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75"/>
      <c r="AG70" s="272"/>
      <c r="AH70" s="231"/>
      <c r="AI70" s="231"/>
      <c r="AJ70" s="275"/>
      <c r="AK70" s="275"/>
      <c r="AL70" s="275"/>
    </row>
    <row r="71" spans="1:38" s="229" customFormat="1" ht="13.15" customHeight="1">
      <c r="A71" s="317">
        <v>2</v>
      </c>
      <c r="B71" s="316">
        <v>44742</v>
      </c>
      <c r="C71" s="319"/>
      <c r="D71" s="319" t="s">
        <v>882</v>
      </c>
      <c r="E71" s="317" t="s">
        <v>559</v>
      </c>
      <c r="F71" s="317">
        <v>3720</v>
      </c>
      <c r="G71" s="317">
        <v>3620</v>
      </c>
      <c r="H71" s="320">
        <v>3780</v>
      </c>
      <c r="I71" s="320" t="s">
        <v>883</v>
      </c>
      <c r="J71" s="321" t="s">
        <v>765</v>
      </c>
      <c r="K71" s="320">
        <f t="shared" ref="K71" si="66">H71-F71</f>
        <v>60</v>
      </c>
      <c r="L71" s="322">
        <f t="shared" ref="L71" si="67">(H71*N71)*0.07%</f>
        <v>463.05000000000007</v>
      </c>
      <c r="M71" s="323">
        <f t="shared" ref="M71" si="68">(K71*N71)-L71</f>
        <v>10036.950000000001</v>
      </c>
      <c r="N71" s="320">
        <v>175</v>
      </c>
      <c r="O71" s="321" t="s">
        <v>557</v>
      </c>
      <c r="P71" s="316">
        <v>44746</v>
      </c>
      <c r="Q71" s="231"/>
      <c r="R71" s="235" t="s">
        <v>832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3</v>
      </c>
      <c r="B72" s="316">
        <v>44742</v>
      </c>
      <c r="C72" s="319"/>
      <c r="D72" s="319" t="s">
        <v>842</v>
      </c>
      <c r="E72" s="317" t="s">
        <v>559</v>
      </c>
      <c r="F72" s="317">
        <v>1488</v>
      </c>
      <c r="G72" s="317">
        <v>1450</v>
      </c>
      <c r="H72" s="320">
        <v>1512</v>
      </c>
      <c r="I72" s="320" t="s">
        <v>884</v>
      </c>
      <c r="J72" s="321" t="s">
        <v>892</v>
      </c>
      <c r="K72" s="320">
        <f t="shared" ref="K72:K73" si="69">H72-F72</f>
        <v>24</v>
      </c>
      <c r="L72" s="322">
        <f t="shared" ref="L72:L73" si="70">(H72*N72)*0.07%</f>
        <v>370.44000000000005</v>
      </c>
      <c r="M72" s="323">
        <f t="shared" ref="M72:M73" si="71">(K72*N72)-L72</f>
        <v>8029.5599999999995</v>
      </c>
      <c r="N72" s="320">
        <v>350</v>
      </c>
      <c r="O72" s="321" t="s">
        <v>557</v>
      </c>
      <c r="P72" s="316">
        <v>44743</v>
      </c>
      <c r="Q72" s="231"/>
      <c r="R72" s="235" t="s">
        <v>558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4</v>
      </c>
      <c r="B73" s="316">
        <v>44743</v>
      </c>
      <c r="C73" s="319"/>
      <c r="D73" s="319" t="s">
        <v>902</v>
      </c>
      <c r="E73" s="317" t="s">
        <v>559</v>
      </c>
      <c r="F73" s="317">
        <v>2397.5</v>
      </c>
      <c r="G73" s="317">
        <v>2355</v>
      </c>
      <c r="H73" s="320">
        <v>2437.5</v>
      </c>
      <c r="I73" s="320" t="s">
        <v>889</v>
      </c>
      <c r="J73" s="321" t="s">
        <v>600</v>
      </c>
      <c r="K73" s="320">
        <f t="shared" si="69"/>
        <v>40</v>
      </c>
      <c r="L73" s="322">
        <f t="shared" si="70"/>
        <v>469.21875000000006</v>
      </c>
      <c r="M73" s="323">
        <f t="shared" si="71"/>
        <v>10530.78125</v>
      </c>
      <c r="N73" s="320">
        <v>275</v>
      </c>
      <c r="O73" s="321" t="s">
        <v>557</v>
      </c>
      <c r="P73" s="316">
        <v>44746</v>
      </c>
      <c r="Q73" s="231"/>
      <c r="R73" s="235" t="s">
        <v>832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5</v>
      </c>
      <c r="B74" s="316">
        <v>44747</v>
      </c>
      <c r="C74" s="319"/>
      <c r="D74" s="319" t="s">
        <v>912</v>
      </c>
      <c r="E74" s="317" t="s">
        <v>559</v>
      </c>
      <c r="F74" s="317">
        <v>653</v>
      </c>
      <c r="G74" s="317">
        <v>642</v>
      </c>
      <c r="H74" s="320">
        <v>663.5</v>
      </c>
      <c r="I74" s="320" t="s">
        <v>913</v>
      </c>
      <c r="J74" s="321" t="s">
        <v>923</v>
      </c>
      <c r="K74" s="320">
        <f t="shared" ref="K74:K76" si="72">H74-F74</f>
        <v>10.5</v>
      </c>
      <c r="L74" s="322">
        <f t="shared" ref="L74:L76" si="73">(H74*N74)*0.07%</f>
        <v>557.34</v>
      </c>
      <c r="M74" s="323">
        <f t="shared" ref="M74:M76" si="74">(K74*N74)-L74</f>
        <v>12042.66</v>
      </c>
      <c r="N74" s="320">
        <v>1200</v>
      </c>
      <c r="O74" s="321" t="s">
        <v>557</v>
      </c>
      <c r="P74" s="316">
        <v>44749</v>
      </c>
      <c r="Q74" s="231"/>
      <c r="R74" s="235" t="s">
        <v>558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6</v>
      </c>
      <c r="B75" s="316">
        <v>44748</v>
      </c>
      <c r="C75" s="319"/>
      <c r="D75" s="319" t="s">
        <v>917</v>
      </c>
      <c r="E75" s="317" t="s">
        <v>559</v>
      </c>
      <c r="F75" s="317">
        <v>1361.5</v>
      </c>
      <c r="G75" s="317">
        <v>1335</v>
      </c>
      <c r="H75" s="320">
        <v>1384</v>
      </c>
      <c r="I75" s="320" t="s">
        <v>919</v>
      </c>
      <c r="J75" s="321" t="s">
        <v>924</v>
      </c>
      <c r="K75" s="320">
        <f t="shared" si="72"/>
        <v>22.5</v>
      </c>
      <c r="L75" s="322">
        <f t="shared" si="73"/>
        <v>460.18000000000006</v>
      </c>
      <c r="M75" s="323">
        <f t="shared" si="74"/>
        <v>10227.32</v>
      </c>
      <c r="N75" s="320">
        <v>475</v>
      </c>
      <c r="O75" s="321" t="s">
        <v>557</v>
      </c>
      <c r="P75" s="316">
        <v>44749</v>
      </c>
      <c r="Q75" s="231"/>
      <c r="R75" s="235" t="s">
        <v>832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7</v>
      </c>
      <c r="B76" s="316">
        <v>44748</v>
      </c>
      <c r="C76" s="319"/>
      <c r="D76" s="319" t="s">
        <v>920</v>
      </c>
      <c r="E76" s="317" t="s">
        <v>559</v>
      </c>
      <c r="F76" s="317">
        <v>576</v>
      </c>
      <c r="G76" s="317">
        <v>562</v>
      </c>
      <c r="H76" s="320">
        <v>587</v>
      </c>
      <c r="I76" s="320" t="s">
        <v>921</v>
      </c>
      <c r="J76" s="321" t="s">
        <v>925</v>
      </c>
      <c r="K76" s="320">
        <f t="shared" si="72"/>
        <v>11</v>
      </c>
      <c r="L76" s="322">
        <f t="shared" si="73"/>
        <v>359.53750000000008</v>
      </c>
      <c r="M76" s="323">
        <f t="shared" si="74"/>
        <v>9265.4624999999996</v>
      </c>
      <c r="N76" s="320">
        <v>875</v>
      </c>
      <c r="O76" s="321" t="s">
        <v>557</v>
      </c>
      <c r="P76" s="316">
        <v>44749</v>
      </c>
      <c r="Q76" s="231"/>
      <c r="R76" s="235" t="s">
        <v>558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8</v>
      </c>
      <c r="B77" s="316">
        <v>44749</v>
      </c>
      <c r="C77" s="319"/>
      <c r="D77" s="319" t="s">
        <v>933</v>
      </c>
      <c r="E77" s="317" t="s">
        <v>559</v>
      </c>
      <c r="F77" s="317">
        <v>743.5</v>
      </c>
      <c r="G77" s="317">
        <v>734.5</v>
      </c>
      <c r="H77" s="320">
        <v>751.5</v>
      </c>
      <c r="I77" s="320" t="s">
        <v>926</v>
      </c>
      <c r="J77" s="321" t="s">
        <v>935</v>
      </c>
      <c r="K77" s="320">
        <f t="shared" ref="K77:K79" si="75">H77-F77</f>
        <v>8</v>
      </c>
      <c r="L77" s="322">
        <f t="shared" ref="L77:L79" si="76">(H77*N77)*0.07%</f>
        <v>723.31875000000014</v>
      </c>
      <c r="M77" s="323">
        <f t="shared" ref="M77:M79" si="77">(K77*N77)-L77</f>
        <v>10276.68125</v>
      </c>
      <c r="N77" s="320">
        <v>1375</v>
      </c>
      <c r="O77" s="321" t="s">
        <v>557</v>
      </c>
      <c r="P77" s="316">
        <v>44750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9</v>
      </c>
      <c r="B78" s="316">
        <v>44750</v>
      </c>
      <c r="C78" s="319"/>
      <c r="D78" s="319" t="s">
        <v>939</v>
      </c>
      <c r="E78" s="317" t="s">
        <v>559</v>
      </c>
      <c r="F78" s="317">
        <v>2755</v>
      </c>
      <c r="G78" s="317">
        <v>2710</v>
      </c>
      <c r="H78" s="320">
        <v>2797.5</v>
      </c>
      <c r="I78" s="320" t="s">
        <v>940</v>
      </c>
      <c r="J78" s="321" t="s">
        <v>946</v>
      </c>
      <c r="K78" s="320">
        <f t="shared" si="75"/>
        <v>42.5</v>
      </c>
      <c r="L78" s="322">
        <f t="shared" si="76"/>
        <v>489.56250000000006</v>
      </c>
      <c r="M78" s="323">
        <f t="shared" si="77"/>
        <v>10135.4375</v>
      </c>
      <c r="N78" s="320">
        <v>250</v>
      </c>
      <c r="O78" s="321" t="s">
        <v>557</v>
      </c>
      <c r="P78" s="316">
        <v>44753</v>
      </c>
      <c r="Q78" s="231"/>
      <c r="R78" s="235" t="s">
        <v>832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10</v>
      </c>
      <c r="B79" s="351">
        <v>44753</v>
      </c>
      <c r="C79" s="319"/>
      <c r="D79" s="319" t="s">
        <v>846</v>
      </c>
      <c r="E79" s="317" t="s">
        <v>559</v>
      </c>
      <c r="F79" s="317">
        <v>2235</v>
      </c>
      <c r="G79" s="317">
        <v>2190</v>
      </c>
      <c r="H79" s="320">
        <v>2280</v>
      </c>
      <c r="I79" s="320" t="s">
        <v>943</v>
      </c>
      <c r="J79" s="321" t="s">
        <v>965</v>
      </c>
      <c r="K79" s="320">
        <f t="shared" si="75"/>
        <v>45</v>
      </c>
      <c r="L79" s="322">
        <f t="shared" si="76"/>
        <v>399.00000000000006</v>
      </c>
      <c r="M79" s="323">
        <f t="shared" si="77"/>
        <v>10851</v>
      </c>
      <c r="N79" s="320">
        <v>250</v>
      </c>
      <c r="O79" s="321" t="s">
        <v>557</v>
      </c>
      <c r="P79" s="316">
        <v>44755</v>
      </c>
      <c r="Q79" s="231"/>
      <c r="R79" s="235" t="s">
        <v>832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11</v>
      </c>
      <c r="B80" s="351">
        <v>44753</v>
      </c>
      <c r="C80" s="319"/>
      <c r="D80" s="319" t="s">
        <v>944</v>
      </c>
      <c r="E80" s="317" t="s">
        <v>559</v>
      </c>
      <c r="F80" s="317">
        <v>16110</v>
      </c>
      <c r="G80" s="317">
        <v>15970</v>
      </c>
      <c r="H80" s="320">
        <v>16210</v>
      </c>
      <c r="I80" s="320" t="s">
        <v>945</v>
      </c>
      <c r="J80" s="321" t="s">
        <v>821</v>
      </c>
      <c r="K80" s="320">
        <f t="shared" ref="K80" si="78">H80-F80</f>
        <v>100</v>
      </c>
      <c r="L80" s="322">
        <f t="shared" ref="L80" si="79">(H80*N80)*0.07%</f>
        <v>567.35000000000014</v>
      </c>
      <c r="M80" s="323">
        <f t="shared" ref="M80" si="80">(K80*N80)-L80</f>
        <v>4432.6499999999996</v>
      </c>
      <c r="N80" s="320">
        <v>50</v>
      </c>
      <c r="O80" s="321" t="s">
        <v>557</v>
      </c>
      <c r="P80" s="316">
        <v>44753</v>
      </c>
      <c r="Q80" s="231"/>
      <c r="R80" s="235" t="s">
        <v>558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419">
        <v>12</v>
      </c>
      <c r="B81" s="382">
        <v>44753</v>
      </c>
      <c r="C81" s="420"/>
      <c r="D81" s="420" t="s">
        <v>949</v>
      </c>
      <c r="E81" s="419" t="s">
        <v>559</v>
      </c>
      <c r="F81" s="419">
        <v>579.5</v>
      </c>
      <c r="G81" s="419">
        <v>569</v>
      </c>
      <c r="H81" s="396">
        <v>569</v>
      </c>
      <c r="I81" s="396" t="s">
        <v>950</v>
      </c>
      <c r="J81" s="395" t="s">
        <v>958</v>
      </c>
      <c r="K81" s="396">
        <f t="shared" ref="K81:K82" si="81">H81-F81</f>
        <v>-10.5</v>
      </c>
      <c r="L81" s="397">
        <f t="shared" ref="L81:L82" si="82">(H81*N81)*0.07%</f>
        <v>537.70500000000004</v>
      </c>
      <c r="M81" s="398">
        <f t="shared" ref="M81:M82" si="83">(K81*N81)-L81</f>
        <v>-14712.705</v>
      </c>
      <c r="N81" s="396">
        <v>1350</v>
      </c>
      <c r="O81" s="395" t="s">
        <v>569</v>
      </c>
      <c r="P81" s="399">
        <v>44754</v>
      </c>
      <c r="Q81" s="231"/>
      <c r="R81" s="235" t="s">
        <v>832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421">
        <v>13</v>
      </c>
      <c r="B82" s="422">
        <v>44754</v>
      </c>
      <c r="C82" s="423"/>
      <c r="D82" s="423" t="s">
        <v>955</v>
      </c>
      <c r="E82" s="421" t="s">
        <v>559</v>
      </c>
      <c r="F82" s="421">
        <v>16100</v>
      </c>
      <c r="G82" s="421">
        <v>15970</v>
      </c>
      <c r="H82" s="406">
        <v>16115</v>
      </c>
      <c r="I82" s="406" t="s">
        <v>945</v>
      </c>
      <c r="J82" s="405" t="s">
        <v>964</v>
      </c>
      <c r="K82" s="406">
        <f t="shared" si="81"/>
        <v>15</v>
      </c>
      <c r="L82" s="407">
        <f t="shared" si="82"/>
        <v>564.02500000000009</v>
      </c>
      <c r="M82" s="408">
        <f t="shared" si="83"/>
        <v>185.97499999999991</v>
      </c>
      <c r="N82" s="406">
        <v>50</v>
      </c>
      <c r="O82" s="405" t="s">
        <v>678</v>
      </c>
      <c r="P82" s="409">
        <v>44755</v>
      </c>
      <c r="Q82" s="231"/>
      <c r="R82" s="235" t="s">
        <v>558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419">
        <v>14</v>
      </c>
      <c r="B83" s="382">
        <v>44754</v>
      </c>
      <c r="C83" s="420"/>
      <c r="D83" s="420" t="s">
        <v>956</v>
      </c>
      <c r="E83" s="419" t="s">
        <v>559</v>
      </c>
      <c r="F83" s="419">
        <v>645</v>
      </c>
      <c r="G83" s="419">
        <v>632</v>
      </c>
      <c r="H83" s="396">
        <v>632</v>
      </c>
      <c r="I83" s="396" t="s">
        <v>957</v>
      </c>
      <c r="J83" s="395" t="s">
        <v>959</v>
      </c>
      <c r="K83" s="396">
        <f t="shared" ref="K83" si="84">H83-F83</f>
        <v>-13</v>
      </c>
      <c r="L83" s="397">
        <f t="shared" ref="L83:L85" si="85">(H83*N83)*0.07%</f>
        <v>442.40000000000009</v>
      </c>
      <c r="M83" s="398">
        <f t="shared" ref="M83:M85" si="86">(K83*N83)-L83</f>
        <v>-13442.4</v>
      </c>
      <c r="N83" s="396">
        <v>1000</v>
      </c>
      <c r="O83" s="395" t="s">
        <v>569</v>
      </c>
      <c r="P83" s="399">
        <v>44754</v>
      </c>
      <c r="Q83" s="231"/>
      <c r="R83" s="235" t="s">
        <v>832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317">
        <v>15</v>
      </c>
      <c r="B84" s="351">
        <v>44755</v>
      </c>
      <c r="C84" s="319"/>
      <c r="D84" s="319" t="s">
        <v>961</v>
      </c>
      <c r="E84" s="317" t="s">
        <v>938</v>
      </c>
      <c r="F84" s="317">
        <v>35330</v>
      </c>
      <c r="G84" s="317">
        <v>35640</v>
      </c>
      <c r="H84" s="320">
        <v>35140</v>
      </c>
      <c r="I84" s="320" t="s">
        <v>962</v>
      </c>
      <c r="J84" s="321" t="s">
        <v>963</v>
      </c>
      <c r="K84" s="320">
        <f>F84-H84</f>
        <v>190</v>
      </c>
      <c r="L84" s="322">
        <f t="shared" si="85"/>
        <v>614.95000000000005</v>
      </c>
      <c r="M84" s="323">
        <f t="shared" si="86"/>
        <v>4135.05</v>
      </c>
      <c r="N84" s="320">
        <v>25</v>
      </c>
      <c r="O84" s="321" t="s">
        <v>557</v>
      </c>
      <c r="P84" s="316">
        <v>44755</v>
      </c>
      <c r="Q84" s="231"/>
      <c r="R84" s="235" t="s">
        <v>558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16</v>
      </c>
      <c r="B85" s="316">
        <v>44756</v>
      </c>
      <c r="C85" s="319"/>
      <c r="D85" s="319" t="s">
        <v>902</v>
      </c>
      <c r="E85" s="317" t="s">
        <v>559</v>
      </c>
      <c r="F85" s="317">
        <v>2647.5</v>
      </c>
      <c r="G85" s="317">
        <v>2600</v>
      </c>
      <c r="H85" s="320">
        <v>2681</v>
      </c>
      <c r="I85" s="320" t="s">
        <v>976</v>
      </c>
      <c r="J85" s="321" t="s">
        <v>990</v>
      </c>
      <c r="K85" s="320">
        <f t="shared" ref="K85" si="87">H85-F85</f>
        <v>33.5</v>
      </c>
      <c r="L85" s="322">
        <f t="shared" si="85"/>
        <v>516.09250000000009</v>
      </c>
      <c r="M85" s="323">
        <f t="shared" si="86"/>
        <v>8696.4074999999993</v>
      </c>
      <c r="N85" s="320">
        <v>275</v>
      </c>
      <c r="O85" s="321" t="s">
        <v>557</v>
      </c>
      <c r="P85" s="316">
        <v>44757</v>
      </c>
      <c r="Q85" s="231"/>
      <c r="R85" s="235" t="s">
        <v>832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317">
        <v>17</v>
      </c>
      <c r="B86" s="316">
        <v>44756</v>
      </c>
      <c r="C86" s="319"/>
      <c r="D86" s="319" t="s">
        <v>920</v>
      </c>
      <c r="E86" s="317" t="s">
        <v>559</v>
      </c>
      <c r="F86" s="317">
        <v>579.5</v>
      </c>
      <c r="G86" s="317">
        <v>565</v>
      </c>
      <c r="H86" s="320">
        <v>588.5</v>
      </c>
      <c r="I86" s="320" t="s">
        <v>977</v>
      </c>
      <c r="J86" s="321" t="s">
        <v>764</v>
      </c>
      <c r="K86" s="320">
        <f t="shared" ref="K86:K87" si="88">H86-F86</f>
        <v>9</v>
      </c>
      <c r="L86" s="322">
        <f t="shared" ref="L86:L87" si="89">(H86*N86)*0.07%</f>
        <v>360.45625000000007</v>
      </c>
      <c r="M86" s="323">
        <f t="shared" ref="M86:M87" si="90">(K86*N86)-L86</f>
        <v>7514.5437499999998</v>
      </c>
      <c r="N86" s="320">
        <v>875</v>
      </c>
      <c r="O86" s="321" t="s">
        <v>557</v>
      </c>
      <c r="P86" s="316">
        <v>44757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18</v>
      </c>
      <c r="B87" s="316">
        <v>44757</v>
      </c>
      <c r="C87" s="319"/>
      <c r="D87" s="319" t="s">
        <v>981</v>
      </c>
      <c r="E87" s="317" t="s">
        <v>559</v>
      </c>
      <c r="F87" s="317">
        <v>675</v>
      </c>
      <c r="G87" s="317">
        <v>661</v>
      </c>
      <c r="H87" s="320">
        <v>684</v>
      </c>
      <c r="I87" s="320" t="s">
        <v>982</v>
      </c>
      <c r="J87" s="321" t="s">
        <v>989</v>
      </c>
      <c r="K87" s="320">
        <f t="shared" si="88"/>
        <v>9</v>
      </c>
      <c r="L87" s="322">
        <f t="shared" si="89"/>
        <v>478.80000000000007</v>
      </c>
      <c r="M87" s="323">
        <f t="shared" si="90"/>
        <v>8521.2000000000007</v>
      </c>
      <c r="N87" s="320">
        <v>1000</v>
      </c>
      <c r="O87" s="321" t="s">
        <v>557</v>
      </c>
      <c r="P87" s="316">
        <v>44757</v>
      </c>
      <c r="Q87" s="231"/>
      <c r="R87" s="235" t="s">
        <v>832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317">
        <v>19</v>
      </c>
      <c r="B88" s="316">
        <v>44757</v>
      </c>
      <c r="C88" s="319"/>
      <c r="D88" s="319" t="s">
        <v>983</v>
      </c>
      <c r="E88" s="317" t="s">
        <v>559</v>
      </c>
      <c r="F88" s="317">
        <v>956</v>
      </c>
      <c r="G88" s="320">
        <v>935</v>
      </c>
      <c r="H88" s="320">
        <v>972</v>
      </c>
      <c r="I88" s="320" t="s">
        <v>984</v>
      </c>
      <c r="J88" s="321" t="s">
        <v>906</v>
      </c>
      <c r="K88" s="320">
        <f t="shared" ref="K88:K90" si="91">H88-F88</f>
        <v>16</v>
      </c>
      <c r="L88" s="322">
        <f t="shared" ref="L88:L90" si="92">(H88*N88)*0.07%</f>
        <v>442.26000000000005</v>
      </c>
      <c r="M88" s="323">
        <f t="shared" ref="M88:M90" si="93">(K88*N88)-L88</f>
        <v>9957.74</v>
      </c>
      <c r="N88" s="320">
        <v>650</v>
      </c>
      <c r="O88" s="321" t="s">
        <v>557</v>
      </c>
      <c r="P88" s="316">
        <v>44760</v>
      </c>
      <c r="Q88" s="231"/>
      <c r="R88" s="235" t="s">
        <v>558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20</v>
      </c>
      <c r="B89" s="316">
        <v>44757</v>
      </c>
      <c r="C89" s="319"/>
      <c r="D89" s="319" t="s">
        <v>985</v>
      </c>
      <c r="E89" s="317" t="s">
        <v>559</v>
      </c>
      <c r="F89" s="317">
        <v>1892.5</v>
      </c>
      <c r="G89" s="317">
        <v>1850</v>
      </c>
      <c r="H89" s="320">
        <v>1923</v>
      </c>
      <c r="I89" s="320" t="s">
        <v>986</v>
      </c>
      <c r="J89" s="321" t="s">
        <v>1002</v>
      </c>
      <c r="K89" s="320">
        <f t="shared" si="91"/>
        <v>30.5</v>
      </c>
      <c r="L89" s="322">
        <f t="shared" si="92"/>
        <v>403.83000000000004</v>
      </c>
      <c r="M89" s="323">
        <f t="shared" si="93"/>
        <v>8746.17</v>
      </c>
      <c r="N89" s="320">
        <v>300</v>
      </c>
      <c r="O89" s="321" t="s">
        <v>557</v>
      </c>
      <c r="P89" s="316">
        <v>44760</v>
      </c>
      <c r="Q89" s="231"/>
      <c r="R89" s="235" t="s">
        <v>832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21</v>
      </c>
      <c r="B90" s="316">
        <v>44757</v>
      </c>
      <c r="C90" s="319"/>
      <c r="D90" s="319" t="s">
        <v>987</v>
      </c>
      <c r="E90" s="317" t="s">
        <v>559</v>
      </c>
      <c r="F90" s="317">
        <v>391.5</v>
      </c>
      <c r="G90" s="317">
        <v>382</v>
      </c>
      <c r="H90" s="320">
        <v>399</v>
      </c>
      <c r="I90" s="320" t="s">
        <v>988</v>
      </c>
      <c r="J90" s="321" t="s">
        <v>1008</v>
      </c>
      <c r="K90" s="320">
        <f t="shared" si="91"/>
        <v>7.5</v>
      </c>
      <c r="L90" s="322">
        <f t="shared" si="92"/>
        <v>418.95000000000005</v>
      </c>
      <c r="M90" s="323">
        <f t="shared" si="93"/>
        <v>10831.05</v>
      </c>
      <c r="N90" s="320">
        <v>1500</v>
      </c>
      <c r="O90" s="321" t="s">
        <v>557</v>
      </c>
      <c r="P90" s="316">
        <v>44761</v>
      </c>
      <c r="Q90" s="231"/>
      <c r="R90" s="235" t="s">
        <v>832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419">
        <v>22</v>
      </c>
      <c r="B91" s="399">
        <v>44760</v>
      </c>
      <c r="C91" s="420"/>
      <c r="D91" s="420" t="s">
        <v>996</v>
      </c>
      <c r="E91" s="419" t="s">
        <v>938</v>
      </c>
      <c r="F91" s="419">
        <v>1980</v>
      </c>
      <c r="G91" s="419">
        <v>2030</v>
      </c>
      <c r="H91" s="396">
        <v>2030</v>
      </c>
      <c r="I91" s="396" t="s">
        <v>997</v>
      </c>
      <c r="J91" s="395" t="s">
        <v>1007</v>
      </c>
      <c r="K91" s="396">
        <f>F91-H91</f>
        <v>-50</v>
      </c>
      <c r="L91" s="397">
        <f t="shared" ref="L91" si="94">(H91*N91)*0.07%</f>
        <v>355.25000000000006</v>
      </c>
      <c r="M91" s="398">
        <f t="shared" ref="M91" si="95">(K91*N91)-L91</f>
        <v>-12855.25</v>
      </c>
      <c r="N91" s="396">
        <v>250</v>
      </c>
      <c r="O91" s="395" t="s">
        <v>569</v>
      </c>
      <c r="P91" s="399">
        <v>44761</v>
      </c>
      <c r="Q91" s="231"/>
      <c r="R91" s="235" t="s">
        <v>832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317">
        <v>23</v>
      </c>
      <c r="B92" s="316">
        <v>44760</v>
      </c>
      <c r="C92" s="319"/>
      <c r="D92" s="319" t="s">
        <v>981</v>
      </c>
      <c r="E92" s="317" t="s">
        <v>559</v>
      </c>
      <c r="F92" s="317">
        <v>673</v>
      </c>
      <c r="G92" s="317">
        <v>658</v>
      </c>
      <c r="H92" s="320">
        <v>681</v>
      </c>
      <c r="I92" s="320" t="s">
        <v>982</v>
      </c>
      <c r="J92" s="321" t="s">
        <v>935</v>
      </c>
      <c r="K92" s="320">
        <f t="shared" ref="K92" si="96">H92-F92</f>
        <v>8</v>
      </c>
      <c r="L92" s="322">
        <f t="shared" ref="L92" si="97">(H92*N92)*0.07%</f>
        <v>476.70000000000005</v>
      </c>
      <c r="M92" s="323">
        <f t="shared" ref="M92" si="98">(K92*N92)-L92</f>
        <v>7523.3</v>
      </c>
      <c r="N92" s="320">
        <v>1000</v>
      </c>
      <c r="O92" s="321" t="s">
        <v>557</v>
      </c>
      <c r="P92" s="316">
        <v>44761</v>
      </c>
      <c r="Q92" s="231"/>
      <c r="R92" s="235" t="s">
        <v>832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317">
        <v>24</v>
      </c>
      <c r="B93" s="316">
        <v>44760</v>
      </c>
      <c r="C93" s="319"/>
      <c r="D93" s="319" t="s">
        <v>998</v>
      </c>
      <c r="E93" s="317" t="s">
        <v>559</v>
      </c>
      <c r="F93" s="317">
        <v>6060</v>
      </c>
      <c r="G93" s="317">
        <v>5950</v>
      </c>
      <c r="H93" s="320">
        <v>6145</v>
      </c>
      <c r="I93" s="320" t="s">
        <v>999</v>
      </c>
      <c r="J93" s="321" t="s">
        <v>1022</v>
      </c>
      <c r="K93" s="320">
        <f t="shared" ref="K93" si="99">H93-F93</f>
        <v>85</v>
      </c>
      <c r="L93" s="322">
        <f t="shared" ref="L93" si="100">(H93*N93)*0.07%</f>
        <v>537.68750000000011</v>
      </c>
      <c r="M93" s="323">
        <f t="shared" ref="M93" si="101">(K93*N93)-L93</f>
        <v>10087.3125</v>
      </c>
      <c r="N93" s="320">
        <v>125</v>
      </c>
      <c r="O93" s="321" t="s">
        <v>557</v>
      </c>
      <c r="P93" s="316">
        <v>44762</v>
      </c>
      <c r="Q93" s="231"/>
      <c r="R93" s="235" t="s">
        <v>558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317">
        <v>25</v>
      </c>
      <c r="B94" s="316">
        <v>44760</v>
      </c>
      <c r="C94" s="319"/>
      <c r="D94" s="319" t="s">
        <v>846</v>
      </c>
      <c r="E94" s="317" t="s">
        <v>559</v>
      </c>
      <c r="F94" s="317">
        <v>2280</v>
      </c>
      <c r="G94" s="317">
        <v>2230</v>
      </c>
      <c r="H94" s="320">
        <v>2300</v>
      </c>
      <c r="I94" s="320" t="s">
        <v>1000</v>
      </c>
      <c r="J94" s="321" t="s">
        <v>838</v>
      </c>
      <c r="K94" s="320">
        <f t="shared" ref="K94" si="102">H94-F94</f>
        <v>20</v>
      </c>
      <c r="L94" s="322">
        <f t="shared" ref="L94" si="103">(H94*N94)*0.07%</f>
        <v>402.50000000000006</v>
      </c>
      <c r="M94" s="323">
        <f t="shared" ref="M94" si="104">(K94*N94)-L94</f>
        <v>4597.5</v>
      </c>
      <c r="N94" s="320">
        <v>250</v>
      </c>
      <c r="O94" s="321" t="s">
        <v>557</v>
      </c>
      <c r="P94" s="316">
        <v>44762</v>
      </c>
      <c r="Q94" s="231"/>
      <c r="R94" s="235" t="s">
        <v>832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317">
        <v>26</v>
      </c>
      <c r="B95" s="316">
        <v>44760</v>
      </c>
      <c r="C95" s="319"/>
      <c r="D95" s="319" t="s">
        <v>1003</v>
      </c>
      <c r="E95" s="317" t="s">
        <v>559</v>
      </c>
      <c r="F95" s="317">
        <v>237.5</v>
      </c>
      <c r="G95" s="317">
        <v>229</v>
      </c>
      <c r="H95" s="320">
        <v>248</v>
      </c>
      <c r="I95" s="320" t="s">
        <v>1001</v>
      </c>
      <c r="J95" s="321" t="s">
        <v>923</v>
      </c>
      <c r="K95" s="320">
        <f t="shared" ref="K95" si="105">H95-F95</f>
        <v>10.5</v>
      </c>
      <c r="L95" s="322">
        <f t="shared" ref="L95" si="106">(H95*N95)*0.07%</f>
        <v>269.08000000000004</v>
      </c>
      <c r="M95" s="323">
        <f t="shared" ref="M95" si="107">(K95*N95)-L95</f>
        <v>16005.92</v>
      </c>
      <c r="N95" s="320">
        <v>1550</v>
      </c>
      <c r="O95" s="321" t="s">
        <v>557</v>
      </c>
      <c r="P95" s="316">
        <v>44762</v>
      </c>
      <c r="Q95" s="231"/>
      <c r="R95" s="235" t="s">
        <v>558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419">
        <v>27</v>
      </c>
      <c r="B96" s="399">
        <v>44761</v>
      </c>
      <c r="C96" s="420"/>
      <c r="D96" s="420" t="s">
        <v>1009</v>
      </c>
      <c r="E96" s="419" t="s">
        <v>559</v>
      </c>
      <c r="F96" s="419">
        <v>1217</v>
      </c>
      <c r="G96" s="419">
        <v>1200</v>
      </c>
      <c r="H96" s="396">
        <v>1201</v>
      </c>
      <c r="I96" s="396" t="s">
        <v>1010</v>
      </c>
      <c r="J96" s="395" t="s">
        <v>1027</v>
      </c>
      <c r="K96" s="396">
        <f t="shared" ref="K96" si="108">H96-F96</f>
        <v>-16</v>
      </c>
      <c r="L96" s="397">
        <f t="shared" ref="L96:L99" si="109">(H96*N96)*0.07%</f>
        <v>609.50750000000005</v>
      </c>
      <c r="M96" s="398">
        <f t="shared" ref="M96:M99" si="110">(K96*N96)-L96</f>
        <v>-12209.5075</v>
      </c>
      <c r="N96" s="396">
        <v>725</v>
      </c>
      <c r="O96" s="395" t="s">
        <v>569</v>
      </c>
      <c r="P96" s="399">
        <v>44761</v>
      </c>
      <c r="Q96" s="231"/>
      <c r="R96" s="235" t="s">
        <v>832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s="229" customFormat="1" ht="13.15" customHeight="1">
      <c r="A97" s="419">
        <v>28</v>
      </c>
      <c r="B97" s="399">
        <v>44762</v>
      </c>
      <c r="C97" s="420"/>
      <c r="D97" s="420" t="s">
        <v>1028</v>
      </c>
      <c r="E97" s="419" t="s">
        <v>938</v>
      </c>
      <c r="F97" s="419">
        <v>2705</v>
      </c>
      <c r="G97" s="419">
        <v>2750</v>
      </c>
      <c r="H97" s="396">
        <v>2750</v>
      </c>
      <c r="I97" s="396" t="s">
        <v>1029</v>
      </c>
      <c r="J97" s="395" t="s">
        <v>1046</v>
      </c>
      <c r="K97" s="396">
        <f>F97-H97</f>
        <v>-45</v>
      </c>
      <c r="L97" s="397">
        <f t="shared" si="109"/>
        <v>529.37500000000011</v>
      </c>
      <c r="M97" s="398">
        <f t="shared" si="110"/>
        <v>-12904.375</v>
      </c>
      <c r="N97" s="396">
        <v>275</v>
      </c>
      <c r="O97" s="395" t="s">
        <v>569</v>
      </c>
      <c r="P97" s="399">
        <v>44763</v>
      </c>
      <c r="Q97" s="231"/>
      <c r="R97" s="235" t="s">
        <v>558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75"/>
      <c r="AG97" s="272"/>
      <c r="AH97" s="231"/>
      <c r="AI97" s="231"/>
      <c r="AJ97" s="275"/>
      <c r="AK97" s="275"/>
      <c r="AL97" s="275"/>
    </row>
    <row r="98" spans="1:38" s="229" customFormat="1" ht="13.15" customHeight="1">
      <c r="A98" s="419">
        <v>29</v>
      </c>
      <c r="B98" s="399">
        <v>44762</v>
      </c>
      <c r="C98" s="420"/>
      <c r="D98" s="420" t="s">
        <v>1030</v>
      </c>
      <c r="E98" s="419" t="s">
        <v>559</v>
      </c>
      <c r="F98" s="419">
        <v>1855</v>
      </c>
      <c r="G98" s="419">
        <v>1810</v>
      </c>
      <c r="H98" s="396">
        <v>1812</v>
      </c>
      <c r="I98" s="396" t="s">
        <v>1031</v>
      </c>
      <c r="J98" s="395" t="s">
        <v>959</v>
      </c>
      <c r="K98" s="396">
        <f t="shared" ref="K98:K99" si="111">H98-F98</f>
        <v>-43</v>
      </c>
      <c r="L98" s="397">
        <f t="shared" si="109"/>
        <v>348.81000000000006</v>
      </c>
      <c r="M98" s="398">
        <f t="shared" si="110"/>
        <v>-12173.81</v>
      </c>
      <c r="N98" s="396">
        <v>275</v>
      </c>
      <c r="O98" s="395" t="s">
        <v>569</v>
      </c>
      <c r="P98" s="399">
        <v>44763</v>
      </c>
      <c r="Q98" s="231"/>
      <c r="R98" s="235" t="s">
        <v>832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75"/>
      <c r="AG98" s="272"/>
      <c r="AH98" s="231"/>
      <c r="AI98" s="231"/>
      <c r="AJ98" s="275"/>
      <c r="AK98" s="275"/>
      <c r="AL98" s="275"/>
    </row>
    <row r="99" spans="1:38" s="229" customFormat="1" ht="13.15" customHeight="1">
      <c r="A99" s="421">
        <v>30</v>
      </c>
      <c r="B99" s="409">
        <v>44763</v>
      </c>
      <c r="C99" s="423"/>
      <c r="D99" s="423" t="s">
        <v>1047</v>
      </c>
      <c r="E99" s="421" t="s">
        <v>559</v>
      </c>
      <c r="F99" s="421">
        <v>973</v>
      </c>
      <c r="G99" s="421">
        <v>953</v>
      </c>
      <c r="H99" s="406">
        <v>974</v>
      </c>
      <c r="I99" s="406" t="s">
        <v>1048</v>
      </c>
      <c r="J99" s="405" t="s">
        <v>784</v>
      </c>
      <c r="K99" s="406">
        <f t="shared" si="111"/>
        <v>1</v>
      </c>
      <c r="L99" s="407">
        <f t="shared" si="109"/>
        <v>443.17000000000007</v>
      </c>
      <c r="M99" s="408">
        <f t="shared" si="110"/>
        <v>206.82999999999993</v>
      </c>
      <c r="N99" s="406">
        <v>650</v>
      </c>
      <c r="O99" s="405" t="s">
        <v>678</v>
      </c>
      <c r="P99" s="409">
        <v>44767</v>
      </c>
      <c r="Q99" s="231"/>
      <c r="R99" s="235" t="s">
        <v>558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75"/>
      <c r="AG99" s="272"/>
      <c r="AH99" s="231"/>
      <c r="AI99" s="231"/>
      <c r="AJ99" s="275"/>
      <c r="AK99" s="275"/>
      <c r="AL99" s="275"/>
    </row>
    <row r="100" spans="1:38" s="229" customFormat="1" ht="13.15" customHeight="1">
      <c r="A100" s="233">
        <v>31</v>
      </c>
      <c r="B100" s="230">
        <v>44767</v>
      </c>
      <c r="C100" s="288"/>
      <c r="D100" s="288" t="s">
        <v>1077</v>
      </c>
      <c r="E100" s="233" t="s">
        <v>559</v>
      </c>
      <c r="F100" s="233" t="s">
        <v>1103</v>
      </c>
      <c r="G100" s="233">
        <v>2270</v>
      </c>
      <c r="H100" s="234"/>
      <c r="I100" s="234" t="s">
        <v>1078</v>
      </c>
      <c r="J100" s="264" t="s">
        <v>560</v>
      </c>
      <c r="K100" s="288"/>
      <c r="L100" s="233"/>
      <c r="M100" s="233"/>
      <c r="N100" s="233"/>
      <c r="O100" s="234"/>
      <c r="P100" s="234"/>
      <c r="Q100" s="231"/>
      <c r="R100" s="235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75"/>
      <c r="AG100" s="272"/>
      <c r="AH100" s="231"/>
      <c r="AI100" s="231"/>
      <c r="AJ100" s="275"/>
      <c r="AK100" s="275"/>
      <c r="AL100" s="275"/>
    </row>
    <row r="101" spans="1:38" s="229" customFormat="1" ht="13.15" customHeight="1">
      <c r="A101" s="419">
        <v>32</v>
      </c>
      <c r="B101" s="399">
        <v>44768</v>
      </c>
      <c r="C101" s="420"/>
      <c r="D101" s="420" t="s">
        <v>1102</v>
      </c>
      <c r="E101" s="419" t="s">
        <v>559</v>
      </c>
      <c r="F101" s="419">
        <v>773.5</v>
      </c>
      <c r="G101" s="419">
        <v>758</v>
      </c>
      <c r="H101" s="396">
        <v>761</v>
      </c>
      <c r="I101" s="396" t="s">
        <v>667</v>
      </c>
      <c r="J101" s="395" t="s">
        <v>952</v>
      </c>
      <c r="K101" s="396">
        <f t="shared" ref="K101" si="112">H101-F101</f>
        <v>-12.5</v>
      </c>
      <c r="L101" s="397">
        <f t="shared" ref="L101" si="113">(H101*N101)*0.07%</f>
        <v>452.79500000000007</v>
      </c>
      <c r="M101" s="398">
        <f t="shared" ref="M101" si="114">(K101*N101)-L101</f>
        <v>-11077.795</v>
      </c>
      <c r="N101" s="396">
        <v>850</v>
      </c>
      <c r="O101" s="395" t="s">
        <v>569</v>
      </c>
      <c r="P101" s="399">
        <v>44768</v>
      </c>
      <c r="Q101" s="231"/>
      <c r="R101" s="235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75"/>
      <c r="AG101" s="272"/>
      <c r="AH101" s="231"/>
      <c r="AI101" s="231"/>
      <c r="AJ101" s="275"/>
      <c r="AK101" s="275"/>
      <c r="AL101" s="275"/>
    </row>
    <row r="102" spans="1:38" s="229" customFormat="1" ht="13.15" customHeight="1">
      <c r="A102" s="233"/>
      <c r="B102" s="230"/>
      <c r="C102" s="288"/>
      <c r="D102" s="288"/>
      <c r="E102" s="233"/>
      <c r="F102" s="233"/>
      <c r="G102" s="233"/>
      <c r="H102" s="234"/>
      <c r="I102" s="234"/>
      <c r="J102" s="264"/>
      <c r="K102" s="288"/>
      <c r="L102" s="233"/>
      <c r="M102" s="233"/>
      <c r="N102" s="233"/>
      <c r="O102" s="234"/>
      <c r="P102" s="234"/>
      <c r="Q102" s="231"/>
      <c r="R102" s="235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75"/>
      <c r="AG102" s="272"/>
      <c r="AH102" s="231"/>
      <c r="AI102" s="231"/>
      <c r="AJ102" s="275"/>
      <c r="AK102" s="275"/>
      <c r="AL102" s="275"/>
    </row>
    <row r="103" spans="1:38" s="229" customFormat="1" ht="13.15" customHeight="1">
      <c r="A103" s="233"/>
      <c r="B103" s="230"/>
      <c r="C103" s="288"/>
      <c r="D103" s="288"/>
      <c r="E103" s="233"/>
      <c r="F103" s="233"/>
      <c r="G103" s="233"/>
      <c r="H103" s="234"/>
      <c r="I103" s="234"/>
      <c r="J103" s="264"/>
      <c r="K103" s="288"/>
      <c r="L103" s="233"/>
      <c r="M103" s="233"/>
      <c r="N103" s="233"/>
      <c r="O103" s="234"/>
      <c r="P103" s="234"/>
      <c r="Q103" s="231"/>
      <c r="R103" s="235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75"/>
      <c r="AG103" s="272"/>
      <c r="AH103" s="231"/>
      <c r="AI103" s="231"/>
      <c r="AJ103" s="275"/>
      <c r="AK103" s="275"/>
      <c r="AL103" s="275"/>
    </row>
    <row r="104" spans="1:38" ht="13.5" customHeight="1">
      <c r="A104" s="275"/>
      <c r="B104" s="272"/>
      <c r="C104" s="231"/>
      <c r="D104" s="231"/>
      <c r="E104" s="275"/>
      <c r="F104" s="275"/>
      <c r="G104" s="275"/>
      <c r="H104" s="276"/>
      <c r="I104" s="276"/>
      <c r="J104" s="310"/>
      <c r="K104" s="276"/>
      <c r="L104" s="277"/>
      <c r="M104" s="311"/>
      <c r="N104" s="276"/>
      <c r="O104" s="312"/>
      <c r="P104" s="279"/>
      <c r="Q104" s="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100"/>
      <c r="B105" s="101"/>
      <c r="C105" s="135"/>
      <c r="D105" s="143"/>
      <c r="E105" s="144"/>
      <c r="F105" s="100"/>
      <c r="G105" s="100"/>
      <c r="H105" s="100"/>
      <c r="I105" s="136"/>
      <c r="J105" s="136"/>
      <c r="K105" s="136"/>
      <c r="L105" s="136"/>
      <c r="M105" s="136"/>
      <c r="N105" s="136"/>
      <c r="O105" s="136"/>
      <c r="P105" s="136"/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ht="12.75" customHeight="1">
      <c r="A106" s="145"/>
      <c r="B106" s="101"/>
      <c r="C106" s="102"/>
      <c r="D106" s="146"/>
      <c r="E106" s="105"/>
      <c r="F106" s="105"/>
      <c r="G106" s="105"/>
      <c r="H106" s="105"/>
      <c r="I106" s="105"/>
      <c r="J106" s="6"/>
      <c r="K106" s="105"/>
      <c r="L106" s="105"/>
      <c r="M106" s="6"/>
      <c r="N106" s="1"/>
      <c r="O106" s="102"/>
      <c r="P106" s="41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38.25" customHeight="1">
      <c r="A107" s="147" t="s">
        <v>579</v>
      </c>
      <c r="B107" s="147"/>
      <c r="C107" s="147"/>
      <c r="D107" s="147"/>
      <c r="E107" s="148"/>
      <c r="F107" s="105"/>
      <c r="G107" s="105"/>
      <c r="H107" s="105"/>
      <c r="I107" s="105"/>
      <c r="J107" s="1"/>
      <c r="K107" s="6"/>
      <c r="L107" s="6"/>
      <c r="M107" s="6"/>
      <c r="N107" s="1"/>
      <c r="O107" s="1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14.25" customHeight="1">
      <c r="A108" s="96" t="s">
        <v>16</v>
      </c>
      <c r="B108" s="96" t="s">
        <v>534</v>
      </c>
      <c r="C108" s="96"/>
      <c r="D108" s="97" t="s">
        <v>545</v>
      </c>
      <c r="E108" s="96" t="s">
        <v>546</v>
      </c>
      <c r="F108" s="96" t="s">
        <v>547</v>
      </c>
      <c r="G108" s="96" t="s">
        <v>567</v>
      </c>
      <c r="H108" s="96" t="s">
        <v>549</v>
      </c>
      <c r="I108" s="96" t="s">
        <v>550</v>
      </c>
      <c r="J108" s="95" t="s">
        <v>551</v>
      </c>
      <c r="K108" s="95" t="s">
        <v>580</v>
      </c>
      <c r="L108" s="98" t="s">
        <v>553</v>
      </c>
      <c r="M108" s="142" t="s">
        <v>576</v>
      </c>
      <c r="N108" s="96" t="s">
        <v>577</v>
      </c>
      <c r="O108" s="96" t="s">
        <v>555</v>
      </c>
      <c r="P108" s="97" t="s">
        <v>556</v>
      </c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s="229" customFormat="1" ht="12.75" customHeight="1">
      <c r="A109" s="390">
        <v>1</v>
      </c>
      <c r="B109" s="372">
        <v>44743</v>
      </c>
      <c r="C109" s="391"/>
      <c r="D109" s="391" t="s">
        <v>890</v>
      </c>
      <c r="E109" s="390" t="s">
        <v>559</v>
      </c>
      <c r="F109" s="390">
        <v>43</v>
      </c>
      <c r="G109" s="390">
        <v>30</v>
      </c>
      <c r="H109" s="390">
        <v>49.5</v>
      </c>
      <c r="I109" s="390" t="s">
        <v>891</v>
      </c>
      <c r="J109" s="321" t="s">
        <v>918</v>
      </c>
      <c r="K109" s="320">
        <f t="shared" ref="K109" si="115">H109-F109</f>
        <v>6.5</v>
      </c>
      <c r="L109" s="322">
        <v>100</v>
      </c>
      <c r="M109" s="323">
        <f t="shared" ref="M109" si="116">(K109*N109)-L109</f>
        <v>1850</v>
      </c>
      <c r="N109" s="320">
        <v>300</v>
      </c>
      <c r="O109" s="321" t="s">
        <v>557</v>
      </c>
      <c r="P109" s="316">
        <v>44747</v>
      </c>
      <c r="Q109" s="231"/>
      <c r="R109" s="232" t="s">
        <v>558</v>
      </c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</row>
    <row r="110" spans="1:38" s="229" customFormat="1" ht="12.75" customHeight="1">
      <c r="A110" s="390">
        <v>2</v>
      </c>
      <c r="B110" s="372">
        <v>44747</v>
      </c>
      <c r="C110" s="391"/>
      <c r="D110" s="391" t="s">
        <v>907</v>
      </c>
      <c r="E110" s="390" t="s">
        <v>559</v>
      </c>
      <c r="F110" s="390">
        <v>108</v>
      </c>
      <c r="G110" s="390">
        <v>68</v>
      </c>
      <c r="H110" s="390">
        <v>129</v>
      </c>
      <c r="I110" s="390" t="s">
        <v>908</v>
      </c>
      <c r="J110" s="321" t="s">
        <v>570</v>
      </c>
      <c r="K110" s="320">
        <f t="shared" ref="K110:K111" si="117">H110-F110</f>
        <v>21</v>
      </c>
      <c r="L110" s="322">
        <v>100</v>
      </c>
      <c r="M110" s="323">
        <f t="shared" ref="M110:M111" si="118">(K110*N110)-L110</f>
        <v>950</v>
      </c>
      <c r="N110" s="320">
        <v>50</v>
      </c>
      <c r="O110" s="321" t="s">
        <v>557</v>
      </c>
      <c r="P110" s="316">
        <v>44747</v>
      </c>
      <c r="Q110" s="231"/>
      <c r="R110" s="232" t="s">
        <v>832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2">
        <v>3</v>
      </c>
      <c r="B111" s="393">
        <v>44747</v>
      </c>
      <c r="C111" s="394"/>
      <c r="D111" s="394" t="s">
        <v>909</v>
      </c>
      <c r="E111" s="392" t="s">
        <v>559</v>
      </c>
      <c r="F111" s="392">
        <v>88</v>
      </c>
      <c r="G111" s="392">
        <v>50</v>
      </c>
      <c r="H111" s="392">
        <v>58</v>
      </c>
      <c r="I111" s="392" t="s">
        <v>910</v>
      </c>
      <c r="J111" s="395" t="s">
        <v>911</v>
      </c>
      <c r="K111" s="396">
        <f t="shared" si="117"/>
        <v>-30</v>
      </c>
      <c r="L111" s="397">
        <v>100</v>
      </c>
      <c r="M111" s="398">
        <f t="shared" si="118"/>
        <v>-1600</v>
      </c>
      <c r="N111" s="396">
        <v>50</v>
      </c>
      <c r="O111" s="395" t="s">
        <v>569</v>
      </c>
      <c r="P111" s="399">
        <v>44747</v>
      </c>
      <c r="Q111" s="231"/>
      <c r="R111" s="232" t="s">
        <v>832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0">
        <v>4</v>
      </c>
      <c r="B112" s="372">
        <v>44749</v>
      </c>
      <c r="C112" s="391"/>
      <c r="D112" s="391" t="s">
        <v>927</v>
      </c>
      <c r="E112" s="390" t="s">
        <v>559</v>
      </c>
      <c r="F112" s="390">
        <v>5.55</v>
      </c>
      <c r="G112" s="390">
        <v>2.35</v>
      </c>
      <c r="H112" s="390">
        <v>9.25</v>
      </c>
      <c r="I112" s="401" t="s">
        <v>928</v>
      </c>
      <c r="J112" s="321" t="s">
        <v>929</v>
      </c>
      <c r="K112" s="320">
        <f t="shared" ref="K112" si="119">H112-F112</f>
        <v>3.7</v>
      </c>
      <c r="L112" s="322">
        <v>100</v>
      </c>
      <c r="M112" s="323">
        <f t="shared" ref="M112" si="120">(K112*N112)-L112</f>
        <v>5635</v>
      </c>
      <c r="N112" s="320">
        <v>1550</v>
      </c>
      <c r="O112" s="321" t="s">
        <v>557</v>
      </c>
      <c r="P112" s="316">
        <v>44749</v>
      </c>
      <c r="Q112" s="231"/>
      <c r="R112" s="232" t="s">
        <v>558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0">
        <v>5</v>
      </c>
      <c r="B113" s="372">
        <v>44749</v>
      </c>
      <c r="C113" s="391"/>
      <c r="D113" s="391" t="s">
        <v>930</v>
      </c>
      <c r="E113" s="390" t="s">
        <v>559</v>
      </c>
      <c r="F113" s="390">
        <v>37.5</v>
      </c>
      <c r="G113" s="390">
        <v>19</v>
      </c>
      <c r="H113" s="390">
        <v>64</v>
      </c>
      <c r="I113" s="390" t="s">
        <v>891</v>
      </c>
      <c r="J113" s="321" t="s">
        <v>1025</v>
      </c>
      <c r="K113" s="320">
        <f t="shared" ref="K113" si="121">H113-F113</f>
        <v>26.5</v>
      </c>
      <c r="L113" s="322">
        <v>100</v>
      </c>
      <c r="M113" s="323">
        <f t="shared" ref="M113" si="122">(K113*N113)-L113</f>
        <v>6525</v>
      </c>
      <c r="N113" s="320">
        <v>250</v>
      </c>
      <c r="O113" s="321" t="s">
        <v>557</v>
      </c>
      <c r="P113" s="316">
        <v>44762</v>
      </c>
      <c r="Q113" s="231"/>
      <c r="R113" s="232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402">
        <v>6</v>
      </c>
      <c r="B114" s="403">
        <v>44749</v>
      </c>
      <c r="C114" s="404"/>
      <c r="D114" s="404" t="s">
        <v>931</v>
      </c>
      <c r="E114" s="402" t="s">
        <v>559</v>
      </c>
      <c r="F114" s="402">
        <v>30</v>
      </c>
      <c r="G114" s="402">
        <v>5</v>
      </c>
      <c r="H114" s="402">
        <v>36</v>
      </c>
      <c r="I114" s="402" t="s">
        <v>891</v>
      </c>
      <c r="J114" s="405" t="s">
        <v>932</v>
      </c>
      <c r="K114" s="406">
        <f t="shared" ref="K114" si="123">H114-F114</f>
        <v>6</v>
      </c>
      <c r="L114" s="407">
        <v>100</v>
      </c>
      <c r="M114" s="408">
        <f t="shared" ref="M114:M115" si="124">(K114*N114)-L114</f>
        <v>200</v>
      </c>
      <c r="N114" s="406">
        <v>50</v>
      </c>
      <c r="O114" s="405" t="s">
        <v>678</v>
      </c>
      <c r="P114" s="409">
        <v>44749</v>
      </c>
      <c r="Q114" s="231"/>
      <c r="R114" s="232" t="s">
        <v>558</v>
      </c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s="229" customFormat="1" ht="12.75" customHeight="1">
      <c r="A115" s="390">
        <v>7</v>
      </c>
      <c r="B115" s="372">
        <v>44750</v>
      </c>
      <c r="C115" s="391"/>
      <c r="D115" s="391" t="s">
        <v>937</v>
      </c>
      <c r="E115" s="390" t="s">
        <v>938</v>
      </c>
      <c r="F115" s="390">
        <v>10</v>
      </c>
      <c r="G115" s="390">
        <v>17.5</v>
      </c>
      <c r="H115" s="390">
        <v>7.5</v>
      </c>
      <c r="I115" s="390">
        <v>0.5</v>
      </c>
      <c r="J115" s="321" t="s">
        <v>951</v>
      </c>
      <c r="K115" s="320">
        <f>F115-H115</f>
        <v>2.5</v>
      </c>
      <c r="L115" s="322">
        <v>100</v>
      </c>
      <c r="M115" s="323">
        <f t="shared" si="124"/>
        <v>1650</v>
      </c>
      <c r="N115" s="320">
        <v>700</v>
      </c>
      <c r="O115" s="321" t="s">
        <v>557</v>
      </c>
      <c r="P115" s="316">
        <v>44753</v>
      </c>
      <c r="Q115" s="231"/>
      <c r="R115" s="232" t="s">
        <v>558</v>
      </c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</row>
    <row r="116" spans="1:38" s="229" customFormat="1" ht="12.75" customHeight="1">
      <c r="A116" s="390">
        <v>8</v>
      </c>
      <c r="B116" s="372">
        <v>44754</v>
      </c>
      <c r="C116" s="391"/>
      <c r="D116" s="391" t="s">
        <v>960</v>
      </c>
      <c r="E116" s="390" t="s">
        <v>938</v>
      </c>
      <c r="F116" s="390">
        <v>5.75</v>
      </c>
      <c r="G116" s="390">
        <v>8.25</v>
      </c>
      <c r="H116" s="390">
        <v>4.1500000000000004</v>
      </c>
      <c r="I116" s="390">
        <v>0.5</v>
      </c>
      <c r="J116" s="321" t="s">
        <v>968</v>
      </c>
      <c r="K116" s="320">
        <f>F116-H116</f>
        <v>1.5999999999999996</v>
      </c>
      <c r="L116" s="322">
        <v>100</v>
      </c>
      <c r="M116" s="323">
        <f t="shared" ref="M116:M118" si="125">(K116*N116)-L116</f>
        <v>3099.9999999999991</v>
      </c>
      <c r="N116" s="320">
        <v>2000</v>
      </c>
      <c r="O116" s="321" t="s">
        <v>557</v>
      </c>
      <c r="P116" s="316">
        <v>44755</v>
      </c>
      <c r="Q116" s="231"/>
      <c r="R116" s="232" t="s">
        <v>558</v>
      </c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</row>
    <row r="117" spans="1:38" s="229" customFormat="1" ht="12.75" customHeight="1">
      <c r="A117" s="392">
        <v>9</v>
      </c>
      <c r="B117" s="393">
        <v>44755</v>
      </c>
      <c r="C117" s="394"/>
      <c r="D117" s="394" t="s">
        <v>969</v>
      </c>
      <c r="E117" s="392" t="s">
        <v>559</v>
      </c>
      <c r="F117" s="392">
        <v>63</v>
      </c>
      <c r="G117" s="392">
        <v>25</v>
      </c>
      <c r="H117" s="392">
        <v>50</v>
      </c>
      <c r="I117" s="392" t="s">
        <v>970</v>
      </c>
      <c r="J117" s="386" t="s">
        <v>959</v>
      </c>
      <c r="K117" s="392">
        <f t="shared" ref="K117:K118" si="126">H117-F117</f>
        <v>-13</v>
      </c>
      <c r="L117" s="424">
        <v>100</v>
      </c>
      <c r="M117" s="425">
        <f t="shared" si="125"/>
        <v>-750</v>
      </c>
      <c r="N117" s="392">
        <v>50</v>
      </c>
      <c r="O117" s="386" t="s">
        <v>569</v>
      </c>
      <c r="P117" s="393">
        <v>44755</v>
      </c>
      <c r="Q117" s="231"/>
      <c r="R117" s="232" t="s">
        <v>558</v>
      </c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</row>
    <row r="118" spans="1:38" s="229" customFormat="1" ht="12.75" customHeight="1">
      <c r="A118" s="390">
        <v>10</v>
      </c>
      <c r="B118" s="372">
        <v>44755</v>
      </c>
      <c r="C118" s="391"/>
      <c r="D118" s="391" t="s">
        <v>973</v>
      </c>
      <c r="E118" s="390" t="s">
        <v>559</v>
      </c>
      <c r="F118" s="390">
        <v>160</v>
      </c>
      <c r="G118" s="390">
        <v>60</v>
      </c>
      <c r="H118" s="390">
        <v>205</v>
      </c>
      <c r="I118" s="390" t="s">
        <v>971</v>
      </c>
      <c r="J118" s="321" t="s">
        <v>965</v>
      </c>
      <c r="K118" s="320">
        <f t="shared" si="126"/>
        <v>45</v>
      </c>
      <c r="L118" s="322">
        <v>100</v>
      </c>
      <c r="M118" s="323">
        <f t="shared" si="125"/>
        <v>1025</v>
      </c>
      <c r="N118" s="320">
        <v>25</v>
      </c>
      <c r="O118" s="321" t="s">
        <v>557</v>
      </c>
      <c r="P118" s="316">
        <v>44755</v>
      </c>
      <c r="Q118" s="231"/>
      <c r="R118" s="232" t="s">
        <v>832</v>
      </c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392">
        <v>11</v>
      </c>
      <c r="B119" s="393">
        <v>44756</v>
      </c>
      <c r="C119" s="394"/>
      <c r="D119" s="394" t="s">
        <v>978</v>
      </c>
      <c r="E119" s="392" t="s">
        <v>559</v>
      </c>
      <c r="F119" s="392">
        <v>75</v>
      </c>
      <c r="G119" s="392">
        <v>10</v>
      </c>
      <c r="H119" s="392">
        <v>10</v>
      </c>
      <c r="I119" s="392" t="s">
        <v>908</v>
      </c>
      <c r="J119" s="386" t="s">
        <v>979</v>
      </c>
      <c r="K119" s="392">
        <f t="shared" ref="K119:K120" si="127">H119-F119</f>
        <v>-65</v>
      </c>
      <c r="L119" s="424">
        <v>100</v>
      </c>
      <c r="M119" s="425">
        <f t="shared" ref="M119:M123" si="128">(K119*N119)-L119</f>
        <v>-1725</v>
      </c>
      <c r="N119" s="392">
        <v>25</v>
      </c>
      <c r="O119" s="386" t="s">
        <v>569</v>
      </c>
      <c r="P119" s="393">
        <v>44756</v>
      </c>
      <c r="Q119" s="231"/>
      <c r="R119" s="232" t="s">
        <v>832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s="229" customFormat="1" ht="12.75" customHeight="1">
      <c r="A120" s="390">
        <v>12</v>
      </c>
      <c r="B120" s="372">
        <v>44761</v>
      </c>
      <c r="C120" s="391"/>
      <c r="D120" s="391" t="s">
        <v>1005</v>
      </c>
      <c r="E120" s="390" t="s">
        <v>559</v>
      </c>
      <c r="F120" s="390">
        <v>10</v>
      </c>
      <c r="G120" s="390">
        <v>5</v>
      </c>
      <c r="H120" s="390">
        <v>12.75</v>
      </c>
      <c r="I120" s="390" t="s">
        <v>1006</v>
      </c>
      <c r="J120" s="321" t="s">
        <v>1015</v>
      </c>
      <c r="K120" s="320">
        <f t="shared" si="127"/>
        <v>2.75</v>
      </c>
      <c r="L120" s="322">
        <v>100</v>
      </c>
      <c r="M120" s="323">
        <f t="shared" si="128"/>
        <v>2375</v>
      </c>
      <c r="N120" s="320">
        <v>900</v>
      </c>
      <c r="O120" s="321" t="s">
        <v>557</v>
      </c>
      <c r="P120" s="316">
        <v>44761</v>
      </c>
      <c r="Q120" s="231"/>
      <c r="R120" s="232" t="s">
        <v>558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90">
        <v>13</v>
      </c>
      <c r="B121" s="372">
        <v>44761</v>
      </c>
      <c r="C121" s="391"/>
      <c r="D121" s="391" t="s">
        <v>937</v>
      </c>
      <c r="E121" s="390" t="s">
        <v>938</v>
      </c>
      <c r="F121" s="390">
        <v>13.5</v>
      </c>
      <c r="G121" s="390">
        <v>22</v>
      </c>
      <c r="H121" s="390">
        <v>9.5</v>
      </c>
      <c r="I121" s="390">
        <v>0.5</v>
      </c>
      <c r="J121" s="321" t="s">
        <v>1016</v>
      </c>
      <c r="K121" s="320">
        <f t="shared" ref="K121:K122" si="129">F121-H121</f>
        <v>4</v>
      </c>
      <c r="L121" s="322">
        <v>100</v>
      </c>
      <c r="M121" s="323">
        <f t="shared" si="128"/>
        <v>2700</v>
      </c>
      <c r="N121" s="320">
        <v>700</v>
      </c>
      <c r="O121" s="321" t="s">
        <v>557</v>
      </c>
      <c r="P121" s="316">
        <v>44761</v>
      </c>
      <c r="Q121" s="231"/>
      <c r="R121" s="232" t="s">
        <v>558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s="229" customFormat="1" ht="12.75" customHeight="1">
      <c r="A122" s="390">
        <v>14</v>
      </c>
      <c r="B122" s="372">
        <v>44761</v>
      </c>
      <c r="C122" s="391"/>
      <c r="D122" s="391" t="s">
        <v>1014</v>
      </c>
      <c r="E122" s="390" t="s">
        <v>938</v>
      </c>
      <c r="F122" s="390">
        <v>17</v>
      </c>
      <c r="G122" s="390">
        <v>27</v>
      </c>
      <c r="H122" s="390">
        <v>13.25</v>
      </c>
      <c r="I122" s="390">
        <v>0.5</v>
      </c>
      <c r="J122" s="321" t="s">
        <v>1017</v>
      </c>
      <c r="K122" s="320">
        <f t="shared" si="129"/>
        <v>3.75</v>
      </c>
      <c r="L122" s="322">
        <v>100</v>
      </c>
      <c r="M122" s="323">
        <f t="shared" si="128"/>
        <v>1775</v>
      </c>
      <c r="N122" s="320">
        <v>500</v>
      </c>
      <c r="O122" s="321" t="s">
        <v>557</v>
      </c>
      <c r="P122" s="316">
        <v>44761</v>
      </c>
      <c r="Q122" s="231"/>
      <c r="R122" s="232" t="s">
        <v>558</v>
      </c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</row>
    <row r="123" spans="1:38" s="229" customFormat="1" ht="12.75" customHeight="1">
      <c r="A123" s="390">
        <v>15</v>
      </c>
      <c r="B123" s="372">
        <v>44762</v>
      </c>
      <c r="C123" s="391"/>
      <c r="D123" s="391" t="s">
        <v>1033</v>
      </c>
      <c r="E123" s="390" t="s">
        <v>559</v>
      </c>
      <c r="F123" s="390">
        <v>50</v>
      </c>
      <c r="G123" s="390">
        <v>15</v>
      </c>
      <c r="H123" s="390">
        <v>60</v>
      </c>
      <c r="I123" s="390" t="s">
        <v>1034</v>
      </c>
      <c r="J123" s="321" t="s">
        <v>1026</v>
      </c>
      <c r="K123" s="320">
        <f t="shared" ref="K123" si="130">H123-F123</f>
        <v>10</v>
      </c>
      <c r="L123" s="322">
        <v>100</v>
      </c>
      <c r="M123" s="323">
        <f t="shared" si="128"/>
        <v>400</v>
      </c>
      <c r="N123" s="320">
        <v>50</v>
      </c>
      <c r="O123" s="321" t="s">
        <v>557</v>
      </c>
      <c r="P123" s="316">
        <v>44762</v>
      </c>
      <c r="Q123" s="231"/>
      <c r="R123" s="232" t="s">
        <v>558</v>
      </c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</row>
    <row r="124" spans="1:38" s="229" customFormat="1" ht="12.75" customHeight="1">
      <c r="A124" s="390">
        <v>16</v>
      </c>
      <c r="B124" s="372">
        <v>44763</v>
      </c>
      <c r="C124" s="391"/>
      <c r="D124" s="391" t="s">
        <v>1039</v>
      </c>
      <c r="E124" s="390" t="s">
        <v>559</v>
      </c>
      <c r="F124" s="390">
        <v>42.5</v>
      </c>
      <c r="G124" s="390">
        <v>14</v>
      </c>
      <c r="H124" s="390">
        <v>54</v>
      </c>
      <c r="I124" s="390" t="s">
        <v>1040</v>
      </c>
      <c r="J124" s="321" t="s">
        <v>1041</v>
      </c>
      <c r="K124" s="320">
        <f t="shared" ref="K124:K125" si="131">H124-F124</f>
        <v>11.5</v>
      </c>
      <c r="L124" s="322">
        <v>100</v>
      </c>
      <c r="M124" s="323">
        <f t="shared" ref="M124:M125" si="132">(K124*N124)-L124</f>
        <v>475</v>
      </c>
      <c r="N124" s="320">
        <v>50</v>
      </c>
      <c r="O124" s="321" t="s">
        <v>557</v>
      </c>
      <c r="P124" s="316">
        <v>44763</v>
      </c>
      <c r="Q124" s="231"/>
      <c r="R124" s="232" t="s">
        <v>558</v>
      </c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</row>
    <row r="125" spans="1:38" s="229" customFormat="1" ht="12.75" customHeight="1">
      <c r="A125" s="392">
        <v>17</v>
      </c>
      <c r="B125" s="393">
        <v>44763</v>
      </c>
      <c r="C125" s="394"/>
      <c r="D125" s="394" t="s">
        <v>1042</v>
      </c>
      <c r="E125" s="392" t="s">
        <v>559</v>
      </c>
      <c r="F125" s="392">
        <v>55</v>
      </c>
      <c r="G125" s="392">
        <v>0</v>
      </c>
      <c r="H125" s="392">
        <v>0</v>
      </c>
      <c r="I125" s="392" t="s">
        <v>1043</v>
      </c>
      <c r="J125" s="386" t="s">
        <v>1044</v>
      </c>
      <c r="K125" s="392">
        <f t="shared" si="131"/>
        <v>-55</v>
      </c>
      <c r="L125" s="424">
        <v>100</v>
      </c>
      <c r="M125" s="425">
        <f t="shared" si="132"/>
        <v>-1475</v>
      </c>
      <c r="N125" s="392">
        <v>25</v>
      </c>
      <c r="O125" s="386" t="s">
        <v>569</v>
      </c>
      <c r="P125" s="393">
        <v>44763</v>
      </c>
      <c r="Q125" s="231"/>
      <c r="R125" s="232" t="s">
        <v>832</v>
      </c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</row>
    <row r="126" spans="1:38" s="229" customFormat="1" ht="12.75" customHeight="1">
      <c r="A126" s="390">
        <v>18</v>
      </c>
      <c r="B126" s="372">
        <v>44764</v>
      </c>
      <c r="C126" s="391"/>
      <c r="D126" s="391" t="s">
        <v>1060</v>
      </c>
      <c r="E126" s="390" t="s">
        <v>559</v>
      </c>
      <c r="F126" s="390">
        <v>23</v>
      </c>
      <c r="G126" s="390">
        <v>5</v>
      </c>
      <c r="H126" s="390">
        <v>29.5</v>
      </c>
      <c r="I126" s="390" t="s">
        <v>1061</v>
      </c>
      <c r="J126" s="321" t="s">
        <v>918</v>
      </c>
      <c r="K126" s="320">
        <f t="shared" ref="K126" si="133">H126-F126</f>
        <v>6.5</v>
      </c>
      <c r="L126" s="322">
        <v>100</v>
      </c>
      <c r="M126" s="323">
        <f t="shared" ref="M126" si="134">(K126*N126)-L126</f>
        <v>1525</v>
      </c>
      <c r="N126" s="320">
        <v>250</v>
      </c>
      <c r="O126" s="321" t="s">
        <v>557</v>
      </c>
      <c r="P126" s="316">
        <v>44767</v>
      </c>
      <c r="Q126" s="231"/>
      <c r="R126" s="232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</row>
    <row r="127" spans="1:38" ht="15" customHeight="1">
      <c r="A127" s="305"/>
      <c r="B127" s="400"/>
      <c r="C127" s="306"/>
      <c r="D127" s="307"/>
      <c r="E127" s="305"/>
      <c r="F127" s="305"/>
      <c r="G127" s="305"/>
      <c r="H127" s="308"/>
      <c r="I127" s="309"/>
      <c r="J127" s="264"/>
      <c r="K127" s="234"/>
      <c r="L127" s="253"/>
      <c r="M127" s="254"/>
      <c r="N127" s="234"/>
      <c r="O127" s="264"/>
      <c r="P127" s="230"/>
      <c r="Q127" s="1"/>
      <c r="R127" s="23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144"/>
      <c r="B128" s="149"/>
      <c r="C128" s="149"/>
      <c r="D128" s="150"/>
      <c r="E128" s="144"/>
      <c r="F128" s="151"/>
      <c r="G128" s="144"/>
      <c r="H128" s="144"/>
      <c r="I128" s="144"/>
      <c r="J128" s="149"/>
      <c r="K128" s="152"/>
      <c r="L128" s="144"/>
      <c r="M128" s="144"/>
      <c r="N128" s="144"/>
      <c r="O128" s="153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94" t="s">
        <v>581</v>
      </c>
      <c r="B129" s="154"/>
      <c r="C129" s="154"/>
      <c r="D129" s="155"/>
      <c r="E129" s="128"/>
      <c r="F129" s="6"/>
      <c r="G129" s="6"/>
      <c r="H129" s="129"/>
      <c r="I129" s="156"/>
      <c r="J129" s="1"/>
      <c r="K129" s="6"/>
      <c r="L129" s="6"/>
      <c r="M129" s="6"/>
      <c r="N129" s="1"/>
      <c r="O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38" s="229" customFormat="1" ht="14.25" customHeight="1">
      <c r="A130" s="95" t="s">
        <v>16</v>
      </c>
      <c r="B130" s="96" t="s">
        <v>534</v>
      </c>
      <c r="C130" s="96"/>
      <c r="D130" s="97" t="s">
        <v>545</v>
      </c>
      <c r="E130" s="96" t="s">
        <v>546</v>
      </c>
      <c r="F130" s="96" t="s">
        <v>547</v>
      </c>
      <c r="G130" s="96" t="s">
        <v>548</v>
      </c>
      <c r="H130" s="96" t="s">
        <v>549</v>
      </c>
      <c r="I130" s="96" t="s">
        <v>550</v>
      </c>
      <c r="J130" s="95" t="s">
        <v>551</v>
      </c>
      <c r="K130" s="132" t="s">
        <v>568</v>
      </c>
      <c r="L130" s="133" t="s">
        <v>553</v>
      </c>
      <c r="M130" s="98" t="s">
        <v>554</v>
      </c>
      <c r="N130" s="96" t="s">
        <v>555</v>
      </c>
      <c r="O130" s="97" t="s">
        <v>556</v>
      </c>
      <c r="P130" s="96" t="s">
        <v>787</v>
      </c>
      <c r="Q130" s="228"/>
      <c r="R130" s="6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</row>
    <row r="131" spans="1:38" s="229" customFormat="1" ht="12.75" customHeight="1">
      <c r="A131" s="364">
        <v>1</v>
      </c>
      <c r="B131" s="365">
        <v>44488</v>
      </c>
      <c r="C131" s="365"/>
      <c r="D131" s="366" t="s">
        <v>835</v>
      </c>
      <c r="E131" s="367" t="s">
        <v>830</v>
      </c>
      <c r="F131" s="367">
        <v>235.25</v>
      </c>
      <c r="G131" s="367">
        <v>198</v>
      </c>
      <c r="H131" s="367">
        <v>287.5</v>
      </c>
      <c r="I131" s="367" t="s">
        <v>792</v>
      </c>
      <c r="J131" s="361" t="s">
        <v>899</v>
      </c>
      <c r="K131" s="361">
        <f t="shared" ref="K131" si="135">H131-F131</f>
        <v>52.25</v>
      </c>
      <c r="L131" s="362">
        <f t="shared" ref="L131" si="136">(F131*-0.7)/100</f>
        <v>-1.6467499999999999</v>
      </c>
      <c r="M131" s="368">
        <f t="shared" ref="M131" si="137">(K131+L131)/F131</f>
        <v>0.21510414452709883</v>
      </c>
      <c r="N131" s="361" t="s">
        <v>557</v>
      </c>
      <c r="O131" s="369">
        <v>44746</v>
      </c>
      <c r="P131" s="361"/>
      <c r="Q131" s="228"/>
      <c r="R131" s="1" t="s">
        <v>558</v>
      </c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</row>
    <row r="132" spans="1:38" ht="14.25" customHeight="1">
      <c r="A132" s="364">
        <v>2</v>
      </c>
      <c r="B132" s="365">
        <v>44736</v>
      </c>
      <c r="C132" s="365"/>
      <c r="D132" s="366" t="s">
        <v>844</v>
      </c>
      <c r="E132" s="367" t="s">
        <v>559</v>
      </c>
      <c r="F132" s="367">
        <v>1450</v>
      </c>
      <c r="G132" s="367">
        <v>1300</v>
      </c>
      <c r="H132" s="367">
        <v>1690</v>
      </c>
      <c r="I132" s="367" t="s">
        <v>845</v>
      </c>
      <c r="J132" s="361" t="s">
        <v>934</v>
      </c>
      <c r="K132" s="361">
        <f t="shared" ref="K132" si="138">H132-F132</f>
        <v>240</v>
      </c>
      <c r="L132" s="362">
        <f>(F132*-0.4)/100</f>
        <v>-5.8</v>
      </c>
      <c r="M132" s="368">
        <f t="shared" ref="M132" si="139">(K132+L132)/F132</f>
        <v>0.16151724137931034</v>
      </c>
      <c r="N132" s="361" t="s">
        <v>557</v>
      </c>
      <c r="O132" s="369">
        <v>44750</v>
      </c>
      <c r="P132" s="361"/>
      <c r="R132" s="228" t="s">
        <v>558</v>
      </c>
      <c r="S132" s="41"/>
      <c r="T132" s="1"/>
      <c r="U132" s="1"/>
      <c r="V132" s="1"/>
      <c r="W132" s="1"/>
      <c r="X132" s="1"/>
      <c r="Y132" s="1"/>
      <c r="Z132" s="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157"/>
      <c r="B133" s="134"/>
      <c r="C133" s="158"/>
      <c r="D133" s="99"/>
      <c r="E133" s="159"/>
      <c r="F133" s="159"/>
      <c r="G133" s="159"/>
      <c r="H133" s="159"/>
      <c r="I133" s="159"/>
      <c r="J133" s="159"/>
      <c r="K133" s="160"/>
      <c r="L133" s="161"/>
      <c r="M133" s="159"/>
      <c r="N133" s="162"/>
      <c r="O133" s="163"/>
      <c r="P133" s="163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12" t="s">
        <v>561</v>
      </c>
      <c r="B134" s="112"/>
      <c r="C134" s="112"/>
      <c r="D134" s="112"/>
      <c r="E134" s="41"/>
      <c r="F134" s="120" t="s">
        <v>563</v>
      </c>
      <c r="G134" s="56"/>
      <c r="H134" s="56"/>
      <c r="I134" s="56"/>
      <c r="J134" s="6"/>
      <c r="K134" s="138"/>
      <c r="L134" s="139"/>
      <c r="M134" s="6"/>
      <c r="N134" s="102"/>
      <c r="O134" s="16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9" t="s">
        <v>562</v>
      </c>
      <c r="B135" s="112"/>
      <c r="C135" s="112"/>
      <c r="D135" s="112"/>
      <c r="E135" s="6"/>
      <c r="F135" s="120" t="s">
        <v>565</v>
      </c>
      <c r="G135" s="6"/>
      <c r="H135" s="6" t="s">
        <v>783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9"/>
      <c r="B136" s="112"/>
      <c r="C136" s="112"/>
      <c r="D136" s="112"/>
      <c r="E136" s="6"/>
      <c r="F136" s="120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9"/>
      <c r="B137" s="112"/>
      <c r="C137" s="112"/>
      <c r="D137" s="112"/>
      <c r="E137" s="6"/>
      <c r="F137" s="120"/>
      <c r="G137" s="56"/>
      <c r="H137" s="41"/>
      <c r="I137" s="56"/>
      <c r="J137" s="6"/>
      <c r="K137" s="138"/>
      <c r="L137" s="139"/>
      <c r="M137" s="6"/>
      <c r="N137" s="102"/>
      <c r="O137" s="140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56"/>
      <c r="B138" s="101"/>
      <c r="C138" s="101"/>
      <c r="D138" s="41"/>
      <c r="E138" s="56"/>
      <c r="F138" s="56"/>
      <c r="G138" s="56"/>
      <c r="H138" s="41"/>
      <c r="I138" s="56"/>
      <c r="J138" s="6"/>
      <c r="K138" s="138"/>
      <c r="L138" s="139"/>
      <c r="M138" s="6"/>
      <c r="N138" s="102"/>
      <c r="O138" s="140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41"/>
      <c r="B139" s="165" t="s">
        <v>582</v>
      </c>
      <c r="C139" s="165"/>
      <c r="D139" s="165"/>
      <c r="E139" s="165"/>
      <c r="F139" s="6"/>
      <c r="G139" s="6"/>
      <c r="H139" s="130"/>
      <c r="I139" s="6"/>
      <c r="J139" s="130"/>
      <c r="K139" s="131"/>
      <c r="L139" s="6"/>
      <c r="M139" s="6"/>
      <c r="N139" s="1"/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95" t="s">
        <v>16</v>
      </c>
      <c r="B140" s="96" t="s">
        <v>534</v>
      </c>
      <c r="C140" s="96"/>
      <c r="D140" s="97" t="s">
        <v>545</v>
      </c>
      <c r="E140" s="96" t="s">
        <v>546</v>
      </c>
      <c r="F140" s="96" t="s">
        <v>547</v>
      </c>
      <c r="G140" s="96" t="s">
        <v>583</v>
      </c>
      <c r="H140" s="96" t="s">
        <v>584</v>
      </c>
      <c r="I140" s="96" t="s">
        <v>550</v>
      </c>
      <c r="J140" s="166" t="s">
        <v>551</v>
      </c>
      <c r="K140" s="96" t="s">
        <v>552</v>
      </c>
      <c r="L140" s="96" t="s">
        <v>585</v>
      </c>
      <c r="M140" s="96" t="s">
        <v>555</v>
      </c>
      <c r="N140" s="97" t="s">
        <v>556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67">
        <v>1</v>
      </c>
      <c r="B141" s="168">
        <v>41579</v>
      </c>
      <c r="C141" s="168"/>
      <c r="D141" s="169" t="s">
        <v>586</v>
      </c>
      <c r="E141" s="170" t="s">
        <v>587</v>
      </c>
      <c r="F141" s="171">
        <v>82</v>
      </c>
      <c r="G141" s="170" t="s">
        <v>588</v>
      </c>
      <c r="H141" s="170">
        <v>100</v>
      </c>
      <c r="I141" s="172">
        <v>100</v>
      </c>
      <c r="J141" s="173" t="s">
        <v>589</v>
      </c>
      <c r="K141" s="174">
        <f t="shared" ref="K141:K193" si="140">H141-F141</f>
        <v>18</v>
      </c>
      <c r="L141" s="175">
        <f t="shared" ref="L141:L193" si="141">K141/F141</f>
        <v>0.21951219512195122</v>
      </c>
      <c r="M141" s="170" t="s">
        <v>557</v>
      </c>
      <c r="N141" s="176">
        <v>42657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67">
        <v>2</v>
      </c>
      <c r="B142" s="168">
        <v>41794</v>
      </c>
      <c r="C142" s="168"/>
      <c r="D142" s="169" t="s">
        <v>590</v>
      </c>
      <c r="E142" s="170" t="s">
        <v>559</v>
      </c>
      <c r="F142" s="171">
        <v>257</v>
      </c>
      <c r="G142" s="170" t="s">
        <v>588</v>
      </c>
      <c r="H142" s="170">
        <v>300</v>
      </c>
      <c r="I142" s="172">
        <v>300</v>
      </c>
      <c r="J142" s="173" t="s">
        <v>589</v>
      </c>
      <c r="K142" s="174">
        <f t="shared" si="140"/>
        <v>43</v>
      </c>
      <c r="L142" s="175">
        <f t="shared" si="141"/>
        <v>0.16731517509727625</v>
      </c>
      <c r="M142" s="170" t="s">
        <v>557</v>
      </c>
      <c r="N142" s="176">
        <v>41822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67">
        <v>3</v>
      </c>
      <c r="B143" s="168">
        <v>41828</v>
      </c>
      <c r="C143" s="168"/>
      <c r="D143" s="169" t="s">
        <v>591</v>
      </c>
      <c r="E143" s="170" t="s">
        <v>559</v>
      </c>
      <c r="F143" s="171">
        <v>393</v>
      </c>
      <c r="G143" s="170" t="s">
        <v>588</v>
      </c>
      <c r="H143" s="170">
        <v>468</v>
      </c>
      <c r="I143" s="172">
        <v>468</v>
      </c>
      <c r="J143" s="173" t="s">
        <v>589</v>
      </c>
      <c r="K143" s="174">
        <f t="shared" si="140"/>
        <v>75</v>
      </c>
      <c r="L143" s="175">
        <f t="shared" si="141"/>
        <v>0.19083969465648856</v>
      </c>
      <c r="M143" s="170" t="s">
        <v>557</v>
      </c>
      <c r="N143" s="176">
        <v>41863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67">
        <v>4</v>
      </c>
      <c r="B144" s="168">
        <v>41857</v>
      </c>
      <c r="C144" s="168"/>
      <c r="D144" s="169" t="s">
        <v>592</v>
      </c>
      <c r="E144" s="170" t="s">
        <v>559</v>
      </c>
      <c r="F144" s="171">
        <v>205</v>
      </c>
      <c r="G144" s="170" t="s">
        <v>588</v>
      </c>
      <c r="H144" s="170">
        <v>275</v>
      </c>
      <c r="I144" s="172">
        <v>250</v>
      </c>
      <c r="J144" s="173" t="s">
        <v>589</v>
      </c>
      <c r="K144" s="174">
        <f t="shared" si="140"/>
        <v>70</v>
      </c>
      <c r="L144" s="175">
        <f t="shared" si="141"/>
        <v>0.34146341463414637</v>
      </c>
      <c r="M144" s="170" t="s">
        <v>557</v>
      </c>
      <c r="N144" s="176">
        <v>41962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5</v>
      </c>
      <c r="B145" s="168">
        <v>41886</v>
      </c>
      <c r="C145" s="168"/>
      <c r="D145" s="169" t="s">
        <v>593</v>
      </c>
      <c r="E145" s="170" t="s">
        <v>559</v>
      </c>
      <c r="F145" s="171">
        <v>162</v>
      </c>
      <c r="G145" s="170" t="s">
        <v>588</v>
      </c>
      <c r="H145" s="170">
        <v>190</v>
      </c>
      <c r="I145" s="172">
        <v>190</v>
      </c>
      <c r="J145" s="173" t="s">
        <v>589</v>
      </c>
      <c r="K145" s="174">
        <f t="shared" si="140"/>
        <v>28</v>
      </c>
      <c r="L145" s="175">
        <f t="shared" si="141"/>
        <v>0.1728395061728395</v>
      </c>
      <c r="M145" s="170" t="s">
        <v>557</v>
      </c>
      <c r="N145" s="176">
        <v>42006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6</v>
      </c>
      <c r="B146" s="168">
        <v>41886</v>
      </c>
      <c r="C146" s="168"/>
      <c r="D146" s="169" t="s">
        <v>594</v>
      </c>
      <c r="E146" s="170" t="s">
        <v>559</v>
      </c>
      <c r="F146" s="171">
        <v>75</v>
      </c>
      <c r="G146" s="170" t="s">
        <v>588</v>
      </c>
      <c r="H146" s="170">
        <v>91.5</v>
      </c>
      <c r="I146" s="172" t="s">
        <v>595</v>
      </c>
      <c r="J146" s="173" t="s">
        <v>596</v>
      </c>
      <c r="K146" s="174">
        <f t="shared" si="140"/>
        <v>16.5</v>
      </c>
      <c r="L146" s="175">
        <f t="shared" si="141"/>
        <v>0.22</v>
      </c>
      <c r="M146" s="170" t="s">
        <v>557</v>
      </c>
      <c r="N146" s="176">
        <v>41954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7</v>
      </c>
      <c r="B147" s="168">
        <v>41913</v>
      </c>
      <c r="C147" s="168"/>
      <c r="D147" s="169" t="s">
        <v>597</v>
      </c>
      <c r="E147" s="170" t="s">
        <v>559</v>
      </c>
      <c r="F147" s="171">
        <v>850</v>
      </c>
      <c r="G147" s="170" t="s">
        <v>588</v>
      </c>
      <c r="H147" s="170">
        <v>982.5</v>
      </c>
      <c r="I147" s="172">
        <v>1050</v>
      </c>
      <c r="J147" s="173" t="s">
        <v>598</v>
      </c>
      <c r="K147" s="174">
        <f t="shared" si="140"/>
        <v>132.5</v>
      </c>
      <c r="L147" s="175">
        <f t="shared" si="141"/>
        <v>0.15588235294117647</v>
      </c>
      <c r="M147" s="170" t="s">
        <v>557</v>
      </c>
      <c r="N147" s="176">
        <v>42039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8</v>
      </c>
      <c r="B148" s="168">
        <v>41913</v>
      </c>
      <c r="C148" s="168"/>
      <c r="D148" s="169" t="s">
        <v>599</v>
      </c>
      <c r="E148" s="170" t="s">
        <v>559</v>
      </c>
      <c r="F148" s="171">
        <v>475</v>
      </c>
      <c r="G148" s="170" t="s">
        <v>588</v>
      </c>
      <c r="H148" s="170">
        <v>515</v>
      </c>
      <c r="I148" s="172">
        <v>600</v>
      </c>
      <c r="J148" s="173" t="s">
        <v>600</v>
      </c>
      <c r="K148" s="174">
        <f t="shared" si="140"/>
        <v>40</v>
      </c>
      <c r="L148" s="175">
        <f t="shared" si="141"/>
        <v>8.4210526315789472E-2</v>
      </c>
      <c r="M148" s="170" t="s">
        <v>557</v>
      </c>
      <c r="N148" s="176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9</v>
      </c>
      <c r="B149" s="168">
        <v>41913</v>
      </c>
      <c r="C149" s="168"/>
      <c r="D149" s="169" t="s">
        <v>601</v>
      </c>
      <c r="E149" s="170" t="s">
        <v>559</v>
      </c>
      <c r="F149" s="171">
        <v>86</v>
      </c>
      <c r="G149" s="170" t="s">
        <v>588</v>
      </c>
      <c r="H149" s="170">
        <v>99</v>
      </c>
      <c r="I149" s="172">
        <v>140</v>
      </c>
      <c r="J149" s="173" t="s">
        <v>602</v>
      </c>
      <c r="K149" s="174">
        <f t="shared" si="140"/>
        <v>13</v>
      </c>
      <c r="L149" s="175">
        <f t="shared" si="141"/>
        <v>0.15116279069767441</v>
      </c>
      <c r="M149" s="170" t="s">
        <v>557</v>
      </c>
      <c r="N149" s="176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10</v>
      </c>
      <c r="B150" s="168">
        <v>41926</v>
      </c>
      <c r="C150" s="168"/>
      <c r="D150" s="169" t="s">
        <v>603</v>
      </c>
      <c r="E150" s="170" t="s">
        <v>559</v>
      </c>
      <c r="F150" s="171">
        <v>496.6</v>
      </c>
      <c r="G150" s="170" t="s">
        <v>588</v>
      </c>
      <c r="H150" s="170">
        <v>621</v>
      </c>
      <c r="I150" s="172">
        <v>580</v>
      </c>
      <c r="J150" s="173" t="s">
        <v>589</v>
      </c>
      <c r="K150" s="174">
        <f t="shared" si="140"/>
        <v>124.39999999999998</v>
      </c>
      <c r="L150" s="175">
        <f t="shared" si="141"/>
        <v>0.25050342327829234</v>
      </c>
      <c r="M150" s="170" t="s">
        <v>557</v>
      </c>
      <c r="N150" s="176">
        <v>42605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11</v>
      </c>
      <c r="B151" s="168">
        <v>41926</v>
      </c>
      <c r="C151" s="168"/>
      <c r="D151" s="169" t="s">
        <v>604</v>
      </c>
      <c r="E151" s="170" t="s">
        <v>559</v>
      </c>
      <c r="F151" s="171">
        <v>2481.9</v>
      </c>
      <c r="G151" s="170" t="s">
        <v>588</v>
      </c>
      <c r="H151" s="170">
        <v>2840</v>
      </c>
      <c r="I151" s="172">
        <v>2870</v>
      </c>
      <c r="J151" s="173" t="s">
        <v>605</v>
      </c>
      <c r="K151" s="174">
        <f t="shared" si="140"/>
        <v>358.09999999999991</v>
      </c>
      <c r="L151" s="175">
        <f t="shared" si="141"/>
        <v>0.14428462065353154</v>
      </c>
      <c r="M151" s="170" t="s">
        <v>557</v>
      </c>
      <c r="N151" s="176">
        <v>42017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12</v>
      </c>
      <c r="B152" s="168">
        <v>41928</v>
      </c>
      <c r="C152" s="168"/>
      <c r="D152" s="169" t="s">
        <v>606</v>
      </c>
      <c r="E152" s="170" t="s">
        <v>559</v>
      </c>
      <c r="F152" s="171">
        <v>84.5</v>
      </c>
      <c r="G152" s="170" t="s">
        <v>588</v>
      </c>
      <c r="H152" s="170">
        <v>93</v>
      </c>
      <c r="I152" s="172">
        <v>110</v>
      </c>
      <c r="J152" s="173" t="s">
        <v>607</v>
      </c>
      <c r="K152" s="174">
        <f t="shared" si="140"/>
        <v>8.5</v>
      </c>
      <c r="L152" s="175">
        <f t="shared" si="141"/>
        <v>0.10059171597633136</v>
      </c>
      <c r="M152" s="170" t="s">
        <v>557</v>
      </c>
      <c r="N152" s="176">
        <v>41939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13</v>
      </c>
      <c r="B153" s="168">
        <v>41928</v>
      </c>
      <c r="C153" s="168"/>
      <c r="D153" s="169" t="s">
        <v>608</v>
      </c>
      <c r="E153" s="170" t="s">
        <v>559</v>
      </c>
      <c r="F153" s="171">
        <v>401</v>
      </c>
      <c r="G153" s="170" t="s">
        <v>588</v>
      </c>
      <c r="H153" s="170">
        <v>428</v>
      </c>
      <c r="I153" s="172">
        <v>450</v>
      </c>
      <c r="J153" s="173" t="s">
        <v>609</v>
      </c>
      <c r="K153" s="174">
        <f t="shared" si="140"/>
        <v>27</v>
      </c>
      <c r="L153" s="175">
        <f t="shared" si="141"/>
        <v>6.7331670822942641E-2</v>
      </c>
      <c r="M153" s="170" t="s">
        <v>557</v>
      </c>
      <c r="N153" s="176">
        <v>42020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14</v>
      </c>
      <c r="B154" s="168">
        <v>41928</v>
      </c>
      <c r="C154" s="168"/>
      <c r="D154" s="169" t="s">
        <v>610</v>
      </c>
      <c r="E154" s="170" t="s">
        <v>559</v>
      </c>
      <c r="F154" s="171">
        <v>101</v>
      </c>
      <c r="G154" s="170" t="s">
        <v>588</v>
      </c>
      <c r="H154" s="170">
        <v>112</v>
      </c>
      <c r="I154" s="172">
        <v>120</v>
      </c>
      <c r="J154" s="173" t="s">
        <v>611</v>
      </c>
      <c r="K154" s="174">
        <f t="shared" si="140"/>
        <v>11</v>
      </c>
      <c r="L154" s="175">
        <f t="shared" si="141"/>
        <v>0.10891089108910891</v>
      </c>
      <c r="M154" s="170" t="s">
        <v>557</v>
      </c>
      <c r="N154" s="176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15</v>
      </c>
      <c r="B155" s="168">
        <v>41954</v>
      </c>
      <c r="C155" s="168"/>
      <c r="D155" s="169" t="s">
        <v>612</v>
      </c>
      <c r="E155" s="170" t="s">
        <v>559</v>
      </c>
      <c r="F155" s="171">
        <v>59</v>
      </c>
      <c r="G155" s="170" t="s">
        <v>588</v>
      </c>
      <c r="H155" s="170">
        <v>76</v>
      </c>
      <c r="I155" s="172">
        <v>76</v>
      </c>
      <c r="J155" s="173" t="s">
        <v>589</v>
      </c>
      <c r="K155" s="174">
        <f t="shared" si="140"/>
        <v>17</v>
      </c>
      <c r="L155" s="175">
        <f t="shared" si="141"/>
        <v>0.28813559322033899</v>
      </c>
      <c r="M155" s="170" t="s">
        <v>557</v>
      </c>
      <c r="N155" s="176">
        <v>43032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16</v>
      </c>
      <c r="B156" s="168">
        <v>41954</v>
      </c>
      <c r="C156" s="168"/>
      <c r="D156" s="169" t="s">
        <v>601</v>
      </c>
      <c r="E156" s="170" t="s">
        <v>559</v>
      </c>
      <c r="F156" s="171">
        <v>99</v>
      </c>
      <c r="G156" s="170" t="s">
        <v>588</v>
      </c>
      <c r="H156" s="170">
        <v>120</v>
      </c>
      <c r="I156" s="172">
        <v>120</v>
      </c>
      <c r="J156" s="173" t="s">
        <v>570</v>
      </c>
      <c r="K156" s="174">
        <f t="shared" si="140"/>
        <v>21</v>
      </c>
      <c r="L156" s="175">
        <f t="shared" si="141"/>
        <v>0.21212121212121213</v>
      </c>
      <c r="M156" s="170" t="s">
        <v>557</v>
      </c>
      <c r="N156" s="176">
        <v>41960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17</v>
      </c>
      <c r="B157" s="168">
        <v>41956</v>
      </c>
      <c r="C157" s="168"/>
      <c r="D157" s="169" t="s">
        <v>613</v>
      </c>
      <c r="E157" s="170" t="s">
        <v>559</v>
      </c>
      <c r="F157" s="171">
        <v>22</v>
      </c>
      <c r="G157" s="170" t="s">
        <v>588</v>
      </c>
      <c r="H157" s="170">
        <v>33.549999999999997</v>
      </c>
      <c r="I157" s="172">
        <v>32</v>
      </c>
      <c r="J157" s="173" t="s">
        <v>614</v>
      </c>
      <c r="K157" s="174">
        <f t="shared" si="140"/>
        <v>11.549999999999997</v>
      </c>
      <c r="L157" s="175">
        <f t="shared" si="141"/>
        <v>0.52499999999999991</v>
      </c>
      <c r="M157" s="170" t="s">
        <v>557</v>
      </c>
      <c r="N157" s="176">
        <v>42188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18</v>
      </c>
      <c r="B158" s="168">
        <v>41976</v>
      </c>
      <c r="C158" s="168"/>
      <c r="D158" s="169" t="s">
        <v>615</v>
      </c>
      <c r="E158" s="170" t="s">
        <v>559</v>
      </c>
      <c r="F158" s="171">
        <v>440</v>
      </c>
      <c r="G158" s="170" t="s">
        <v>588</v>
      </c>
      <c r="H158" s="170">
        <v>520</v>
      </c>
      <c r="I158" s="172">
        <v>520</v>
      </c>
      <c r="J158" s="173" t="s">
        <v>616</v>
      </c>
      <c r="K158" s="174">
        <f t="shared" si="140"/>
        <v>80</v>
      </c>
      <c r="L158" s="175">
        <f t="shared" si="141"/>
        <v>0.18181818181818182</v>
      </c>
      <c r="M158" s="170" t="s">
        <v>557</v>
      </c>
      <c r="N158" s="176">
        <v>42208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19</v>
      </c>
      <c r="B159" s="168">
        <v>41976</v>
      </c>
      <c r="C159" s="168"/>
      <c r="D159" s="169" t="s">
        <v>617</v>
      </c>
      <c r="E159" s="170" t="s">
        <v>559</v>
      </c>
      <c r="F159" s="171">
        <v>360</v>
      </c>
      <c r="G159" s="170" t="s">
        <v>588</v>
      </c>
      <c r="H159" s="170">
        <v>427</v>
      </c>
      <c r="I159" s="172">
        <v>425</v>
      </c>
      <c r="J159" s="173" t="s">
        <v>618</v>
      </c>
      <c r="K159" s="174">
        <f t="shared" si="140"/>
        <v>67</v>
      </c>
      <c r="L159" s="175">
        <f t="shared" si="141"/>
        <v>0.18611111111111112</v>
      </c>
      <c r="M159" s="170" t="s">
        <v>557</v>
      </c>
      <c r="N159" s="176">
        <v>42058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20</v>
      </c>
      <c r="B160" s="168">
        <v>42012</v>
      </c>
      <c r="C160" s="168"/>
      <c r="D160" s="169" t="s">
        <v>619</v>
      </c>
      <c r="E160" s="170" t="s">
        <v>559</v>
      </c>
      <c r="F160" s="171">
        <v>360</v>
      </c>
      <c r="G160" s="170" t="s">
        <v>588</v>
      </c>
      <c r="H160" s="170">
        <v>455</v>
      </c>
      <c r="I160" s="172">
        <v>420</v>
      </c>
      <c r="J160" s="173" t="s">
        <v>620</v>
      </c>
      <c r="K160" s="174">
        <f t="shared" si="140"/>
        <v>95</v>
      </c>
      <c r="L160" s="175">
        <f t="shared" si="141"/>
        <v>0.2638888888888889</v>
      </c>
      <c r="M160" s="170" t="s">
        <v>557</v>
      </c>
      <c r="N160" s="176">
        <v>42024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21</v>
      </c>
      <c r="B161" s="168">
        <v>42012</v>
      </c>
      <c r="C161" s="168"/>
      <c r="D161" s="169" t="s">
        <v>621</v>
      </c>
      <c r="E161" s="170" t="s">
        <v>559</v>
      </c>
      <c r="F161" s="171">
        <v>130</v>
      </c>
      <c r="G161" s="170"/>
      <c r="H161" s="170">
        <v>175.5</v>
      </c>
      <c r="I161" s="172">
        <v>165</v>
      </c>
      <c r="J161" s="173" t="s">
        <v>622</v>
      </c>
      <c r="K161" s="174">
        <f t="shared" si="140"/>
        <v>45.5</v>
      </c>
      <c r="L161" s="175">
        <f t="shared" si="141"/>
        <v>0.35</v>
      </c>
      <c r="M161" s="170" t="s">
        <v>557</v>
      </c>
      <c r="N161" s="176">
        <v>43088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22</v>
      </c>
      <c r="B162" s="168">
        <v>42040</v>
      </c>
      <c r="C162" s="168"/>
      <c r="D162" s="169" t="s">
        <v>372</v>
      </c>
      <c r="E162" s="170" t="s">
        <v>587</v>
      </c>
      <c r="F162" s="171">
        <v>98</v>
      </c>
      <c r="G162" s="170"/>
      <c r="H162" s="170">
        <v>120</v>
      </c>
      <c r="I162" s="172">
        <v>120</v>
      </c>
      <c r="J162" s="173" t="s">
        <v>589</v>
      </c>
      <c r="K162" s="174">
        <f t="shared" si="140"/>
        <v>22</v>
      </c>
      <c r="L162" s="175">
        <f t="shared" si="141"/>
        <v>0.22448979591836735</v>
      </c>
      <c r="M162" s="170" t="s">
        <v>557</v>
      </c>
      <c r="N162" s="176">
        <v>42753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23</v>
      </c>
      <c r="B163" s="168">
        <v>42040</v>
      </c>
      <c r="C163" s="168"/>
      <c r="D163" s="169" t="s">
        <v>623</v>
      </c>
      <c r="E163" s="170" t="s">
        <v>587</v>
      </c>
      <c r="F163" s="171">
        <v>196</v>
      </c>
      <c r="G163" s="170"/>
      <c r="H163" s="170">
        <v>262</v>
      </c>
      <c r="I163" s="172">
        <v>255</v>
      </c>
      <c r="J163" s="173" t="s">
        <v>589</v>
      </c>
      <c r="K163" s="174">
        <f t="shared" si="140"/>
        <v>66</v>
      </c>
      <c r="L163" s="175">
        <f t="shared" si="141"/>
        <v>0.33673469387755101</v>
      </c>
      <c r="M163" s="170" t="s">
        <v>557</v>
      </c>
      <c r="N163" s="176">
        <v>42599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7">
        <v>24</v>
      </c>
      <c r="B164" s="178">
        <v>42067</v>
      </c>
      <c r="C164" s="178"/>
      <c r="D164" s="179" t="s">
        <v>371</v>
      </c>
      <c r="E164" s="180" t="s">
        <v>587</v>
      </c>
      <c r="F164" s="181">
        <v>235</v>
      </c>
      <c r="G164" s="181"/>
      <c r="H164" s="182">
        <v>77</v>
      </c>
      <c r="I164" s="182" t="s">
        <v>624</v>
      </c>
      <c r="J164" s="183" t="s">
        <v>625</v>
      </c>
      <c r="K164" s="184">
        <f t="shared" si="140"/>
        <v>-158</v>
      </c>
      <c r="L164" s="185">
        <f t="shared" si="141"/>
        <v>-0.67234042553191486</v>
      </c>
      <c r="M164" s="181" t="s">
        <v>569</v>
      </c>
      <c r="N164" s="178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7">
        <v>25</v>
      </c>
      <c r="B165" s="168">
        <v>42067</v>
      </c>
      <c r="C165" s="168"/>
      <c r="D165" s="169" t="s">
        <v>626</v>
      </c>
      <c r="E165" s="170" t="s">
        <v>587</v>
      </c>
      <c r="F165" s="171">
        <v>185</v>
      </c>
      <c r="G165" s="170"/>
      <c r="H165" s="170">
        <v>224</v>
      </c>
      <c r="I165" s="172" t="s">
        <v>627</v>
      </c>
      <c r="J165" s="173" t="s">
        <v>589</v>
      </c>
      <c r="K165" s="174">
        <f t="shared" si="140"/>
        <v>39</v>
      </c>
      <c r="L165" s="175">
        <f t="shared" si="141"/>
        <v>0.21081081081081082</v>
      </c>
      <c r="M165" s="170" t="s">
        <v>557</v>
      </c>
      <c r="N165" s="176">
        <v>42647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7">
        <v>26</v>
      </c>
      <c r="B166" s="178">
        <v>42090</v>
      </c>
      <c r="C166" s="178"/>
      <c r="D166" s="186" t="s">
        <v>628</v>
      </c>
      <c r="E166" s="181" t="s">
        <v>587</v>
      </c>
      <c r="F166" s="181">
        <v>49.5</v>
      </c>
      <c r="G166" s="182"/>
      <c r="H166" s="182">
        <v>15.85</v>
      </c>
      <c r="I166" s="182">
        <v>67</v>
      </c>
      <c r="J166" s="183" t="s">
        <v>629</v>
      </c>
      <c r="K166" s="182">
        <f t="shared" si="140"/>
        <v>-33.65</v>
      </c>
      <c r="L166" s="187">
        <f t="shared" si="141"/>
        <v>-0.67979797979797973</v>
      </c>
      <c r="M166" s="181" t="s">
        <v>569</v>
      </c>
      <c r="N166" s="188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7">
        <v>27</v>
      </c>
      <c r="B167" s="168">
        <v>42093</v>
      </c>
      <c r="C167" s="168"/>
      <c r="D167" s="169" t="s">
        <v>630</v>
      </c>
      <c r="E167" s="170" t="s">
        <v>587</v>
      </c>
      <c r="F167" s="171">
        <v>183.5</v>
      </c>
      <c r="G167" s="170"/>
      <c r="H167" s="170">
        <v>219</v>
      </c>
      <c r="I167" s="172">
        <v>218</v>
      </c>
      <c r="J167" s="173" t="s">
        <v>631</v>
      </c>
      <c r="K167" s="174">
        <f t="shared" si="140"/>
        <v>35.5</v>
      </c>
      <c r="L167" s="175">
        <f t="shared" si="141"/>
        <v>0.19346049046321526</v>
      </c>
      <c r="M167" s="170" t="s">
        <v>557</v>
      </c>
      <c r="N167" s="176">
        <v>42103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28</v>
      </c>
      <c r="B168" s="168">
        <v>42114</v>
      </c>
      <c r="C168" s="168"/>
      <c r="D168" s="169" t="s">
        <v>632</v>
      </c>
      <c r="E168" s="170" t="s">
        <v>587</v>
      </c>
      <c r="F168" s="171">
        <f>(227+237)/2</f>
        <v>232</v>
      </c>
      <c r="G168" s="170"/>
      <c r="H168" s="170">
        <v>298</v>
      </c>
      <c r="I168" s="172">
        <v>298</v>
      </c>
      <c r="J168" s="173" t="s">
        <v>589</v>
      </c>
      <c r="K168" s="174">
        <f t="shared" si="140"/>
        <v>66</v>
      </c>
      <c r="L168" s="175">
        <f t="shared" si="141"/>
        <v>0.28448275862068967</v>
      </c>
      <c r="M168" s="170" t="s">
        <v>557</v>
      </c>
      <c r="N168" s="176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29</v>
      </c>
      <c r="B169" s="168">
        <v>42128</v>
      </c>
      <c r="C169" s="168"/>
      <c r="D169" s="169" t="s">
        <v>633</v>
      </c>
      <c r="E169" s="170" t="s">
        <v>559</v>
      </c>
      <c r="F169" s="171">
        <v>385</v>
      </c>
      <c r="G169" s="170"/>
      <c r="H169" s="170">
        <f>212.5+331</f>
        <v>543.5</v>
      </c>
      <c r="I169" s="172">
        <v>510</v>
      </c>
      <c r="J169" s="173" t="s">
        <v>634</v>
      </c>
      <c r="K169" s="174">
        <f t="shared" si="140"/>
        <v>158.5</v>
      </c>
      <c r="L169" s="175">
        <f t="shared" si="141"/>
        <v>0.41168831168831171</v>
      </c>
      <c r="M169" s="170" t="s">
        <v>557</v>
      </c>
      <c r="N169" s="176">
        <v>42235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30</v>
      </c>
      <c r="B170" s="168">
        <v>42128</v>
      </c>
      <c r="C170" s="168"/>
      <c r="D170" s="169" t="s">
        <v>635</v>
      </c>
      <c r="E170" s="170" t="s">
        <v>559</v>
      </c>
      <c r="F170" s="171">
        <v>115.5</v>
      </c>
      <c r="G170" s="170"/>
      <c r="H170" s="170">
        <v>146</v>
      </c>
      <c r="I170" s="172">
        <v>142</v>
      </c>
      <c r="J170" s="173" t="s">
        <v>636</v>
      </c>
      <c r="K170" s="174">
        <f t="shared" si="140"/>
        <v>30.5</v>
      </c>
      <c r="L170" s="175">
        <f t="shared" si="141"/>
        <v>0.26406926406926406</v>
      </c>
      <c r="M170" s="170" t="s">
        <v>557</v>
      </c>
      <c r="N170" s="176">
        <v>42202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31</v>
      </c>
      <c r="B171" s="168">
        <v>42151</v>
      </c>
      <c r="C171" s="168"/>
      <c r="D171" s="169" t="s">
        <v>637</v>
      </c>
      <c r="E171" s="170" t="s">
        <v>559</v>
      </c>
      <c r="F171" s="171">
        <v>237.5</v>
      </c>
      <c r="G171" s="170"/>
      <c r="H171" s="170">
        <v>279.5</v>
      </c>
      <c r="I171" s="172">
        <v>278</v>
      </c>
      <c r="J171" s="173" t="s">
        <v>589</v>
      </c>
      <c r="K171" s="174">
        <f t="shared" si="140"/>
        <v>42</v>
      </c>
      <c r="L171" s="175">
        <f t="shared" si="141"/>
        <v>0.17684210526315788</v>
      </c>
      <c r="M171" s="170" t="s">
        <v>557</v>
      </c>
      <c r="N171" s="176">
        <v>42222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32</v>
      </c>
      <c r="B172" s="168">
        <v>42174</v>
      </c>
      <c r="C172" s="168"/>
      <c r="D172" s="169" t="s">
        <v>608</v>
      </c>
      <c r="E172" s="170" t="s">
        <v>587</v>
      </c>
      <c r="F172" s="171">
        <v>340</v>
      </c>
      <c r="G172" s="170"/>
      <c r="H172" s="170">
        <v>448</v>
      </c>
      <c r="I172" s="172">
        <v>448</v>
      </c>
      <c r="J172" s="173" t="s">
        <v>589</v>
      </c>
      <c r="K172" s="174">
        <f t="shared" si="140"/>
        <v>108</v>
      </c>
      <c r="L172" s="175">
        <f t="shared" si="141"/>
        <v>0.31764705882352939</v>
      </c>
      <c r="M172" s="170" t="s">
        <v>557</v>
      </c>
      <c r="N172" s="176">
        <v>43018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33</v>
      </c>
      <c r="B173" s="168">
        <v>42191</v>
      </c>
      <c r="C173" s="168"/>
      <c r="D173" s="169" t="s">
        <v>638</v>
      </c>
      <c r="E173" s="170" t="s">
        <v>587</v>
      </c>
      <c r="F173" s="171">
        <v>390</v>
      </c>
      <c r="G173" s="170"/>
      <c r="H173" s="170">
        <v>460</v>
      </c>
      <c r="I173" s="172">
        <v>460</v>
      </c>
      <c r="J173" s="173" t="s">
        <v>589</v>
      </c>
      <c r="K173" s="174">
        <f t="shared" si="140"/>
        <v>70</v>
      </c>
      <c r="L173" s="175">
        <f t="shared" si="141"/>
        <v>0.17948717948717949</v>
      </c>
      <c r="M173" s="170" t="s">
        <v>557</v>
      </c>
      <c r="N173" s="176">
        <v>42478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7">
        <v>34</v>
      </c>
      <c r="B174" s="178">
        <v>42195</v>
      </c>
      <c r="C174" s="178"/>
      <c r="D174" s="179" t="s">
        <v>639</v>
      </c>
      <c r="E174" s="180" t="s">
        <v>587</v>
      </c>
      <c r="F174" s="181">
        <v>122.5</v>
      </c>
      <c r="G174" s="181"/>
      <c r="H174" s="182">
        <v>61</v>
      </c>
      <c r="I174" s="182">
        <v>172</v>
      </c>
      <c r="J174" s="183" t="s">
        <v>640</v>
      </c>
      <c r="K174" s="184">
        <f t="shared" si="140"/>
        <v>-61.5</v>
      </c>
      <c r="L174" s="185">
        <f t="shared" si="141"/>
        <v>-0.50204081632653064</v>
      </c>
      <c r="M174" s="181" t="s">
        <v>569</v>
      </c>
      <c r="N174" s="178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7">
        <v>35</v>
      </c>
      <c r="B175" s="168">
        <v>42219</v>
      </c>
      <c r="C175" s="168"/>
      <c r="D175" s="169" t="s">
        <v>641</v>
      </c>
      <c r="E175" s="170" t="s">
        <v>587</v>
      </c>
      <c r="F175" s="171">
        <v>297.5</v>
      </c>
      <c r="G175" s="170"/>
      <c r="H175" s="170">
        <v>350</v>
      </c>
      <c r="I175" s="172">
        <v>360</v>
      </c>
      <c r="J175" s="173" t="s">
        <v>642</v>
      </c>
      <c r="K175" s="174">
        <f t="shared" si="140"/>
        <v>52.5</v>
      </c>
      <c r="L175" s="175">
        <f t="shared" si="141"/>
        <v>0.17647058823529413</v>
      </c>
      <c r="M175" s="170" t="s">
        <v>557</v>
      </c>
      <c r="N175" s="176">
        <v>42232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36</v>
      </c>
      <c r="B176" s="168">
        <v>42219</v>
      </c>
      <c r="C176" s="168"/>
      <c r="D176" s="169" t="s">
        <v>643</v>
      </c>
      <c r="E176" s="170" t="s">
        <v>587</v>
      </c>
      <c r="F176" s="171">
        <v>115.5</v>
      </c>
      <c r="G176" s="170"/>
      <c r="H176" s="170">
        <v>149</v>
      </c>
      <c r="I176" s="172">
        <v>140</v>
      </c>
      <c r="J176" s="173" t="s">
        <v>644</v>
      </c>
      <c r="K176" s="174">
        <f t="shared" si="140"/>
        <v>33.5</v>
      </c>
      <c r="L176" s="175">
        <f t="shared" si="141"/>
        <v>0.29004329004329005</v>
      </c>
      <c r="M176" s="170" t="s">
        <v>557</v>
      </c>
      <c r="N176" s="176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37</v>
      </c>
      <c r="B177" s="168">
        <v>42251</v>
      </c>
      <c r="C177" s="168"/>
      <c r="D177" s="169" t="s">
        <v>637</v>
      </c>
      <c r="E177" s="170" t="s">
        <v>587</v>
      </c>
      <c r="F177" s="171">
        <v>226</v>
      </c>
      <c r="G177" s="170"/>
      <c r="H177" s="170">
        <v>292</v>
      </c>
      <c r="I177" s="172">
        <v>292</v>
      </c>
      <c r="J177" s="173" t="s">
        <v>645</v>
      </c>
      <c r="K177" s="174">
        <f t="shared" si="140"/>
        <v>66</v>
      </c>
      <c r="L177" s="175">
        <f t="shared" si="141"/>
        <v>0.29203539823008851</v>
      </c>
      <c r="M177" s="170" t="s">
        <v>557</v>
      </c>
      <c r="N177" s="176">
        <v>42286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38</v>
      </c>
      <c r="B178" s="168">
        <v>42254</v>
      </c>
      <c r="C178" s="168"/>
      <c r="D178" s="169" t="s">
        <v>632</v>
      </c>
      <c r="E178" s="170" t="s">
        <v>587</v>
      </c>
      <c r="F178" s="171">
        <v>232.5</v>
      </c>
      <c r="G178" s="170"/>
      <c r="H178" s="170">
        <v>312.5</v>
      </c>
      <c r="I178" s="172">
        <v>310</v>
      </c>
      <c r="J178" s="173" t="s">
        <v>589</v>
      </c>
      <c r="K178" s="174">
        <f t="shared" si="140"/>
        <v>80</v>
      </c>
      <c r="L178" s="175">
        <f t="shared" si="141"/>
        <v>0.34408602150537637</v>
      </c>
      <c r="M178" s="170" t="s">
        <v>557</v>
      </c>
      <c r="N178" s="176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39</v>
      </c>
      <c r="B179" s="168">
        <v>42268</v>
      </c>
      <c r="C179" s="168"/>
      <c r="D179" s="169" t="s">
        <v>646</v>
      </c>
      <c r="E179" s="170" t="s">
        <v>587</v>
      </c>
      <c r="F179" s="171">
        <v>196.5</v>
      </c>
      <c r="G179" s="170"/>
      <c r="H179" s="170">
        <v>238</v>
      </c>
      <c r="I179" s="172">
        <v>238</v>
      </c>
      <c r="J179" s="173" t="s">
        <v>645</v>
      </c>
      <c r="K179" s="174">
        <f t="shared" si="140"/>
        <v>41.5</v>
      </c>
      <c r="L179" s="175">
        <f t="shared" si="141"/>
        <v>0.21119592875318066</v>
      </c>
      <c r="M179" s="170" t="s">
        <v>557</v>
      </c>
      <c r="N179" s="176">
        <v>42291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40</v>
      </c>
      <c r="B180" s="168">
        <v>42271</v>
      </c>
      <c r="C180" s="168"/>
      <c r="D180" s="169" t="s">
        <v>586</v>
      </c>
      <c r="E180" s="170" t="s">
        <v>587</v>
      </c>
      <c r="F180" s="171">
        <v>65</v>
      </c>
      <c r="G180" s="170"/>
      <c r="H180" s="170">
        <v>82</v>
      </c>
      <c r="I180" s="172">
        <v>82</v>
      </c>
      <c r="J180" s="173" t="s">
        <v>645</v>
      </c>
      <c r="K180" s="174">
        <f t="shared" si="140"/>
        <v>17</v>
      </c>
      <c r="L180" s="175">
        <f t="shared" si="141"/>
        <v>0.26153846153846155</v>
      </c>
      <c r="M180" s="170" t="s">
        <v>557</v>
      </c>
      <c r="N180" s="176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41</v>
      </c>
      <c r="B181" s="168">
        <v>42291</v>
      </c>
      <c r="C181" s="168"/>
      <c r="D181" s="169" t="s">
        <v>647</v>
      </c>
      <c r="E181" s="170" t="s">
        <v>587</v>
      </c>
      <c r="F181" s="171">
        <v>144</v>
      </c>
      <c r="G181" s="170"/>
      <c r="H181" s="170">
        <v>182.5</v>
      </c>
      <c r="I181" s="172">
        <v>181</v>
      </c>
      <c r="J181" s="173" t="s">
        <v>645</v>
      </c>
      <c r="K181" s="174">
        <f t="shared" si="140"/>
        <v>38.5</v>
      </c>
      <c r="L181" s="175">
        <f t="shared" si="141"/>
        <v>0.2673611111111111</v>
      </c>
      <c r="M181" s="170" t="s">
        <v>557</v>
      </c>
      <c r="N181" s="176">
        <v>42817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42</v>
      </c>
      <c r="B182" s="168">
        <v>42291</v>
      </c>
      <c r="C182" s="168"/>
      <c r="D182" s="169" t="s">
        <v>648</v>
      </c>
      <c r="E182" s="170" t="s">
        <v>587</v>
      </c>
      <c r="F182" s="171">
        <v>264</v>
      </c>
      <c r="G182" s="170"/>
      <c r="H182" s="170">
        <v>311</v>
      </c>
      <c r="I182" s="172">
        <v>311</v>
      </c>
      <c r="J182" s="173" t="s">
        <v>645</v>
      </c>
      <c r="K182" s="174">
        <f t="shared" si="140"/>
        <v>47</v>
      </c>
      <c r="L182" s="175">
        <f t="shared" si="141"/>
        <v>0.17803030303030304</v>
      </c>
      <c r="M182" s="170" t="s">
        <v>557</v>
      </c>
      <c r="N182" s="176">
        <v>42604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43</v>
      </c>
      <c r="B183" s="168">
        <v>42318</v>
      </c>
      <c r="C183" s="168"/>
      <c r="D183" s="169" t="s">
        <v>649</v>
      </c>
      <c r="E183" s="170" t="s">
        <v>559</v>
      </c>
      <c r="F183" s="171">
        <v>549.5</v>
      </c>
      <c r="G183" s="170"/>
      <c r="H183" s="170">
        <v>630</v>
      </c>
      <c r="I183" s="172">
        <v>630</v>
      </c>
      <c r="J183" s="173" t="s">
        <v>645</v>
      </c>
      <c r="K183" s="174">
        <f t="shared" si="140"/>
        <v>80.5</v>
      </c>
      <c r="L183" s="175">
        <f t="shared" si="141"/>
        <v>0.1464968152866242</v>
      </c>
      <c r="M183" s="170" t="s">
        <v>557</v>
      </c>
      <c r="N183" s="176">
        <v>42419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44</v>
      </c>
      <c r="B184" s="168">
        <v>42342</v>
      </c>
      <c r="C184" s="168"/>
      <c r="D184" s="169" t="s">
        <v>650</v>
      </c>
      <c r="E184" s="170" t="s">
        <v>587</v>
      </c>
      <c r="F184" s="171">
        <v>1027.5</v>
      </c>
      <c r="G184" s="170"/>
      <c r="H184" s="170">
        <v>1315</v>
      </c>
      <c r="I184" s="172">
        <v>1250</v>
      </c>
      <c r="J184" s="173" t="s">
        <v>645</v>
      </c>
      <c r="K184" s="174">
        <f t="shared" si="140"/>
        <v>287.5</v>
      </c>
      <c r="L184" s="175">
        <f t="shared" si="141"/>
        <v>0.27980535279805352</v>
      </c>
      <c r="M184" s="170" t="s">
        <v>557</v>
      </c>
      <c r="N184" s="176">
        <v>43244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45</v>
      </c>
      <c r="B185" s="168">
        <v>42367</v>
      </c>
      <c r="C185" s="168"/>
      <c r="D185" s="169" t="s">
        <v>651</v>
      </c>
      <c r="E185" s="170" t="s">
        <v>587</v>
      </c>
      <c r="F185" s="171">
        <v>465</v>
      </c>
      <c r="G185" s="170"/>
      <c r="H185" s="170">
        <v>540</v>
      </c>
      <c r="I185" s="172">
        <v>540</v>
      </c>
      <c r="J185" s="173" t="s">
        <v>645</v>
      </c>
      <c r="K185" s="174">
        <f t="shared" si="140"/>
        <v>75</v>
      </c>
      <c r="L185" s="175">
        <f t="shared" si="141"/>
        <v>0.16129032258064516</v>
      </c>
      <c r="M185" s="170" t="s">
        <v>557</v>
      </c>
      <c r="N185" s="176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46</v>
      </c>
      <c r="B186" s="168">
        <v>42380</v>
      </c>
      <c r="C186" s="168"/>
      <c r="D186" s="169" t="s">
        <v>372</v>
      </c>
      <c r="E186" s="170" t="s">
        <v>559</v>
      </c>
      <c r="F186" s="171">
        <v>81</v>
      </c>
      <c r="G186" s="170"/>
      <c r="H186" s="170">
        <v>110</v>
      </c>
      <c r="I186" s="172">
        <v>110</v>
      </c>
      <c r="J186" s="173" t="s">
        <v>645</v>
      </c>
      <c r="K186" s="174">
        <f t="shared" si="140"/>
        <v>29</v>
      </c>
      <c r="L186" s="175">
        <f t="shared" si="141"/>
        <v>0.35802469135802467</v>
      </c>
      <c r="M186" s="170" t="s">
        <v>557</v>
      </c>
      <c r="N186" s="176">
        <v>42745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47</v>
      </c>
      <c r="B187" s="168">
        <v>42382</v>
      </c>
      <c r="C187" s="168"/>
      <c r="D187" s="169" t="s">
        <v>652</v>
      </c>
      <c r="E187" s="170" t="s">
        <v>559</v>
      </c>
      <c r="F187" s="171">
        <v>417.5</v>
      </c>
      <c r="G187" s="170"/>
      <c r="H187" s="170">
        <v>547</v>
      </c>
      <c r="I187" s="172">
        <v>535</v>
      </c>
      <c r="J187" s="173" t="s">
        <v>645</v>
      </c>
      <c r="K187" s="174">
        <f t="shared" si="140"/>
        <v>129.5</v>
      </c>
      <c r="L187" s="175">
        <f t="shared" si="141"/>
        <v>0.31017964071856285</v>
      </c>
      <c r="M187" s="170" t="s">
        <v>557</v>
      </c>
      <c r="N187" s="176">
        <v>42578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48</v>
      </c>
      <c r="B188" s="168">
        <v>42408</v>
      </c>
      <c r="C188" s="168"/>
      <c r="D188" s="169" t="s">
        <v>653</v>
      </c>
      <c r="E188" s="170" t="s">
        <v>587</v>
      </c>
      <c r="F188" s="171">
        <v>650</v>
      </c>
      <c r="G188" s="170"/>
      <c r="H188" s="170">
        <v>800</v>
      </c>
      <c r="I188" s="172">
        <v>800</v>
      </c>
      <c r="J188" s="173" t="s">
        <v>645</v>
      </c>
      <c r="K188" s="174">
        <f t="shared" si="140"/>
        <v>150</v>
      </c>
      <c r="L188" s="175">
        <f t="shared" si="141"/>
        <v>0.23076923076923078</v>
      </c>
      <c r="M188" s="170" t="s">
        <v>557</v>
      </c>
      <c r="N188" s="176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49</v>
      </c>
      <c r="B189" s="168">
        <v>42433</v>
      </c>
      <c r="C189" s="168"/>
      <c r="D189" s="169" t="s">
        <v>209</v>
      </c>
      <c r="E189" s="170" t="s">
        <v>587</v>
      </c>
      <c r="F189" s="171">
        <v>437.5</v>
      </c>
      <c r="G189" s="170"/>
      <c r="H189" s="170">
        <v>504.5</v>
      </c>
      <c r="I189" s="172">
        <v>522</v>
      </c>
      <c r="J189" s="173" t="s">
        <v>654</v>
      </c>
      <c r="K189" s="174">
        <f t="shared" si="140"/>
        <v>67</v>
      </c>
      <c r="L189" s="175">
        <f t="shared" si="141"/>
        <v>0.15314285714285714</v>
      </c>
      <c r="M189" s="170" t="s">
        <v>557</v>
      </c>
      <c r="N189" s="176">
        <v>42480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50</v>
      </c>
      <c r="B190" s="168">
        <v>42438</v>
      </c>
      <c r="C190" s="168"/>
      <c r="D190" s="169" t="s">
        <v>655</v>
      </c>
      <c r="E190" s="170" t="s">
        <v>587</v>
      </c>
      <c r="F190" s="171">
        <v>189.5</v>
      </c>
      <c r="G190" s="170"/>
      <c r="H190" s="170">
        <v>218</v>
      </c>
      <c r="I190" s="172">
        <v>218</v>
      </c>
      <c r="J190" s="173" t="s">
        <v>645</v>
      </c>
      <c r="K190" s="174">
        <f t="shared" si="140"/>
        <v>28.5</v>
      </c>
      <c r="L190" s="175">
        <f t="shared" si="141"/>
        <v>0.15039577836411611</v>
      </c>
      <c r="M190" s="170" t="s">
        <v>557</v>
      </c>
      <c r="N190" s="176">
        <v>43034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7">
        <v>51</v>
      </c>
      <c r="B191" s="178">
        <v>42471</v>
      </c>
      <c r="C191" s="178"/>
      <c r="D191" s="186" t="s">
        <v>656</v>
      </c>
      <c r="E191" s="181" t="s">
        <v>587</v>
      </c>
      <c r="F191" s="181">
        <v>36.5</v>
      </c>
      <c r="G191" s="182"/>
      <c r="H191" s="182">
        <v>15.85</v>
      </c>
      <c r="I191" s="182">
        <v>60</v>
      </c>
      <c r="J191" s="183" t="s">
        <v>657</v>
      </c>
      <c r="K191" s="184">
        <f t="shared" si="140"/>
        <v>-20.65</v>
      </c>
      <c r="L191" s="185">
        <f t="shared" si="141"/>
        <v>-0.5657534246575342</v>
      </c>
      <c r="M191" s="181" t="s">
        <v>569</v>
      </c>
      <c r="N191" s="189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7">
        <v>52</v>
      </c>
      <c r="B192" s="168">
        <v>42472</v>
      </c>
      <c r="C192" s="168"/>
      <c r="D192" s="169" t="s">
        <v>658</v>
      </c>
      <c r="E192" s="170" t="s">
        <v>587</v>
      </c>
      <c r="F192" s="171">
        <v>93</v>
      </c>
      <c r="G192" s="170"/>
      <c r="H192" s="170">
        <v>149</v>
      </c>
      <c r="I192" s="172">
        <v>140</v>
      </c>
      <c r="J192" s="173" t="s">
        <v>659</v>
      </c>
      <c r="K192" s="174">
        <f t="shared" si="140"/>
        <v>56</v>
      </c>
      <c r="L192" s="175">
        <f t="shared" si="141"/>
        <v>0.60215053763440862</v>
      </c>
      <c r="M192" s="170" t="s">
        <v>557</v>
      </c>
      <c r="N192" s="176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53</v>
      </c>
      <c r="B193" s="168">
        <v>42472</v>
      </c>
      <c r="C193" s="168"/>
      <c r="D193" s="169" t="s">
        <v>660</v>
      </c>
      <c r="E193" s="170" t="s">
        <v>587</v>
      </c>
      <c r="F193" s="171">
        <v>130</v>
      </c>
      <c r="G193" s="170"/>
      <c r="H193" s="170">
        <v>150</v>
      </c>
      <c r="I193" s="172" t="s">
        <v>661</v>
      </c>
      <c r="J193" s="173" t="s">
        <v>645</v>
      </c>
      <c r="K193" s="174">
        <f t="shared" si="140"/>
        <v>20</v>
      </c>
      <c r="L193" s="175">
        <f t="shared" si="141"/>
        <v>0.15384615384615385</v>
      </c>
      <c r="M193" s="170" t="s">
        <v>557</v>
      </c>
      <c r="N193" s="176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54</v>
      </c>
      <c r="B194" s="168">
        <v>42473</v>
      </c>
      <c r="C194" s="168"/>
      <c r="D194" s="169" t="s">
        <v>662</v>
      </c>
      <c r="E194" s="170" t="s">
        <v>587</v>
      </c>
      <c r="F194" s="171">
        <v>196</v>
      </c>
      <c r="G194" s="170"/>
      <c r="H194" s="170">
        <v>299</v>
      </c>
      <c r="I194" s="172">
        <v>299</v>
      </c>
      <c r="J194" s="173" t="s">
        <v>645</v>
      </c>
      <c r="K194" s="174">
        <v>103</v>
      </c>
      <c r="L194" s="175">
        <v>0.52551020408163296</v>
      </c>
      <c r="M194" s="170" t="s">
        <v>557</v>
      </c>
      <c r="N194" s="176">
        <v>42620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55</v>
      </c>
      <c r="B195" s="168">
        <v>42473</v>
      </c>
      <c r="C195" s="168"/>
      <c r="D195" s="169" t="s">
        <v>663</v>
      </c>
      <c r="E195" s="170" t="s">
        <v>587</v>
      </c>
      <c r="F195" s="171">
        <v>88</v>
      </c>
      <c r="G195" s="170"/>
      <c r="H195" s="170">
        <v>103</v>
      </c>
      <c r="I195" s="172">
        <v>103</v>
      </c>
      <c r="J195" s="173" t="s">
        <v>645</v>
      </c>
      <c r="K195" s="174">
        <v>15</v>
      </c>
      <c r="L195" s="175">
        <v>0.170454545454545</v>
      </c>
      <c r="M195" s="170" t="s">
        <v>557</v>
      </c>
      <c r="N195" s="176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56</v>
      </c>
      <c r="B196" s="168">
        <v>42492</v>
      </c>
      <c r="C196" s="168"/>
      <c r="D196" s="169" t="s">
        <v>664</v>
      </c>
      <c r="E196" s="170" t="s">
        <v>587</v>
      </c>
      <c r="F196" s="171">
        <v>127.5</v>
      </c>
      <c r="G196" s="170"/>
      <c r="H196" s="170">
        <v>148</v>
      </c>
      <c r="I196" s="172" t="s">
        <v>665</v>
      </c>
      <c r="J196" s="173" t="s">
        <v>645</v>
      </c>
      <c r="K196" s="174">
        <f>H196-F196</f>
        <v>20.5</v>
      </c>
      <c r="L196" s="175">
        <f>K196/F196</f>
        <v>0.16078431372549021</v>
      </c>
      <c r="M196" s="170" t="s">
        <v>557</v>
      </c>
      <c r="N196" s="176">
        <v>42564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57</v>
      </c>
      <c r="B197" s="168">
        <v>42493</v>
      </c>
      <c r="C197" s="168"/>
      <c r="D197" s="169" t="s">
        <v>666</v>
      </c>
      <c r="E197" s="170" t="s">
        <v>587</v>
      </c>
      <c r="F197" s="171">
        <v>675</v>
      </c>
      <c r="G197" s="170"/>
      <c r="H197" s="170">
        <v>815</v>
      </c>
      <c r="I197" s="172" t="s">
        <v>667</v>
      </c>
      <c r="J197" s="173" t="s">
        <v>645</v>
      </c>
      <c r="K197" s="174">
        <f>H197-F197</f>
        <v>140</v>
      </c>
      <c r="L197" s="175">
        <f>K197/F197</f>
        <v>0.2074074074074074</v>
      </c>
      <c r="M197" s="170" t="s">
        <v>557</v>
      </c>
      <c r="N197" s="176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7">
        <v>58</v>
      </c>
      <c r="B198" s="178">
        <v>42522</v>
      </c>
      <c r="C198" s="178"/>
      <c r="D198" s="179" t="s">
        <v>668</v>
      </c>
      <c r="E198" s="180" t="s">
        <v>587</v>
      </c>
      <c r="F198" s="181">
        <v>500</v>
      </c>
      <c r="G198" s="181"/>
      <c r="H198" s="182">
        <v>232.5</v>
      </c>
      <c r="I198" s="182" t="s">
        <v>669</v>
      </c>
      <c r="J198" s="183" t="s">
        <v>670</v>
      </c>
      <c r="K198" s="184">
        <f>H198-F198</f>
        <v>-267.5</v>
      </c>
      <c r="L198" s="185">
        <f>K198/F198</f>
        <v>-0.53500000000000003</v>
      </c>
      <c r="M198" s="181" t="s">
        <v>569</v>
      </c>
      <c r="N198" s="178">
        <v>43735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7">
        <v>59</v>
      </c>
      <c r="B199" s="168">
        <v>42527</v>
      </c>
      <c r="C199" s="168"/>
      <c r="D199" s="169" t="s">
        <v>512</v>
      </c>
      <c r="E199" s="170" t="s">
        <v>587</v>
      </c>
      <c r="F199" s="171">
        <v>110</v>
      </c>
      <c r="G199" s="170"/>
      <c r="H199" s="170">
        <v>126.5</v>
      </c>
      <c r="I199" s="172">
        <v>125</v>
      </c>
      <c r="J199" s="173" t="s">
        <v>596</v>
      </c>
      <c r="K199" s="174">
        <f>H199-F199</f>
        <v>16.5</v>
      </c>
      <c r="L199" s="175">
        <f>K199/F199</f>
        <v>0.15</v>
      </c>
      <c r="M199" s="170" t="s">
        <v>557</v>
      </c>
      <c r="N199" s="176">
        <v>42552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60</v>
      </c>
      <c r="B200" s="168">
        <v>42538</v>
      </c>
      <c r="C200" s="168"/>
      <c r="D200" s="169" t="s">
        <v>671</v>
      </c>
      <c r="E200" s="170" t="s">
        <v>587</v>
      </c>
      <c r="F200" s="171">
        <v>44</v>
      </c>
      <c r="G200" s="170"/>
      <c r="H200" s="170">
        <v>69.5</v>
      </c>
      <c r="I200" s="172">
        <v>69.5</v>
      </c>
      <c r="J200" s="173" t="s">
        <v>672</v>
      </c>
      <c r="K200" s="174">
        <f>H200-F200</f>
        <v>25.5</v>
      </c>
      <c r="L200" s="175">
        <f>K200/F200</f>
        <v>0.57954545454545459</v>
      </c>
      <c r="M200" s="170" t="s">
        <v>557</v>
      </c>
      <c r="N200" s="176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61</v>
      </c>
      <c r="B201" s="168">
        <v>42549</v>
      </c>
      <c r="C201" s="168"/>
      <c r="D201" s="169" t="s">
        <v>673</v>
      </c>
      <c r="E201" s="170" t="s">
        <v>587</v>
      </c>
      <c r="F201" s="171">
        <v>262.5</v>
      </c>
      <c r="G201" s="170"/>
      <c r="H201" s="170">
        <v>340</v>
      </c>
      <c r="I201" s="172">
        <v>333</v>
      </c>
      <c r="J201" s="173" t="s">
        <v>674</v>
      </c>
      <c r="K201" s="174">
        <v>77.5</v>
      </c>
      <c r="L201" s="175">
        <v>0.29523809523809502</v>
      </c>
      <c r="M201" s="170" t="s">
        <v>557</v>
      </c>
      <c r="N201" s="176">
        <v>43017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62</v>
      </c>
      <c r="B202" s="168">
        <v>42549</v>
      </c>
      <c r="C202" s="168"/>
      <c r="D202" s="169" t="s">
        <v>675</v>
      </c>
      <c r="E202" s="170" t="s">
        <v>587</v>
      </c>
      <c r="F202" s="171">
        <v>840</v>
      </c>
      <c r="G202" s="170"/>
      <c r="H202" s="170">
        <v>1230</v>
      </c>
      <c r="I202" s="172">
        <v>1230</v>
      </c>
      <c r="J202" s="173" t="s">
        <v>645</v>
      </c>
      <c r="K202" s="174">
        <v>390</v>
      </c>
      <c r="L202" s="175">
        <v>0.46428571428571402</v>
      </c>
      <c r="M202" s="170" t="s">
        <v>557</v>
      </c>
      <c r="N202" s="176">
        <v>42649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0">
        <v>63</v>
      </c>
      <c r="B203" s="191">
        <v>42556</v>
      </c>
      <c r="C203" s="191"/>
      <c r="D203" s="192" t="s">
        <v>676</v>
      </c>
      <c r="E203" s="193" t="s">
        <v>587</v>
      </c>
      <c r="F203" s="193">
        <v>395</v>
      </c>
      <c r="G203" s="194"/>
      <c r="H203" s="194">
        <f>(468.5+342.5)/2</f>
        <v>405.5</v>
      </c>
      <c r="I203" s="194">
        <v>510</v>
      </c>
      <c r="J203" s="195" t="s">
        <v>677</v>
      </c>
      <c r="K203" s="196">
        <f t="shared" ref="K203:K209" si="142">H203-F203</f>
        <v>10.5</v>
      </c>
      <c r="L203" s="197">
        <f t="shared" ref="L203:L209" si="143">K203/F203</f>
        <v>2.6582278481012658E-2</v>
      </c>
      <c r="M203" s="193" t="s">
        <v>678</v>
      </c>
      <c r="N203" s="191">
        <v>43606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7">
        <v>64</v>
      </c>
      <c r="B204" s="178">
        <v>42584</v>
      </c>
      <c r="C204" s="178"/>
      <c r="D204" s="179" t="s">
        <v>679</v>
      </c>
      <c r="E204" s="180" t="s">
        <v>559</v>
      </c>
      <c r="F204" s="181">
        <f>169.5-12.8</f>
        <v>156.69999999999999</v>
      </c>
      <c r="G204" s="181"/>
      <c r="H204" s="182">
        <v>77</v>
      </c>
      <c r="I204" s="182" t="s">
        <v>680</v>
      </c>
      <c r="J204" s="183" t="s">
        <v>681</v>
      </c>
      <c r="K204" s="184">
        <f t="shared" si="142"/>
        <v>-79.699999999999989</v>
      </c>
      <c r="L204" s="185">
        <f t="shared" si="143"/>
        <v>-0.50861518825781749</v>
      </c>
      <c r="M204" s="181" t="s">
        <v>569</v>
      </c>
      <c r="N204" s="178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65</v>
      </c>
      <c r="B205" s="178">
        <v>42586</v>
      </c>
      <c r="C205" s="178"/>
      <c r="D205" s="179" t="s">
        <v>682</v>
      </c>
      <c r="E205" s="180" t="s">
        <v>587</v>
      </c>
      <c r="F205" s="181">
        <v>400</v>
      </c>
      <c r="G205" s="181"/>
      <c r="H205" s="182">
        <v>305</v>
      </c>
      <c r="I205" s="182">
        <v>475</v>
      </c>
      <c r="J205" s="183" t="s">
        <v>683</v>
      </c>
      <c r="K205" s="184">
        <f t="shared" si="142"/>
        <v>-95</v>
      </c>
      <c r="L205" s="185">
        <f t="shared" si="143"/>
        <v>-0.23749999999999999</v>
      </c>
      <c r="M205" s="181" t="s">
        <v>569</v>
      </c>
      <c r="N205" s="178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7">
        <v>66</v>
      </c>
      <c r="B206" s="168">
        <v>42593</v>
      </c>
      <c r="C206" s="168"/>
      <c r="D206" s="169" t="s">
        <v>684</v>
      </c>
      <c r="E206" s="170" t="s">
        <v>587</v>
      </c>
      <c r="F206" s="171">
        <v>86.5</v>
      </c>
      <c r="G206" s="170"/>
      <c r="H206" s="170">
        <v>130</v>
      </c>
      <c r="I206" s="172">
        <v>130</v>
      </c>
      <c r="J206" s="173" t="s">
        <v>685</v>
      </c>
      <c r="K206" s="174">
        <f t="shared" si="142"/>
        <v>43.5</v>
      </c>
      <c r="L206" s="175">
        <f t="shared" si="143"/>
        <v>0.50289017341040465</v>
      </c>
      <c r="M206" s="170" t="s">
        <v>557</v>
      </c>
      <c r="N206" s="176">
        <v>43091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7">
        <v>67</v>
      </c>
      <c r="B207" s="178">
        <v>42600</v>
      </c>
      <c r="C207" s="178"/>
      <c r="D207" s="179" t="s">
        <v>109</v>
      </c>
      <c r="E207" s="180" t="s">
        <v>587</v>
      </c>
      <c r="F207" s="181">
        <v>133.5</v>
      </c>
      <c r="G207" s="181"/>
      <c r="H207" s="182">
        <v>126.5</v>
      </c>
      <c r="I207" s="182">
        <v>178</v>
      </c>
      <c r="J207" s="183" t="s">
        <v>686</v>
      </c>
      <c r="K207" s="184">
        <f t="shared" si="142"/>
        <v>-7</v>
      </c>
      <c r="L207" s="185">
        <f t="shared" si="143"/>
        <v>-5.2434456928838954E-2</v>
      </c>
      <c r="M207" s="181" t="s">
        <v>569</v>
      </c>
      <c r="N207" s="178">
        <v>42615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7">
        <v>68</v>
      </c>
      <c r="B208" s="168">
        <v>42613</v>
      </c>
      <c r="C208" s="168"/>
      <c r="D208" s="169" t="s">
        <v>687</v>
      </c>
      <c r="E208" s="170" t="s">
        <v>587</v>
      </c>
      <c r="F208" s="171">
        <v>560</v>
      </c>
      <c r="G208" s="170"/>
      <c r="H208" s="170">
        <v>725</v>
      </c>
      <c r="I208" s="172">
        <v>725</v>
      </c>
      <c r="J208" s="173" t="s">
        <v>589</v>
      </c>
      <c r="K208" s="174">
        <f t="shared" si="142"/>
        <v>165</v>
      </c>
      <c r="L208" s="175">
        <f t="shared" si="143"/>
        <v>0.29464285714285715</v>
      </c>
      <c r="M208" s="170" t="s">
        <v>557</v>
      </c>
      <c r="N208" s="176">
        <v>42456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69</v>
      </c>
      <c r="B209" s="168">
        <v>42614</v>
      </c>
      <c r="C209" s="168"/>
      <c r="D209" s="169" t="s">
        <v>688</v>
      </c>
      <c r="E209" s="170" t="s">
        <v>587</v>
      </c>
      <c r="F209" s="171">
        <v>160.5</v>
      </c>
      <c r="G209" s="170"/>
      <c r="H209" s="170">
        <v>210</v>
      </c>
      <c r="I209" s="172">
        <v>210</v>
      </c>
      <c r="J209" s="173" t="s">
        <v>589</v>
      </c>
      <c r="K209" s="174">
        <f t="shared" si="142"/>
        <v>49.5</v>
      </c>
      <c r="L209" s="175">
        <f t="shared" si="143"/>
        <v>0.30841121495327101</v>
      </c>
      <c r="M209" s="170" t="s">
        <v>557</v>
      </c>
      <c r="N209" s="176">
        <v>42871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70</v>
      </c>
      <c r="B210" s="168">
        <v>42646</v>
      </c>
      <c r="C210" s="168"/>
      <c r="D210" s="169" t="s">
        <v>386</v>
      </c>
      <c r="E210" s="170" t="s">
        <v>587</v>
      </c>
      <c r="F210" s="171">
        <v>430</v>
      </c>
      <c r="G210" s="170"/>
      <c r="H210" s="170">
        <v>596</v>
      </c>
      <c r="I210" s="172">
        <v>575</v>
      </c>
      <c r="J210" s="173" t="s">
        <v>689</v>
      </c>
      <c r="K210" s="174">
        <v>166</v>
      </c>
      <c r="L210" s="175">
        <v>0.38604651162790699</v>
      </c>
      <c r="M210" s="170" t="s">
        <v>557</v>
      </c>
      <c r="N210" s="176">
        <v>42769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71</v>
      </c>
      <c r="B211" s="168">
        <v>42657</v>
      </c>
      <c r="C211" s="168"/>
      <c r="D211" s="169" t="s">
        <v>690</v>
      </c>
      <c r="E211" s="170" t="s">
        <v>587</v>
      </c>
      <c r="F211" s="171">
        <v>280</v>
      </c>
      <c r="G211" s="170"/>
      <c r="H211" s="170">
        <v>345</v>
      </c>
      <c r="I211" s="172">
        <v>345</v>
      </c>
      <c r="J211" s="173" t="s">
        <v>589</v>
      </c>
      <c r="K211" s="174">
        <f t="shared" ref="K211:K216" si="144">H211-F211</f>
        <v>65</v>
      </c>
      <c r="L211" s="175">
        <f>K211/F211</f>
        <v>0.23214285714285715</v>
      </c>
      <c r="M211" s="170" t="s">
        <v>557</v>
      </c>
      <c r="N211" s="176">
        <v>42814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72</v>
      </c>
      <c r="B212" s="168">
        <v>42657</v>
      </c>
      <c r="C212" s="168"/>
      <c r="D212" s="169" t="s">
        <v>691</v>
      </c>
      <c r="E212" s="170" t="s">
        <v>587</v>
      </c>
      <c r="F212" s="171">
        <v>245</v>
      </c>
      <c r="G212" s="170"/>
      <c r="H212" s="170">
        <v>325.5</v>
      </c>
      <c r="I212" s="172">
        <v>330</v>
      </c>
      <c r="J212" s="173" t="s">
        <v>692</v>
      </c>
      <c r="K212" s="174">
        <f t="shared" si="144"/>
        <v>80.5</v>
      </c>
      <c r="L212" s="175">
        <f>K212/F212</f>
        <v>0.32857142857142857</v>
      </c>
      <c r="M212" s="170" t="s">
        <v>557</v>
      </c>
      <c r="N212" s="176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73</v>
      </c>
      <c r="B213" s="168">
        <v>42660</v>
      </c>
      <c r="C213" s="168"/>
      <c r="D213" s="169" t="s">
        <v>339</v>
      </c>
      <c r="E213" s="170" t="s">
        <v>587</v>
      </c>
      <c r="F213" s="171">
        <v>125</v>
      </c>
      <c r="G213" s="170"/>
      <c r="H213" s="170">
        <v>160</v>
      </c>
      <c r="I213" s="172">
        <v>160</v>
      </c>
      <c r="J213" s="173" t="s">
        <v>645</v>
      </c>
      <c r="K213" s="174">
        <f t="shared" si="144"/>
        <v>35</v>
      </c>
      <c r="L213" s="175">
        <v>0.28000000000000003</v>
      </c>
      <c r="M213" s="170" t="s">
        <v>557</v>
      </c>
      <c r="N213" s="176">
        <v>42803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74</v>
      </c>
      <c r="B214" s="168">
        <v>42660</v>
      </c>
      <c r="C214" s="168"/>
      <c r="D214" s="169" t="s">
        <v>446</v>
      </c>
      <c r="E214" s="170" t="s">
        <v>587</v>
      </c>
      <c r="F214" s="171">
        <v>114</v>
      </c>
      <c r="G214" s="170"/>
      <c r="H214" s="170">
        <v>145</v>
      </c>
      <c r="I214" s="172">
        <v>145</v>
      </c>
      <c r="J214" s="173" t="s">
        <v>645</v>
      </c>
      <c r="K214" s="174">
        <f t="shared" si="144"/>
        <v>31</v>
      </c>
      <c r="L214" s="175">
        <f>K214/F214</f>
        <v>0.27192982456140352</v>
      </c>
      <c r="M214" s="170" t="s">
        <v>557</v>
      </c>
      <c r="N214" s="176">
        <v>42859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75</v>
      </c>
      <c r="B215" s="168">
        <v>42660</v>
      </c>
      <c r="C215" s="168"/>
      <c r="D215" s="169" t="s">
        <v>693</v>
      </c>
      <c r="E215" s="170" t="s">
        <v>587</v>
      </c>
      <c r="F215" s="171">
        <v>212</v>
      </c>
      <c r="G215" s="170"/>
      <c r="H215" s="170">
        <v>280</v>
      </c>
      <c r="I215" s="172">
        <v>276</v>
      </c>
      <c r="J215" s="173" t="s">
        <v>694</v>
      </c>
      <c r="K215" s="174">
        <f t="shared" si="144"/>
        <v>68</v>
      </c>
      <c r="L215" s="175">
        <f>K215/F215</f>
        <v>0.32075471698113206</v>
      </c>
      <c r="M215" s="170" t="s">
        <v>557</v>
      </c>
      <c r="N215" s="176">
        <v>42858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76</v>
      </c>
      <c r="B216" s="168">
        <v>42678</v>
      </c>
      <c r="C216" s="168"/>
      <c r="D216" s="169" t="s">
        <v>436</v>
      </c>
      <c r="E216" s="170" t="s">
        <v>587</v>
      </c>
      <c r="F216" s="171">
        <v>155</v>
      </c>
      <c r="G216" s="170"/>
      <c r="H216" s="170">
        <v>210</v>
      </c>
      <c r="I216" s="172">
        <v>210</v>
      </c>
      <c r="J216" s="173" t="s">
        <v>695</v>
      </c>
      <c r="K216" s="174">
        <f t="shared" si="144"/>
        <v>55</v>
      </c>
      <c r="L216" s="175">
        <f>K216/F216</f>
        <v>0.35483870967741937</v>
      </c>
      <c r="M216" s="170" t="s">
        <v>557</v>
      </c>
      <c r="N216" s="176">
        <v>42944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7">
        <v>77</v>
      </c>
      <c r="B217" s="178">
        <v>42710</v>
      </c>
      <c r="C217" s="178"/>
      <c r="D217" s="179" t="s">
        <v>696</v>
      </c>
      <c r="E217" s="180" t="s">
        <v>587</v>
      </c>
      <c r="F217" s="181">
        <v>150.5</v>
      </c>
      <c r="G217" s="181"/>
      <c r="H217" s="182">
        <v>72.5</v>
      </c>
      <c r="I217" s="182">
        <v>174</v>
      </c>
      <c r="J217" s="183" t="s">
        <v>697</v>
      </c>
      <c r="K217" s="184">
        <v>-78</v>
      </c>
      <c r="L217" s="185">
        <v>-0.51827242524916906</v>
      </c>
      <c r="M217" s="181" t="s">
        <v>569</v>
      </c>
      <c r="N217" s="178">
        <v>43333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78</v>
      </c>
      <c r="B218" s="168">
        <v>42712</v>
      </c>
      <c r="C218" s="168"/>
      <c r="D218" s="169" t="s">
        <v>698</v>
      </c>
      <c r="E218" s="170" t="s">
        <v>587</v>
      </c>
      <c r="F218" s="171">
        <v>380</v>
      </c>
      <c r="G218" s="170"/>
      <c r="H218" s="170">
        <v>478</v>
      </c>
      <c r="I218" s="172">
        <v>468</v>
      </c>
      <c r="J218" s="173" t="s">
        <v>645</v>
      </c>
      <c r="K218" s="174">
        <f>H218-F218</f>
        <v>98</v>
      </c>
      <c r="L218" s="175">
        <f>K218/F218</f>
        <v>0.25789473684210529</v>
      </c>
      <c r="M218" s="170" t="s">
        <v>557</v>
      </c>
      <c r="N218" s="176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79</v>
      </c>
      <c r="B219" s="168">
        <v>42734</v>
      </c>
      <c r="C219" s="168"/>
      <c r="D219" s="169" t="s">
        <v>108</v>
      </c>
      <c r="E219" s="170" t="s">
        <v>587</v>
      </c>
      <c r="F219" s="171">
        <v>305</v>
      </c>
      <c r="G219" s="170"/>
      <c r="H219" s="170">
        <v>375</v>
      </c>
      <c r="I219" s="172">
        <v>375</v>
      </c>
      <c r="J219" s="173" t="s">
        <v>645</v>
      </c>
      <c r="K219" s="174">
        <f>H219-F219</f>
        <v>70</v>
      </c>
      <c r="L219" s="175">
        <f>K219/F219</f>
        <v>0.22950819672131148</v>
      </c>
      <c r="M219" s="170" t="s">
        <v>557</v>
      </c>
      <c r="N219" s="176">
        <v>42768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80</v>
      </c>
      <c r="B220" s="168">
        <v>42739</v>
      </c>
      <c r="C220" s="168"/>
      <c r="D220" s="169" t="s">
        <v>94</v>
      </c>
      <c r="E220" s="170" t="s">
        <v>587</v>
      </c>
      <c r="F220" s="171">
        <v>99.5</v>
      </c>
      <c r="G220" s="170"/>
      <c r="H220" s="170">
        <v>158</v>
      </c>
      <c r="I220" s="172">
        <v>158</v>
      </c>
      <c r="J220" s="173" t="s">
        <v>645</v>
      </c>
      <c r="K220" s="174">
        <f>H220-F220</f>
        <v>58.5</v>
      </c>
      <c r="L220" s="175">
        <f>K220/F220</f>
        <v>0.5879396984924623</v>
      </c>
      <c r="M220" s="170" t="s">
        <v>557</v>
      </c>
      <c r="N220" s="176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81</v>
      </c>
      <c r="B221" s="168">
        <v>42739</v>
      </c>
      <c r="C221" s="168"/>
      <c r="D221" s="169" t="s">
        <v>94</v>
      </c>
      <c r="E221" s="170" t="s">
        <v>587</v>
      </c>
      <c r="F221" s="171">
        <v>99.5</v>
      </c>
      <c r="G221" s="170"/>
      <c r="H221" s="170">
        <v>158</v>
      </c>
      <c r="I221" s="172">
        <v>158</v>
      </c>
      <c r="J221" s="173" t="s">
        <v>645</v>
      </c>
      <c r="K221" s="174">
        <v>58.5</v>
      </c>
      <c r="L221" s="175">
        <v>0.58793969849246197</v>
      </c>
      <c r="M221" s="170" t="s">
        <v>557</v>
      </c>
      <c r="N221" s="176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82</v>
      </c>
      <c r="B222" s="168">
        <v>42786</v>
      </c>
      <c r="C222" s="168"/>
      <c r="D222" s="169" t="s">
        <v>184</v>
      </c>
      <c r="E222" s="170" t="s">
        <v>587</v>
      </c>
      <c r="F222" s="171">
        <v>140.5</v>
      </c>
      <c r="G222" s="170"/>
      <c r="H222" s="170">
        <v>220</v>
      </c>
      <c r="I222" s="172">
        <v>220</v>
      </c>
      <c r="J222" s="173" t="s">
        <v>645</v>
      </c>
      <c r="K222" s="174">
        <f>H222-F222</f>
        <v>79.5</v>
      </c>
      <c r="L222" s="175">
        <f>K222/F222</f>
        <v>0.5658362989323843</v>
      </c>
      <c r="M222" s="170" t="s">
        <v>557</v>
      </c>
      <c r="N222" s="176">
        <v>42864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83</v>
      </c>
      <c r="B223" s="168">
        <v>42786</v>
      </c>
      <c r="C223" s="168"/>
      <c r="D223" s="169" t="s">
        <v>699</v>
      </c>
      <c r="E223" s="170" t="s">
        <v>587</v>
      </c>
      <c r="F223" s="171">
        <v>202.5</v>
      </c>
      <c r="G223" s="170"/>
      <c r="H223" s="170">
        <v>234</v>
      </c>
      <c r="I223" s="172">
        <v>234</v>
      </c>
      <c r="J223" s="173" t="s">
        <v>645</v>
      </c>
      <c r="K223" s="174">
        <v>31.5</v>
      </c>
      <c r="L223" s="175">
        <v>0.155555555555556</v>
      </c>
      <c r="M223" s="170" t="s">
        <v>557</v>
      </c>
      <c r="N223" s="176">
        <v>42836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84</v>
      </c>
      <c r="B224" s="168">
        <v>42818</v>
      </c>
      <c r="C224" s="168"/>
      <c r="D224" s="169" t="s">
        <v>700</v>
      </c>
      <c r="E224" s="170" t="s">
        <v>587</v>
      </c>
      <c r="F224" s="171">
        <v>300.5</v>
      </c>
      <c r="G224" s="170"/>
      <c r="H224" s="170">
        <v>417.5</v>
      </c>
      <c r="I224" s="172">
        <v>420</v>
      </c>
      <c r="J224" s="173" t="s">
        <v>701</v>
      </c>
      <c r="K224" s="174">
        <f>H224-F224</f>
        <v>117</v>
      </c>
      <c r="L224" s="175">
        <f>K224/F224</f>
        <v>0.38935108153078202</v>
      </c>
      <c r="M224" s="170" t="s">
        <v>557</v>
      </c>
      <c r="N224" s="176">
        <v>43070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85</v>
      </c>
      <c r="B225" s="168">
        <v>42818</v>
      </c>
      <c r="C225" s="168"/>
      <c r="D225" s="169" t="s">
        <v>675</v>
      </c>
      <c r="E225" s="170" t="s">
        <v>587</v>
      </c>
      <c r="F225" s="171">
        <v>850</v>
      </c>
      <c r="G225" s="170"/>
      <c r="H225" s="170">
        <v>1042.5</v>
      </c>
      <c r="I225" s="172">
        <v>1023</v>
      </c>
      <c r="J225" s="173" t="s">
        <v>702</v>
      </c>
      <c r="K225" s="174">
        <v>192.5</v>
      </c>
      <c r="L225" s="175">
        <v>0.22647058823529401</v>
      </c>
      <c r="M225" s="170" t="s">
        <v>557</v>
      </c>
      <c r="N225" s="176">
        <v>42830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86</v>
      </c>
      <c r="B226" s="168">
        <v>42830</v>
      </c>
      <c r="C226" s="168"/>
      <c r="D226" s="169" t="s">
        <v>465</v>
      </c>
      <c r="E226" s="170" t="s">
        <v>587</v>
      </c>
      <c r="F226" s="171">
        <v>785</v>
      </c>
      <c r="G226" s="170"/>
      <c r="H226" s="170">
        <v>930</v>
      </c>
      <c r="I226" s="172">
        <v>920</v>
      </c>
      <c r="J226" s="173" t="s">
        <v>703</v>
      </c>
      <c r="K226" s="174">
        <f>H226-F226</f>
        <v>145</v>
      </c>
      <c r="L226" s="175">
        <f>K226/F226</f>
        <v>0.18471337579617833</v>
      </c>
      <c r="M226" s="170" t="s">
        <v>557</v>
      </c>
      <c r="N226" s="176">
        <v>42976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7">
        <v>87</v>
      </c>
      <c r="B227" s="178">
        <v>42831</v>
      </c>
      <c r="C227" s="178"/>
      <c r="D227" s="179" t="s">
        <v>704</v>
      </c>
      <c r="E227" s="180" t="s">
        <v>587</v>
      </c>
      <c r="F227" s="181">
        <v>40</v>
      </c>
      <c r="G227" s="181"/>
      <c r="H227" s="182">
        <v>13.1</v>
      </c>
      <c r="I227" s="182">
        <v>60</v>
      </c>
      <c r="J227" s="183" t="s">
        <v>705</v>
      </c>
      <c r="K227" s="184">
        <v>-26.9</v>
      </c>
      <c r="L227" s="185">
        <v>-0.67249999999999999</v>
      </c>
      <c r="M227" s="181" t="s">
        <v>569</v>
      </c>
      <c r="N227" s="178">
        <v>43138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7">
        <v>88</v>
      </c>
      <c r="B228" s="168">
        <v>42837</v>
      </c>
      <c r="C228" s="168"/>
      <c r="D228" s="169" t="s">
        <v>93</v>
      </c>
      <c r="E228" s="170" t="s">
        <v>587</v>
      </c>
      <c r="F228" s="171">
        <v>289.5</v>
      </c>
      <c r="G228" s="170"/>
      <c r="H228" s="170">
        <v>354</v>
      </c>
      <c r="I228" s="172">
        <v>360</v>
      </c>
      <c r="J228" s="173" t="s">
        <v>706</v>
      </c>
      <c r="K228" s="174">
        <f t="shared" ref="K228:K236" si="145">H228-F228</f>
        <v>64.5</v>
      </c>
      <c r="L228" s="175">
        <f t="shared" ref="L228:L236" si="146">K228/F228</f>
        <v>0.22279792746113988</v>
      </c>
      <c r="M228" s="170" t="s">
        <v>557</v>
      </c>
      <c r="N228" s="176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89</v>
      </c>
      <c r="B229" s="168">
        <v>42845</v>
      </c>
      <c r="C229" s="168"/>
      <c r="D229" s="169" t="s">
        <v>411</v>
      </c>
      <c r="E229" s="170" t="s">
        <v>587</v>
      </c>
      <c r="F229" s="171">
        <v>700</v>
      </c>
      <c r="G229" s="170"/>
      <c r="H229" s="170">
        <v>840</v>
      </c>
      <c r="I229" s="172">
        <v>840</v>
      </c>
      <c r="J229" s="173" t="s">
        <v>707</v>
      </c>
      <c r="K229" s="174">
        <f t="shared" si="145"/>
        <v>140</v>
      </c>
      <c r="L229" s="175">
        <f t="shared" si="146"/>
        <v>0.2</v>
      </c>
      <c r="M229" s="170" t="s">
        <v>557</v>
      </c>
      <c r="N229" s="176">
        <v>42893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90</v>
      </c>
      <c r="B230" s="168">
        <v>42887</v>
      </c>
      <c r="C230" s="168"/>
      <c r="D230" s="169" t="s">
        <v>708</v>
      </c>
      <c r="E230" s="170" t="s">
        <v>587</v>
      </c>
      <c r="F230" s="171">
        <v>130</v>
      </c>
      <c r="G230" s="170"/>
      <c r="H230" s="170">
        <v>144.25</v>
      </c>
      <c r="I230" s="172">
        <v>170</v>
      </c>
      <c r="J230" s="173" t="s">
        <v>709</v>
      </c>
      <c r="K230" s="174">
        <f t="shared" si="145"/>
        <v>14.25</v>
      </c>
      <c r="L230" s="175">
        <f t="shared" si="146"/>
        <v>0.10961538461538461</v>
      </c>
      <c r="M230" s="170" t="s">
        <v>557</v>
      </c>
      <c r="N230" s="176">
        <v>43675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91</v>
      </c>
      <c r="B231" s="168">
        <v>42901</v>
      </c>
      <c r="C231" s="168"/>
      <c r="D231" s="169" t="s">
        <v>710</v>
      </c>
      <c r="E231" s="170" t="s">
        <v>587</v>
      </c>
      <c r="F231" s="171">
        <v>214.5</v>
      </c>
      <c r="G231" s="170"/>
      <c r="H231" s="170">
        <v>262</v>
      </c>
      <c r="I231" s="172">
        <v>262</v>
      </c>
      <c r="J231" s="173" t="s">
        <v>711</v>
      </c>
      <c r="K231" s="174">
        <f t="shared" si="145"/>
        <v>47.5</v>
      </c>
      <c r="L231" s="175">
        <f t="shared" si="146"/>
        <v>0.22144522144522144</v>
      </c>
      <c r="M231" s="170" t="s">
        <v>557</v>
      </c>
      <c r="N231" s="176">
        <v>42977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92</v>
      </c>
      <c r="B232" s="199">
        <v>42933</v>
      </c>
      <c r="C232" s="199"/>
      <c r="D232" s="200" t="s">
        <v>712</v>
      </c>
      <c r="E232" s="201" t="s">
        <v>587</v>
      </c>
      <c r="F232" s="202">
        <v>370</v>
      </c>
      <c r="G232" s="201"/>
      <c r="H232" s="201">
        <v>447.5</v>
      </c>
      <c r="I232" s="203">
        <v>450</v>
      </c>
      <c r="J232" s="204" t="s">
        <v>645</v>
      </c>
      <c r="K232" s="174">
        <f t="shared" si="145"/>
        <v>77.5</v>
      </c>
      <c r="L232" s="205">
        <f t="shared" si="146"/>
        <v>0.20945945945945946</v>
      </c>
      <c r="M232" s="201" t="s">
        <v>557</v>
      </c>
      <c r="N232" s="206">
        <v>43035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93</v>
      </c>
      <c r="B233" s="199">
        <v>42943</v>
      </c>
      <c r="C233" s="199"/>
      <c r="D233" s="200" t="s">
        <v>182</v>
      </c>
      <c r="E233" s="201" t="s">
        <v>587</v>
      </c>
      <c r="F233" s="202">
        <v>657.5</v>
      </c>
      <c r="G233" s="201"/>
      <c r="H233" s="201">
        <v>825</v>
      </c>
      <c r="I233" s="203">
        <v>820</v>
      </c>
      <c r="J233" s="204" t="s">
        <v>645</v>
      </c>
      <c r="K233" s="174">
        <f t="shared" si="145"/>
        <v>167.5</v>
      </c>
      <c r="L233" s="205">
        <f t="shared" si="146"/>
        <v>0.25475285171102663</v>
      </c>
      <c r="M233" s="201" t="s">
        <v>557</v>
      </c>
      <c r="N233" s="206">
        <v>43090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7">
        <v>94</v>
      </c>
      <c r="B234" s="168">
        <v>42964</v>
      </c>
      <c r="C234" s="168"/>
      <c r="D234" s="169" t="s">
        <v>354</v>
      </c>
      <c r="E234" s="170" t="s">
        <v>587</v>
      </c>
      <c r="F234" s="171">
        <v>605</v>
      </c>
      <c r="G234" s="170"/>
      <c r="H234" s="170">
        <v>750</v>
      </c>
      <c r="I234" s="172">
        <v>750</v>
      </c>
      <c r="J234" s="173" t="s">
        <v>703</v>
      </c>
      <c r="K234" s="174">
        <f t="shared" si="145"/>
        <v>145</v>
      </c>
      <c r="L234" s="175">
        <f t="shared" si="146"/>
        <v>0.23966942148760331</v>
      </c>
      <c r="M234" s="170" t="s">
        <v>557</v>
      </c>
      <c r="N234" s="176">
        <v>43027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7">
        <v>95</v>
      </c>
      <c r="B235" s="178">
        <v>42979</v>
      </c>
      <c r="C235" s="178"/>
      <c r="D235" s="186" t="s">
        <v>713</v>
      </c>
      <c r="E235" s="181" t="s">
        <v>587</v>
      </c>
      <c r="F235" s="181">
        <v>255</v>
      </c>
      <c r="G235" s="182"/>
      <c r="H235" s="182">
        <v>217.25</v>
      </c>
      <c r="I235" s="182">
        <v>320</v>
      </c>
      <c r="J235" s="183" t="s">
        <v>714</v>
      </c>
      <c r="K235" s="184">
        <f t="shared" si="145"/>
        <v>-37.75</v>
      </c>
      <c r="L235" s="187">
        <f t="shared" si="146"/>
        <v>-0.14803921568627451</v>
      </c>
      <c r="M235" s="181" t="s">
        <v>569</v>
      </c>
      <c r="N235" s="178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7">
        <v>96</v>
      </c>
      <c r="B236" s="168">
        <v>42997</v>
      </c>
      <c r="C236" s="168"/>
      <c r="D236" s="169" t="s">
        <v>715</v>
      </c>
      <c r="E236" s="170" t="s">
        <v>587</v>
      </c>
      <c r="F236" s="171">
        <v>215</v>
      </c>
      <c r="G236" s="170"/>
      <c r="H236" s="170">
        <v>258</v>
      </c>
      <c r="I236" s="172">
        <v>258</v>
      </c>
      <c r="J236" s="173" t="s">
        <v>645</v>
      </c>
      <c r="K236" s="174">
        <f t="shared" si="145"/>
        <v>43</v>
      </c>
      <c r="L236" s="175">
        <f t="shared" si="146"/>
        <v>0.2</v>
      </c>
      <c r="M236" s="170" t="s">
        <v>557</v>
      </c>
      <c r="N236" s="176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7">
        <v>97</v>
      </c>
      <c r="B237" s="168">
        <v>42997</v>
      </c>
      <c r="C237" s="168"/>
      <c r="D237" s="169" t="s">
        <v>715</v>
      </c>
      <c r="E237" s="170" t="s">
        <v>587</v>
      </c>
      <c r="F237" s="171">
        <v>215</v>
      </c>
      <c r="G237" s="170"/>
      <c r="H237" s="170">
        <v>258</v>
      </c>
      <c r="I237" s="172">
        <v>258</v>
      </c>
      <c r="J237" s="204" t="s">
        <v>645</v>
      </c>
      <c r="K237" s="174">
        <v>43</v>
      </c>
      <c r="L237" s="175">
        <v>0.2</v>
      </c>
      <c r="M237" s="170" t="s">
        <v>557</v>
      </c>
      <c r="N237" s="176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98</v>
      </c>
      <c r="B238" s="199">
        <v>42998</v>
      </c>
      <c r="C238" s="199"/>
      <c r="D238" s="200" t="s">
        <v>716</v>
      </c>
      <c r="E238" s="201" t="s">
        <v>587</v>
      </c>
      <c r="F238" s="171">
        <v>75</v>
      </c>
      <c r="G238" s="201"/>
      <c r="H238" s="201">
        <v>90</v>
      </c>
      <c r="I238" s="203">
        <v>90</v>
      </c>
      <c r="J238" s="173" t="s">
        <v>717</v>
      </c>
      <c r="K238" s="174">
        <f t="shared" ref="K238:K243" si="147">H238-F238</f>
        <v>15</v>
      </c>
      <c r="L238" s="175">
        <f t="shared" ref="L238:L243" si="148">K238/F238</f>
        <v>0.2</v>
      </c>
      <c r="M238" s="170" t="s">
        <v>557</v>
      </c>
      <c r="N238" s="176">
        <v>43019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99</v>
      </c>
      <c r="B239" s="199">
        <v>43011</v>
      </c>
      <c r="C239" s="199"/>
      <c r="D239" s="200" t="s">
        <v>571</v>
      </c>
      <c r="E239" s="201" t="s">
        <v>587</v>
      </c>
      <c r="F239" s="202">
        <v>315</v>
      </c>
      <c r="G239" s="201"/>
      <c r="H239" s="201">
        <v>392</v>
      </c>
      <c r="I239" s="203">
        <v>384</v>
      </c>
      <c r="J239" s="204" t="s">
        <v>718</v>
      </c>
      <c r="K239" s="174">
        <f t="shared" si="147"/>
        <v>77</v>
      </c>
      <c r="L239" s="205">
        <f t="shared" si="148"/>
        <v>0.24444444444444444</v>
      </c>
      <c r="M239" s="201" t="s">
        <v>557</v>
      </c>
      <c r="N239" s="206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100</v>
      </c>
      <c r="B240" s="199">
        <v>43013</v>
      </c>
      <c r="C240" s="199"/>
      <c r="D240" s="200" t="s">
        <v>441</v>
      </c>
      <c r="E240" s="201" t="s">
        <v>587</v>
      </c>
      <c r="F240" s="202">
        <v>145</v>
      </c>
      <c r="G240" s="201"/>
      <c r="H240" s="201">
        <v>179</v>
      </c>
      <c r="I240" s="203">
        <v>180</v>
      </c>
      <c r="J240" s="204" t="s">
        <v>719</v>
      </c>
      <c r="K240" s="174">
        <f t="shared" si="147"/>
        <v>34</v>
      </c>
      <c r="L240" s="205">
        <f t="shared" si="148"/>
        <v>0.23448275862068965</v>
      </c>
      <c r="M240" s="201" t="s">
        <v>557</v>
      </c>
      <c r="N240" s="206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101</v>
      </c>
      <c r="B241" s="199">
        <v>43014</v>
      </c>
      <c r="C241" s="199"/>
      <c r="D241" s="200" t="s">
        <v>329</v>
      </c>
      <c r="E241" s="201" t="s">
        <v>587</v>
      </c>
      <c r="F241" s="202">
        <v>256</v>
      </c>
      <c r="G241" s="201"/>
      <c r="H241" s="201">
        <v>323</v>
      </c>
      <c r="I241" s="203">
        <v>320</v>
      </c>
      <c r="J241" s="204" t="s">
        <v>645</v>
      </c>
      <c r="K241" s="174">
        <f t="shared" si="147"/>
        <v>67</v>
      </c>
      <c r="L241" s="205">
        <f t="shared" si="148"/>
        <v>0.26171875</v>
      </c>
      <c r="M241" s="201" t="s">
        <v>557</v>
      </c>
      <c r="N241" s="206">
        <v>43067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102</v>
      </c>
      <c r="B242" s="199">
        <v>43017</v>
      </c>
      <c r="C242" s="199"/>
      <c r="D242" s="200" t="s">
        <v>344</v>
      </c>
      <c r="E242" s="201" t="s">
        <v>587</v>
      </c>
      <c r="F242" s="202">
        <v>137.5</v>
      </c>
      <c r="G242" s="201"/>
      <c r="H242" s="201">
        <v>184</v>
      </c>
      <c r="I242" s="203">
        <v>183</v>
      </c>
      <c r="J242" s="204" t="s">
        <v>720</v>
      </c>
      <c r="K242" s="174">
        <f t="shared" si="147"/>
        <v>46.5</v>
      </c>
      <c r="L242" s="205">
        <f t="shared" si="148"/>
        <v>0.33818181818181819</v>
      </c>
      <c r="M242" s="201" t="s">
        <v>557</v>
      </c>
      <c r="N242" s="206">
        <v>43108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103</v>
      </c>
      <c r="B243" s="199">
        <v>43018</v>
      </c>
      <c r="C243" s="199"/>
      <c r="D243" s="200" t="s">
        <v>721</v>
      </c>
      <c r="E243" s="201" t="s">
        <v>587</v>
      </c>
      <c r="F243" s="202">
        <v>125.5</v>
      </c>
      <c r="G243" s="201"/>
      <c r="H243" s="201">
        <v>158</v>
      </c>
      <c r="I243" s="203">
        <v>155</v>
      </c>
      <c r="J243" s="204" t="s">
        <v>722</v>
      </c>
      <c r="K243" s="174">
        <f t="shared" si="147"/>
        <v>32.5</v>
      </c>
      <c r="L243" s="205">
        <f t="shared" si="148"/>
        <v>0.25896414342629481</v>
      </c>
      <c r="M243" s="201" t="s">
        <v>557</v>
      </c>
      <c r="N243" s="206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104</v>
      </c>
      <c r="B244" s="199">
        <v>43018</v>
      </c>
      <c r="C244" s="199"/>
      <c r="D244" s="200" t="s">
        <v>723</v>
      </c>
      <c r="E244" s="201" t="s">
        <v>587</v>
      </c>
      <c r="F244" s="202">
        <v>895</v>
      </c>
      <c r="G244" s="201"/>
      <c r="H244" s="201">
        <v>1122.5</v>
      </c>
      <c r="I244" s="203">
        <v>1078</v>
      </c>
      <c r="J244" s="204" t="s">
        <v>724</v>
      </c>
      <c r="K244" s="174">
        <v>227.5</v>
      </c>
      <c r="L244" s="205">
        <v>0.25418994413407803</v>
      </c>
      <c r="M244" s="201" t="s">
        <v>557</v>
      </c>
      <c r="N244" s="206">
        <v>43117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105</v>
      </c>
      <c r="B245" s="199">
        <v>43020</v>
      </c>
      <c r="C245" s="199"/>
      <c r="D245" s="200" t="s">
        <v>338</v>
      </c>
      <c r="E245" s="201" t="s">
        <v>587</v>
      </c>
      <c r="F245" s="202">
        <v>525</v>
      </c>
      <c r="G245" s="201"/>
      <c r="H245" s="201">
        <v>629</v>
      </c>
      <c r="I245" s="203">
        <v>629</v>
      </c>
      <c r="J245" s="204" t="s">
        <v>645</v>
      </c>
      <c r="K245" s="174">
        <v>104</v>
      </c>
      <c r="L245" s="205">
        <v>0.19809523809523799</v>
      </c>
      <c r="M245" s="201" t="s">
        <v>557</v>
      </c>
      <c r="N245" s="206">
        <v>43119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106</v>
      </c>
      <c r="B246" s="199">
        <v>43046</v>
      </c>
      <c r="C246" s="199"/>
      <c r="D246" s="200" t="s">
        <v>377</v>
      </c>
      <c r="E246" s="201" t="s">
        <v>587</v>
      </c>
      <c r="F246" s="202">
        <v>740</v>
      </c>
      <c r="G246" s="201"/>
      <c r="H246" s="201">
        <v>892.5</v>
      </c>
      <c r="I246" s="203">
        <v>900</v>
      </c>
      <c r="J246" s="204" t="s">
        <v>725</v>
      </c>
      <c r="K246" s="174">
        <f>H246-F246</f>
        <v>152.5</v>
      </c>
      <c r="L246" s="205">
        <f>K246/F246</f>
        <v>0.20608108108108109</v>
      </c>
      <c r="M246" s="201" t="s">
        <v>557</v>
      </c>
      <c r="N246" s="206">
        <v>43052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7">
        <v>107</v>
      </c>
      <c r="B247" s="168">
        <v>43073</v>
      </c>
      <c r="C247" s="168"/>
      <c r="D247" s="169" t="s">
        <v>726</v>
      </c>
      <c r="E247" s="170" t="s">
        <v>587</v>
      </c>
      <c r="F247" s="171">
        <v>118.5</v>
      </c>
      <c r="G247" s="170"/>
      <c r="H247" s="170">
        <v>143.5</v>
      </c>
      <c r="I247" s="172">
        <v>145</v>
      </c>
      <c r="J247" s="173" t="s">
        <v>578</v>
      </c>
      <c r="K247" s="174">
        <f>H247-F247</f>
        <v>25</v>
      </c>
      <c r="L247" s="175">
        <f>K247/F247</f>
        <v>0.2109704641350211</v>
      </c>
      <c r="M247" s="170" t="s">
        <v>557</v>
      </c>
      <c r="N247" s="176">
        <v>43097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7">
        <v>108</v>
      </c>
      <c r="B248" s="178">
        <v>43090</v>
      </c>
      <c r="C248" s="178"/>
      <c r="D248" s="179" t="s">
        <v>416</v>
      </c>
      <c r="E248" s="180" t="s">
        <v>587</v>
      </c>
      <c r="F248" s="181">
        <v>715</v>
      </c>
      <c r="G248" s="181"/>
      <c r="H248" s="182">
        <v>500</v>
      </c>
      <c r="I248" s="182">
        <v>872</v>
      </c>
      <c r="J248" s="183" t="s">
        <v>727</v>
      </c>
      <c r="K248" s="184">
        <f>H248-F248</f>
        <v>-215</v>
      </c>
      <c r="L248" s="185">
        <f>K248/F248</f>
        <v>-0.30069930069930068</v>
      </c>
      <c r="M248" s="181" t="s">
        <v>569</v>
      </c>
      <c r="N248" s="178">
        <v>43670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7">
        <v>109</v>
      </c>
      <c r="B249" s="168">
        <v>43098</v>
      </c>
      <c r="C249" s="168"/>
      <c r="D249" s="169" t="s">
        <v>571</v>
      </c>
      <c r="E249" s="170" t="s">
        <v>587</v>
      </c>
      <c r="F249" s="171">
        <v>435</v>
      </c>
      <c r="G249" s="170"/>
      <c r="H249" s="170">
        <v>542.5</v>
      </c>
      <c r="I249" s="172">
        <v>539</v>
      </c>
      <c r="J249" s="173" t="s">
        <v>645</v>
      </c>
      <c r="K249" s="174">
        <v>107.5</v>
      </c>
      <c r="L249" s="175">
        <v>0.247126436781609</v>
      </c>
      <c r="M249" s="170" t="s">
        <v>557</v>
      </c>
      <c r="N249" s="176">
        <v>43206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7">
        <v>110</v>
      </c>
      <c r="B250" s="168">
        <v>43098</v>
      </c>
      <c r="C250" s="168"/>
      <c r="D250" s="169" t="s">
        <v>529</v>
      </c>
      <c r="E250" s="170" t="s">
        <v>587</v>
      </c>
      <c r="F250" s="171">
        <v>885</v>
      </c>
      <c r="G250" s="170"/>
      <c r="H250" s="170">
        <v>1090</v>
      </c>
      <c r="I250" s="172">
        <v>1084</v>
      </c>
      <c r="J250" s="173" t="s">
        <v>645</v>
      </c>
      <c r="K250" s="174">
        <v>205</v>
      </c>
      <c r="L250" s="175">
        <v>0.23163841807909599</v>
      </c>
      <c r="M250" s="170" t="s">
        <v>557</v>
      </c>
      <c r="N250" s="176">
        <v>43213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111</v>
      </c>
      <c r="B251" s="208">
        <v>43192</v>
      </c>
      <c r="C251" s="208"/>
      <c r="D251" s="186" t="s">
        <v>728</v>
      </c>
      <c r="E251" s="181" t="s">
        <v>587</v>
      </c>
      <c r="F251" s="209">
        <v>478.5</v>
      </c>
      <c r="G251" s="181"/>
      <c r="H251" s="181">
        <v>442</v>
      </c>
      <c r="I251" s="182">
        <v>613</v>
      </c>
      <c r="J251" s="183" t="s">
        <v>729</v>
      </c>
      <c r="K251" s="184">
        <f>H251-F251</f>
        <v>-36.5</v>
      </c>
      <c r="L251" s="185">
        <f>K251/F251</f>
        <v>-7.6280041797283177E-2</v>
      </c>
      <c r="M251" s="181" t="s">
        <v>569</v>
      </c>
      <c r="N251" s="178">
        <v>43762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7">
        <v>112</v>
      </c>
      <c r="B252" s="178">
        <v>43194</v>
      </c>
      <c r="C252" s="178"/>
      <c r="D252" s="179" t="s">
        <v>730</v>
      </c>
      <c r="E252" s="180" t="s">
        <v>587</v>
      </c>
      <c r="F252" s="181">
        <f>141.5-7.3</f>
        <v>134.19999999999999</v>
      </c>
      <c r="G252" s="181"/>
      <c r="H252" s="182">
        <v>77</v>
      </c>
      <c r="I252" s="182">
        <v>180</v>
      </c>
      <c r="J252" s="183" t="s">
        <v>731</v>
      </c>
      <c r="K252" s="184">
        <f>H252-F252</f>
        <v>-57.199999999999989</v>
      </c>
      <c r="L252" s="185">
        <f>K252/F252</f>
        <v>-0.42622950819672129</v>
      </c>
      <c r="M252" s="181" t="s">
        <v>569</v>
      </c>
      <c r="N252" s="178">
        <v>43522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7">
        <v>113</v>
      </c>
      <c r="B253" s="178">
        <v>43209</v>
      </c>
      <c r="C253" s="178"/>
      <c r="D253" s="179" t="s">
        <v>732</v>
      </c>
      <c r="E253" s="180" t="s">
        <v>587</v>
      </c>
      <c r="F253" s="181">
        <v>430</v>
      </c>
      <c r="G253" s="181"/>
      <c r="H253" s="182">
        <v>220</v>
      </c>
      <c r="I253" s="182">
        <v>537</v>
      </c>
      <c r="J253" s="183" t="s">
        <v>733</v>
      </c>
      <c r="K253" s="184">
        <f>H253-F253</f>
        <v>-210</v>
      </c>
      <c r="L253" s="185">
        <f>K253/F253</f>
        <v>-0.48837209302325579</v>
      </c>
      <c r="M253" s="181" t="s">
        <v>569</v>
      </c>
      <c r="N253" s="178">
        <v>43252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114</v>
      </c>
      <c r="B254" s="199">
        <v>43220</v>
      </c>
      <c r="C254" s="199"/>
      <c r="D254" s="200" t="s">
        <v>378</v>
      </c>
      <c r="E254" s="201" t="s">
        <v>587</v>
      </c>
      <c r="F254" s="201">
        <v>153.5</v>
      </c>
      <c r="G254" s="201"/>
      <c r="H254" s="201">
        <v>196</v>
      </c>
      <c r="I254" s="203">
        <v>196</v>
      </c>
      <c r="J254" s="173" t="s">
        <v>734</v>
      </c>
      <c r="K254" s="174">
        <f>H254-F254</f>
        <v>42.5</v>
      </c>
      <c r="L254" s="175">
        <f>K254/F254</f>
        <v>0.27687296416938112</v>
      </c>
      <c r="M254" s="170" t="s">
        <v>557</v>
      </c>
      <c r="N254" s="176">
        <v>43605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7">
        <v>115</v>
      </c>
      <c r="B255" s="178">
        <v>43306</v>
      </c>
      <c r="C255" s="178"/>
      <c r="D255" s="179" t="s">
        <v>704</v>
      </c>
      <c r="E255" s="180" t="s">
        <v>587</v>
      </c>
      <c r="F255" s="181">
        <v>27.5</v>
      </c>
      <c r="G255" s="181"/>
      <c r="H255" s="182">
        <v>13.1</v>
      </c>
      <c r="I255" s="182">
        <v>60</v>
      </c>
      <c r="J255" s="183" t="s">
        <v>735</v>
      </c>
      <c r="K255" s="184">
        <v>-14.4</v>
      </c>
      <c r="L255" s="185">
        <v>-0.52363636363636401</v>
      </c>
      <c r="M255" s="181" t="s">
        <v>569</v>
      </c>
      <c r="N255" s="178">
        <v>43138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7">
        <v>116</v>
      </c>
      <c r="B256" s="208">
        <v>43318</v>
      </c>
      <c r="C256" s="208"/>
      <c r="D256" s="186" t="s">
        <v>736</v>
      </c>
      <c r="E256" s="181" t="s">
        <v>587</v>
      </c>
      <c r="F256" s="181">
        <v>148.5</v>
      </c>
      <c r="G256" s="181"/>
      <c r="H256" s="181">
        <v>102</v>
      </c>
      <c r="I256" s="182">
        <v>182</v>
      </c>
      <c r="J256" s="183" t="s">
        <v>737</v>
      </c>
      <c r="K256" s="184">
        <f>H256-F256</f>
        <v>-46.5</v>
      </c>
      <c r="L256" s="185">
        <f>K256/F256</f>
        <v>-0.31313131313131315</v>
      </c>
      <c r="M256" s="181" t="s">
        <v>569</v>
      </c>
      <c r="N256" s="178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7">
        <v>117</v>
      </c>
      <c r="B257" s="168">
        <v>43335</v>
      </c>
      <c r="C257" s="168"/>
      <c r="D257" s="169" t="s">
        <v>738</v>
      </c>
      <c r="E257" s="170" t="s">
        <v>587</v>
      </c>
      <c r="F257" s="201">
        <v>285</v>
      </c>
      <c r="G257" s="170"/>
      <c r="H257" s="170">
        <v>355</v>
      </c>
      <c r="I257" s="172">
        <v>364</v>
      </c>
      <c r="J257" s="173" t="s">
        <v>739</v>
      </c>
      <c r="K257" s="174">
        <v>70</v>
      </c>
      <c r="L257" s="175">
        <v>0.24561403508771901</v>
      </c>
      <c r="M257" s="170" t="s">
        <v>557</v>
      </c>
      <c r="N257" s="176">
        <v>43455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7">
        <v>118</v>
      </c>
      <c r="B258" s="168">
        <v>43341</v>
      </c>
      <c r="C258" s="168"/>
      <c r="D258" s="169" t="s">
        <v>366</v>
      </c>
      <c r="E258" s="170" t="s">
        <v>587</v>
      </c>
      <c r="F258" s="201">
        <v>525</v>
      </c>
      <c r="G258" s="170"/>
      <c r="H258" s="170">
        <v>585</v>
      </c>
      <c r="I258" s="172">
        <v>635</v>
      </c>
      <c r="J258" s="173" t="s">
        <v>740</v>
      </c>
      <c r="K258" s="174">
        <f t="shared" ref="K258:K275" si="149">H258-F258</f>
        <v>60</v>
      </c>
      <c r="L258" s="175">
        <f t="shared" ref="L258:L275" si="150">K258/F258</f>
        <v>0.11428571428571428</v>
      </c>
      <c r="M258" s="170" t="s">
        <v>557</v>
      </c>
      <c r="N258" s="176">
        <v>43662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7">
        <v>119</v>
      </c>
      <c r="B259" s="168">
        <v>43395</v>
      </c>
      <c r="C259" s="168"/>
      <c r="D259" s="169" t="s">
        <v>354</v>
      </c>
      <c r="E259" s="170" t="s">
        <v>587</v>
      </c>
      <c r="F259" s="201">
        <v>475</v>
      </c>
      <c r="G259" s="170"/>
      <c r="H259" s="170">
        <v>574</v>
      </c>
      <c r="I259" s="172">
        <v>570</v>
      </c>
      <c r="J259" s="173" t="s">
        <v>645</v>
      </c>
      <c r="K259" s="174">
        <f t="shared" si="149"/>
        <v>99</v>
      </c>
      <c r="L259" s="175">
        <f t="shared" si="150"/>
        <v>0.20842105263157895</v>
      </c>
      <c r="M259" s="170" t="s">
        <v>557</v>
      </c>
      <c r="N259" s="176">
        <v>43403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120</v>
      </c>
      <c r="B260" s="199">
        <v>43397</v>
      </c>
      <c r="C260" s="199"/>
      <c r="D260" s="200" t="s">
        <v>373</v>
      </c>
      <c r="E260" s="201" t="s">
        <v>587</v>
      </c>
      <c r="F260" s="201">
        <v>707.5</v>
      </c>
      <c r="G260" s="201"/>
      <c r="H260" s="201">
        <v>872</v>
      </c>
      <c r="I260" s="203">
        <v>872</v>
      </c>
      <c r="J260" s="204" t="s">
        <v>645</v>
      </c>
      <c r="K260" s="174">
        <f t="shared" si="149"/>
        <v>164.5</v>
      </c>
      <c r="L260" s="205">
        <f t="shared" si="150"/>
        <v>0.23250883392226149</v>
      </c>
      <c r="M260" s="201" t="s">
        <v>557</v>
      </c>
      <c r="N260" s="206">
        <v>43482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121</v>
      </c>
      <c r="B261" s="199">
        <v>43398</v>
      </c>
      <c r="C261" s="199"/>
      <c r="D261" s="200" t="s">
        <v>741</v>
      </c>
      <c r="E261" s="201" t="s">
        <v>587</v>
      </c>
      <c r="F261" s="201">
        <v>162</v>
      </c>
      <c r="G261" s="201"/>
      <c r="H261" s="201">
        <v>204</v>
      </c>
      <c r="I261" s="203">
        <v>209</v>
      </c>
      <c r="J261" s="204" t="s">
        <v>742</v>
      </c>
      <c r="K261" s="174">
        <f t="shared" si="149"/>
        <v>42</v>
      </c>
      <c r="L261" s="205">
        <f t="shared" si="150"/>
        <v>0.25925925925925924</v>
      </c>
      <c r="M261" s="201" t="s">
        <v>557</v>
      </c>
      <c r="N261" s="206">
        <v>43539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122</v>
      </c>
      <c r="B262" s="199">
        <v>43399</v>
      </c>
      <c r="C262" s="199"/>
      <c r="D262" s="200" t="s">
        <v>458</v>
      </c>
      <c r="E262" s="201" t="s">
        <v>587</v>
      </c>
      <c r="F262" s="201">
        <v>240</v>
      </c>
      <c r="G262" s="201"/>
      <c r="H262" s="201">
        <v>297</v>
      </c>
      <c r="I262" s="203">
        <v>297</v>
      </c>
      <c r="J262" s="204" t="s">
        <v>645</v>
      </c>
      <c r="K262" s="210">
        <f t="shared" si="149"/>
        <v>57</v>
      </c>
      <c r="L262" s="205">
        <f t="shared" si="150"/>
        <v>0.23749999999999999</v>
      </c>
      <c r="M262" s="201" t="s">
        <v>557</v>
      </c>
      <c r="N262" s="206">
        <v>43417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7">
        <v>123</v>
      </c>
      <c r="B263" s="168">
        <v>43439</v>
      </c>
      <c r="C263" s="168"/>
      <c r="D263" s="169" t="s">
        <v>743</v>
      </c>
      <c r="E263" s="170" t="s">
        <v>587</v>
      </c>
      <c r="F263" s="170">
        <v>202.5</v>
      </c>
      <c r="G263" s="170"/>
      <c r="H263" s="170">
        <v>255</v>
      </c>
      <c r="I263" s="172">
        <v>252</v>
      </c>
      <c r="J263" s="173" t="s">
        <v>645</v>
      </c>
      <c r="K263" s="174">
        <f t="shared" si="149"/>
        <v>52.5</v>
      </c>
      <c r="L263" s="175">
        <f t="shared" si="150"/>
        <v>0.25925925925925924</v>
      </c>
      <c r="M263" s="170" t="s">
        <v>557</v>
      </c>
      <c r="N263" s="176">
        <v>43542</v>
      </c>
      <c r="O263" s="1"/>
      <c r="P263" s="1"/>
      <c r="Q263" s="1"/>
      <c r="R263" s="6" t="s">
        <v>744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124</v>
      </c>
      <c r="B264" s="199">
        <v>43465</v>
      </c>
      <c r="C264" s="168"/>
      <c r="D264" s="200" t="s">
        <v>403</v>
      </c>
      <c r="E264" s="201" t="s">
        <v>587</v>
      </c>
      <c r="F264" s="201">
        <v>710</v>
      </c>
      <c r="G264" s="201"/>
      <c r="H264" s="201">
        <v>866</v>
      </c>
      <c r="I264" s="203">
        <v>866</v>
      </c>
      <c r="J264" s="204" t="s">
        <v>645</v>
      </c>
      <c r="K264" s="174">
        <f t="shared" si="149"/>
        <v>156</v>
      </c>
      <c r="L264" s="175">
        <f t="shared" si="150"/>
        <v>0.21971830985915494</v>
      </c>
      <c r="M264" s="170" t="s">
        <v>557</v>
      </c>
      <c r="N264" s="176">
        <v>43553</v>
      </c>
      <c r="O264" s="1"/>
      <c r="P264" s="1"/>
      <c r="Q264" s="1"/>
      <c r="R264" s="6" t="s">
        <v>744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125</v>
      </c>
      <c r="B265" s="199">
        <v>43522</v>
      </c>
      <c r="C265" s="199"/>
      <c r="D265" s="200" t="s">
        <v>152</v>
      </c>
      <c r="E265" s="201" t="s">
        <v>587</v>
      </c>
      <c r="F265" s="201">
        <v>337.25</v>
      </c>
      <c r="G265" s="201"/>
      <c r="H265" s="201">
        <v>398.5</v>
      </c>
      <c r="I265" s="203">
        <v>411</v>
      </c>
      <c r="J265" s="173" t="s">
        <v>745</v>
      </c>
      <c r="K265" s="174">
        <f t="shared" si="149"/>
        <v>61.25</v>
      </c>
      <c r="L265" s="175">
        <f t="shared" si="150"/>
        <v>0.1816160118606375</v>
      </c>
      <c r="M265" s="170" t="s">
        <v>557</v>
      </c>
      <c r="N265" s="176">
        <v>43760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1">
        <v>126</v>
      </c>
      <c r="B266" s="212">
        <v>43559</v>
      </c>
      <c r="C266" s="212"/>
      <c r="D266" s="213" t="s">
        <v>746</v>
      </c>
      <c r="E266" s="214" t="s">
        <v>587</v>
      </c>
      <c r="F266" s="214">
        <v>130</v>
      </c>
      <c r="G266" s="214"/>
      <c r="H266" s="214">
        <v>65</v>
      </c>
      <c r="I266" s="215">
        <v>158</v>
      </c>
      <c r="J266" s="183" t="s">
        <v>747</v>
      </c>
      <c r="K266" s="184">
        <f t="shared" si="149"/>
        <v>-65</v>
      </c>
      <c r="L266" s="185">
        <f t="shared" si="150"/>
        <v>-0.5</v>
      </c>
      <c r="M266" s="181" t="s">
        <v>569</v>
      </c>
      <c r="N266" s="178">
        <v>43726</v>
      </c>
      <c r="O266" s="1"/>
      <c r="P266" s="1"/>
      <c r="Q266" s="1"/>
      <c r="R266" s="6" t="s">
        <v>748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127</v>
      </c>
      <c r="B267" s="199">
        <v>43017</v>
      </c>
      <c r="C267" s="199"/>
      <c r="D267" s="200" t="s">
        <v>184</v>
      </c>
      <c r="E267" s="201" t="s">
        <v>587</v>
      </c>
      <c r="F267" s="201">
        <v>141.5</v>
      </c>
      <c r="G267" s="201"/>
      <c r="H267" s="201">
        <v>183.5</v>
      </c>
      <c r="I267" s="203">
        <v>210</v>
      </c>
      <c r="J267" s="173" t="s">
        <v>742</v>
      </c>
      <c r="K267" s="174">
        <f t="shared" si="149"/>
        <v>42</v>
      </c>
      <c r="L267" s="175">
        <f t="shared" si="150"/>
        <v>0.29681978798586572</v>
      </c>
      <c r="M267" s="170" t="s">
        <v>557</v>
      </c>
      <c r="N267" s="176">
        <v>43042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1">
        <v>128</v>
      </c>
      <c r="B268" s="212">
        <v>43074</v>
      </c>
      <c r="C268" s="212"/>
      <c r="D268" s="213" t="s">
        <v>749</v>
      </c>
      <c r="E268" s="214" t="s">
        <v>587</v>
      </c>
      <c r="F268" s="209">
        <v>172</v>
      </c>
      <c r="G268" s="214"/>
      <c r="H268" s="214">
        <v>155.25</v>
      </c>
      <c r="I268" s="215">
        <v>230</v>
      </c>
      <c r="J268" s="183" t="s">
        <v>750</v>
      </c>
      <c r="K268" s="184">
        <f t="shared" si="149"/>
        <v>-16.75</v>
      </c>
      <c r="L268" s="185">
        <f t="shared" si="150"/>
        <v>-9.7383720930232565E-2</v>
      </c>
      <c r="M268" s="181" t="s">
        <v>569</v>
      </c>
      <c r="N268" s="178">
        <v>43787</v>
      </c>
      <c r="O268" s="1"/>
      <c r="P268" s="1"/>
      <c r="Q268" s="1"/>
      <c r="R268" s="6" t="s">
        <v>748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129</v>
      </c>
      <c r="B269" s="199">
        <v>43398</v>
      </c>
      <c r="C269" s="199"/>
      <c r="D269" s="200" t="s">
        <v>107</v>
      </c>
      <c r="E269" s="201" t="s">
        <v>587</v>
      </c>
      <c r="F269" s="201">
        <v>698.5</v>
      </c>
      <c r="G269" s="201"/>
      <c r="H269" s="201">
        <v>890</v>
      </c>
      <c r="I269" s="203">
        <v>890</v>
      </c>
      <c r="J269" s="173" t="s">
        <v>818</v>
      </c>
      <c r="K269" s="174">
        <f t="shared" si="149"/>
        <v>191.5</v>
      </c>
      <c r="L269" s="175">
        <f t="shared" si="150"/>
        <v>0.27415891195418757</v>
      </c>
      <c r="M269" s="170" t="s">
        <v>557</v>
      </c>
      <c r="N269" s="176">
        <v>44328</v>
      </c>
      <c r="O269" s="1"/>
      <c r="P269" s="1"/>
      <c r="Q269" s="1"/>
      <c r="R269" s="6" t="s">
        <v>744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130</v>
      </c>
      <c r="B270" s="199">
        <v>42877</v>
      </c>
      <c r="C270" s="199"/>
      <c r="D270" s="200" t="s">
        <v>365</v>
      </c>
      <c r="E270" s="201" t="s">
        <v>587</v>
      </c>
      <c r="F270" s="201">
        <v>127.6</v>
      </c>
      <c r="G270" s="201"/>
      <c r="H270" s="201">
        <v>138</v>
      </c>
      <c r="I270" s="203">
        <v>190</v>
      </c>
      <c r="J270" s="173" t="s">
        <v>751</v>
      </c>
      <c r="K270" s="174">
        <f t="shared" si="149"/>
        <v>10.400000000000006</v>
      </c>
      <c r="L270" s="175">
        <f t="shared" si="150"/>
        <v>8.1504702194357417E-2</v>
      </c>
      <c r="M270" s="170" t="s">
        <v>557</v>
      </c>
      <c r="N270" s="176">
        <v>43774</v>
      </c>
      <c r="O270" s="1"/>
      <c r="P270" s="1"/>
      <c r="Q270" s="1"/>
      <c r="R270" s="6" t="s">
        <v>748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131</v>
      </c>
      <c r="B271" s="199">
        <v>43158</v>
      </c>
      <c r="C271" s="199"/>
      <c r="D271" s="200" t="s">
        <v>752</v>
      </c>
      <c r="E271" s="201" t="s">
        <v>587</v>
      </c>
      <c r="F271" s="201">
        <v>317</v>
      </c>
      <c r="G271" s="201"/>
      <c r="H271" s="201">
        <v>382.5</v>
      </c>
      <c r="I271" s="203">
        <v>398</v>
      </c>
      <c r="J271" s="173" t="s">
        <v>753</v>
      </c>
      <c r="K271" s="174">
        <f t="shared" si="149"/>
        <v>65.5</v>
      </c>
      <c r="L271" s="175">
        <f t="shared" si="150"/>
        <v>0.20662460567823343</v>
      </c>
      <c r="M271" s="170" t="s">
        <v>557</v>
      </c>
      <c r="N271" s="176">
        <v>44238</v>
      </c>
      <c r="O271" s="1"/>
      <c r="P271" s="1"/>
      <c r="Q271" s="1"/>
      <c r="R271" s="6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132</v>
      </c>
      <c r="B272" s="212">
        <v>43164</v>
      </c>
      <c r="C272" s="212"/>
      <c r="D272" s="213" t="s">
        <v>144</v>
      </c>
      <c r="E272" s="214" t="s">
        <v>587</v>
      </c>
      <c r="F272" s="209">
        <f>510-14.4</f>
        <v>495.6</v>
      </c>
      <c r="G272" s="214"/>
      <c r="H272" s="214">
        <v>350</v>
      </c>
      <c r="I272" s="215">
        <v>672</v>
      </c>
      <c r="J272" s="183" t="s">
        <v>754</v>
      </c>
      <c r="K272" s="184">
        <f t="shared" si="149"/>
        <v>-145.60000000000002</v>
      </c>
      <c r="L272" s="185">
        <f t="shared" si="150"/>
        <v>-0.29378531073446329</v>
      </c>
      <c r="M272" s="181" t="s">
        <v>569</v>
      </c>
      <c r="N272" s="178">
        <v>43887</v>
      </c>
      <c r="O272" s="1"/>
      <c r="P272" s="1"/>
      <c r="Q272" s="1"/>
      <c r="R272" s="6" t="s">
        <v>744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1">
        <v>133</v>
      </c>
      <c r="B273" s="212">
        <v>43237</v>
      </c>
      <c r="C273" s="212"/>
      <c r="D273" s="213" t="s">
        <v>450</v>
      </c>
      <c r="E273" s="214" t="s">
        <v>587</v>
      </c>
      <c r="F273" s="209">
        <v>230.3</v>
      </c>
      <c r="G273" s="214"/>
      <c r="H273" s="214">
        <v>102.5</v>
      </c>
      <c r="I273" s="215">
        <v>348</v>
      </c>
      <c r="J273" s="183" t="s">
        <v>755</v>
      </c>
      <c r="K273" s="184">
        <f t="shared" si="149"/>
        <v>-127.80000000000001</v>
      </c>
      <c r="L273" s="185">
        <f t="shared" si="150"/>
        <v>-0.55492835432045162</v>
      </c>
      <c r="M273" s="181" t="s">
        <v>569</v>
      </c>
      <c r="N273" s="178">
        <v>43896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134</v>
      </c>
      <c r="B274" s="199">
        <v>43258</v>
      </c>
      <c r="C274" s="199"/>
      <c r="D274" s="200" t="s">
        <v>420</v>
      </c>
      <c r="E274" s="201" t="s">
        <v>587</v>
      </c>
      <c r="F274" s="201">
        <f>342.5-5.1</f>
        <v>337.4</v>
      </c>
      <c r="G274" s="201"/>
      <c r="H274" s="201">
        <v>412.5</v>
      </c>
      <c r="I274" s="203">
        <v>439</v>
      </c>
      <c r="J274" s="173" t="s">
        <v>756</v>
      </c>
      <c r="K274" s="174">
        <f t="shared" si="149"/>
        <v>75.100000000000023</v>
      </c>
      <c r="L274" s="175">
        <f t="shared" si="150"/>
        <v>0.22258446947243635</v>
      </c>
      <c r="M274" s="170" t="s">
        <v>557</v>
      </c>
      <c r="N274" s="176">
        <v>44230</v>
      </c>
      <c r="O274" s="1"/>
      <c r="P274" s="1"/>
      <c r="Q274" s="1"/>
      <c r="R274" s="6" t="s">
        <v>748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2">
        <v>135</v>
      </c>
      <c r="B275" s="191">
        <v>43285</v>
      </c>
      <c r="C275" s="191"/>
      <c r="D275" s="192" t="s">
        <v>55</v>
      </c>
      <c r="E275" s="193" t="s">
        <v>587</v>
      </c>
      <c r="F275" s="193">
        <f>127.5-5.53</f>
        <v>121.97</v>
      </c>
      <c r="G275" s="194"/>
      <c r="H275" s="194">
        <v>122.5</v>
      </c>
      <c r="I275" s="194">
        <v>170</v>
      </c>
      <c r="J275" s="195" t="s">
        <v>785</v>
      </c>
      <c r="K275" s="196">
        <f t="shared" si="149"/>
        <v>0.53000000000000114</v>
      </c>
      <c r="L275" s="197">
        <f t="shared" si="150"/>
        <v>4.3453308190538747E-3</v>
      </c>
      <c r="M275" s="193" t="s">
        <v>678</v>
      </c>
      <c r="N275" s="191">
        <v>44431</v>
      </c>
      <c r="O275" s="1"/>
      <c r="P275" s="1"/>
      <c r="Q275" s="1"/>
      <c r="R275" s="6" t="s">
        <v>744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1">
        <v>136</v>
      </c>
      <c r="B276" s="212">
        <v>43294</v>
      </c>
      <c r="C276" s="212"/>
      <c r="D276" s="213" t="s">
        <v>356</v>
      </c>
      <c r="E276" s="214" t="s">
        <v>587</v>
      </c>
      <c r="F276" s="209">
        <v>46.5</v>
      </c>
      <c r="G276" s="214"/>
      <c r="H276" s="214">
        <v>17</v>
      </c>
      <c r="I276" s="215">
        <v>59</v>
      </c>
      <c r="J276" s="183" t="s">
        <v>757</v>
      </c>
      <c r="K276" s="184">
        <f t="shared" ref="K276:K284" si="151">H276-F276</f>
        <v>-29.5</v>
      </c>
      <c r="L276" s="185">
        <f t="shared" ref="L276:L284" si="152">K276/F276</f>
        <v>-0.63440860215053763</v>
      </c>
      <c r="M276" s="181" t="s">
        <v>569</v>
      </c>
      <c r="N276" s="178">
        <v>43887</v>
      </c>
      <c r="O276" s="1"/>
      <c r="P276" s="1"/>
      <c r="Q276" s="1"/>
      <c r="R276" s="6" t="s">
        <v>744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137</v>
      </c>
      <c r="B277" s="199">
        <v>43396</v>
      </c>
      <c r="C277" s="199"/>
      <c r="D277" s="200" t="s">
        <v>405</v>
      </c>
      <c r="E277" s="201" t="s">
        <v>587</v>
      </c>
      <c r="F277" s="201">
        <v>156.5</v>
      </c>
      <c r="G277" s="201"/>
      <c r="H277" s="201">
        <v>207.5</v>
      </c>
      <c r="I277" s="203">
        <v>191</v>
      </c>
      <c r="J277" s="173" t="s">
        <v>645</v>
      </c>
      <c r="K277" s="174">
        <f t="shared" si="151"/>
        <v>51</v>
      </c>
      <c r="L277" s="175">
        <f t="shared" si="152"/>
        <v>0.32587859424920129</v>
      </c>
      <c r="M277" s="170" t="s">
        <v>557</v>
      </c>
      <c r="N277" s="176">
        <v>44369</v>
      </c>
      <c r="O277" s="1"/>
      <c r="P277" s="1"/>
      <c r="Q277" s="1"/>
      <c r="R277" s="6" t="s">
        <v>744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138</v>
      </c>
      <c r="B278" s="199">
        <v>43439</v>
      </c>
      <c r="C278" s="199"/>
      <c r="D278" s="200" t="s">
        <v>319</v>
      </c>
      <c r="E278" s="201" t="s">
        <v>587</v>
      </c>
      <c r="F278" s="201">
        <v>259.5</v>
      </c>
      <c r="G278" s="201"/>
      <c r="H278" s="201">
        <v>320</v>
      </c>
      <c r="I278" s="203">
        <v>320</v>
      </c>
      <c r="J278" s="173" t="s">
        <v>645</v>
      </c>
      <c r="K278" s="174">
        <f t="shared" si="151"/>
        <v>60.5</v>
      </c>
      <c r="L278" s="175">
        <f t="shared" si="152"/>
        <v>0.23314065510597304</v>
      </c>
      <c r="M278" s="170" t="s">
        <v>557</v>
      </c>
      <c r="N278" s="176">
        <v>44323</v>
      </c>
      <c r="O278" s="1"/>
      <c r="P278" s="1"/>
      <c r="Q278" s="1"/>
      <c r="R278" s="6" t="s">
        <v>744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1">
        <v>139</v>
      </c>
      <c r="B279" s="212">
        <v>43439</v>
      </c>
      <c r="C279" s="212"/>
      <c r="D279" s="213" t="s">
        <v>758</v>
      </c>
      <c r="E279" s="214" t="s">
        <v>587</v>
      </c>
      <c r="F279" s="214">
        <v>715</v>
      </c>
      <c r="G279" s="214"/>
      <c r="H279" s="214">
        <v>445</v>
      </c>
      <c r="I279" s="215">
        <v>840</v>
      </c>
      <c r="J279" s="183" t="s">
        <v>759</v>
      </c>
      <c r="K279" s="184">
        <f t="shared" si="151"/>
        <v>-270</v>
      </c>
      <c r="L279" s="185">
        <f t="shared" si="152"/>
        <v>-0.3776223776223776</v>
      </c>
      <c r="M279" s="181" t="s">
        <v>569</v>
      </c>
      <c r="N279" s="178">
        <v>43800</v>
      </c>
      <c r="O279" s="1"/>
      <c r="P279" s="1"/>
      <c r="Q279" s="1"/>
      <c r="R279" s="6" t="s">
        <v>744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140</v>
      </c>
      <c r="B280" s="199">
        <v>43469</v>
      </c>
      <c r="C280" s="199"/>
      <c r="D280" s="200" t="s">
        <v>157</v>
      </c>
      <c r="E280" s="201" t="s">
        <v>587</v>
      </c>
      <c r="F280" s="201">
        <v>875</v>
      </c>
      <c r="G280" s="201"/>
      <c r="H280" s="201">
        <v>1165</v>
      </c>
      <c r="I280" s="203">
        <v>1185</v>
      </c>
      <c r="J280" s="173" t="s">
        <v>760</v>
      </c>
      <c r="K280" s="174">
        <f t="shared" si="151"/>
        <v>290</v>
      </c>
      <c r="L280" s="175">
        <f t="shared" si="152"/>
        <v>0.33142857142857141</v>
      </c>
      <c r="M280" s="170" t="s">
        <v>557</v>
      </c>
      <c r="N280" s="176">
        <v>43847</v>
      </c>
      <c r="O280" s="1"/>
      <c r="P280" s="1"/>
      <c r="Q280" s="1"/>
      <c r="R280" s="6" t="s">
        <v>744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141</v>
      </c>
      <c r="B281" s="199">
        <v>43559</v>
      </c>
      <c r="C281" s="199"/>
      <c r="D281" s="200" t="s">
        <v>335</v>
      </c>
      <c r="E281" s="201" t="s">
        <v>587</v>
      </c>
      <c r="F281" s="201">
        <f>387-14.63</f>
        <v>372.37</v>
      </c>
      <c r="G281" s="201"/>
      <c r="H281" s="201">
        <v>490</v>
      </c>
      <c r="I281" s="203">
        <v>490</v>
      </c>
      <c r="J281" s="173" t="s">
        <v>645</v>
      </c>
      <c r="K281" s="174">
        <f t="shared" si="151"/>
        <v>117.63</v>
      </c>
      <c r="L281" s="175">
        <f t="shared" si="152"/>
        <v>0.31589548030185027</v>
      </c>
      <c r="M281" s="170" t="s">
        <v>557</v>
      </c>
      <c r="N281" s="176">
        <v>43850</v>
      </c>
      <c r="O281" s="1"/>
      <c r="P281" s="1"/>
      <c r="Q281" s="1"/>
      <c r="R281" s="6" t="s">
        <v>744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1">
        <v>142</v>
      </c>
      <c r="B282" s="212">
        <v>43578</v>
      </c>
      <c r="C282" s="212"/>
      <c r="D282" s="213" t="s">
        <v>761</v>
      </c>
      <c r="E282" s="214" t="s">
        <v>559</v>
      </c>
      <c r="F282" s="214">
        <v>220</v>
      </c>
      <c r="G282" s="214"/>
      <c r="H282" s="214">
        <v>127.5</v>
      </c>
      <c r="I282" s="215">
        <v>284</v>
      </c>
      <c r="J282" s="183" t="s">
        <v>762</v>
      </c>
      <c r="K282" s="184">
        <f t="shared" si="151"/>
        <v>-92.5</v>
      </c>
      <c r="L282" s="185">
        <f t="shared" si="152"/>
        <v>-0.42045454545454547</v>
      </c>
      <c r="M282" s="181" t="s">
        <v>569</v>
      </c>
      <c r="N282" s="178">
        <v>43896</v>
      </c>
      <c r="O282" s="1"/>
      <c r="P282" s="1"/>
      <c r="Q282" s="1"/>
      <c r="R282" s="6" t="s">
        <v>744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143</v>
      </c>
      <c r="B283" s="199">
        <v>43622</v>
      </c>
      <c r="C283" s="199"/>
      <c r="D283" s="200" t="s">
        <v>459</v>
      </c>
      <c r="E283" s="201" t="s">
        <v>559</v>
      </c>
      <c r="F283" s="201">
        <v>332.8</v>
      </c>
      <c r="G283" s="201"/>
      <c r="H283" s="201">
        <v>405</v>
      </c>
      <c r="I283" s="203">
        <v>419</v>
      </c>
      <c r="J283" s="173" t="s">
        <v>763</v>
      </c>
      <c r="K283" s="174">
        <f t="shared" si="151"/>
        <v>72.199999999999989</v>
      </c>
      <c r="L283" s="175">
        <f t="shared" si="152"/>
        <v>0.21694711538461534</v>
      </c>
      <c r="M283" s="170" t="s">
        <v>557</v>
      </c>
      <c r="N283" s="176">
        <v>43860</v>
      </c>
      <c r="O283" s="1"/>
      <c r="P283" s="1"/>
      <c r="Q283" s="1"/>
      <c r="R283" s="6" t="s">
        <v>748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2">
        <v>144</v>
      </c>
      <c r="B284" s="191">
        <v>43641</v>
      </c>
      <c r="C284" s="191"/>
      <c r="D284" s="192" t="s">
        <v>150</v>
      </c>
      <c r="E284" s="193" t="s">
        <v>587</v>
      </c>
      <c r="F284" s="193">
        <v>386</v>
      </c>
      <c r="G284" s="194"/>
      <c r="H284" s="194">
        <v>395</v>
      </c>
      <c r="I284" s="194">
        <v>452</v>
      </c>
      <c r="J284" s="195" t="s">
        <v>764</v>
      </c>
      <c r="K284" s="196">
        <f t="shared" si="151"/>
        <v>9</v>
      </c>
      <c r="L284" s="197">
        <f t="shared" si="152"/>
        <v>2.3316062176165803E-2</v>
      </c>
      <c r="M284" s="193" t="s">
        <v>678</v>
      </c>
      <c r="N284" s="191">
        <v>43868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2">
        <v>145</v>
      </c>
      <c r="B285" s="191">
        <v>43707</v>
      </c>
      <c r="C285" s="191"/>
      <c r="D285" s="192" t="s">
        <v>130</v>
      </c>
      <c r="E285" s="193" t="s">
        <v>587</v>
      </c>
      <c r="F285" s="193">
        <v>137.5</v>
      </c>
      <c r="G285" s="194"/>
      <c r="H285" s="194">
        <v>138.5</v>
      </c>
      <c r="I285" s="194">
        <v>190</v>
      </c>
      <c r="J285" s="195" t="s">
        <v>784</v>
      </c>
      <c r="K285" s="196">
        <f>H285-F285</f>
        <v>1</v>
      </c>
      <c r="L285" s="197">
        <f>K285/F285</f>
        <v>7.2727272727272727E-3</v>
      </c>
      <c r="M285" s="193" t="s">
        <v>678</v>
      </c>
      <c r="N285" s="191">
        <v>44432</v>
      </c>
      <c r="O285" s="1"/>
      <c r="P285" s="1"/>
      <c r="Q285" s="1"/>
      <c r="R285" s="6" t="s">
        <v>744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8">
        <v>146</v>
      </c>
      <c r="B286" s="199">
        <v>43731</v>
      </c>
      <c r="C286" s="199"/>
      <c r="D286" s="200" t="s">
        <v>413</v>
      </c>
      <c r="E286" s="201" t="s">
        <v>587</v>
      </c>
      <c r="F286" s="201">
        <v>235</v>
      </c>
      <c r="G286" s="201"/>
      <c r="H286" s="201">
        <v>295</v>
      </c>
      <c r="I286" s="203">
        <v>296</v>
      </c>
      <c r="J286" s="173" t="s">
        <v>765</v>
      </c>
      <c r="K286" s="174">
        <f t="shared" ref="K286:K292" si="153">H286-F286</f>
        <v>60</v>
      </c>
      <c r="L286" s="175">
        <f t="shared" ref="L286:L292" si="154">K286/F286</f>
        <v>0.25531914893617019</v>
      </c>
      <c r="M286" s="170" t="s">
        <v>557</v>
      </c>
      <c r="N286" s="176">
        <v>43844</v>
      </c>
      <c r="O286" s="1"/>
      <c r="P286" s="1"/>
      <c r="Q286" s="1"/>
      <c r="R286" s="6" t="s">
        <v>748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147</v>
      </c>
      <c r="B287" s="199">
        <v>43752</v>
      </c>
      <c r="C287" s="199"/>
      <c r="D287" s="200" t="s">
        <v>766</v>
      </c>
      <c r="E287" s="201" t="s">
        <v>587</v>
      </c>
      <c r="F287" s="201">
        <v>277.5</v>
      </c>
      <c r="G287" s="201"/>
      <c r="H287" s="201">
        <v>333</v>
      </c>
      <c r="I287" s="203">
        <v>333</v>
      </c>
      <c r="J287" s="173" t="s">
        <v>767</v>
      </c>
      <c r="K287" s="174">
        <f t="shared" si="153"/>
        <v>55.5</v>
      </c>
      <c r="L287" s="175">
        <f t="shared" si="154"/>
        <v>0.2</v>
      </c>
      <c r="M287" s="170" t="s">
        <v>557</v>
      </c>
      <c r="N287" s="176">
        <v>43846</v>
      </c>
      <c r="O287" s="1"/>
      <c r="P287" s="1"/>
      <c r="Q287" s="1"/>
      <c r="R287" s="6" t="s">
        <v>744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148</v>
      </c>
      <c r="B288" s="199">
        <v>43752</v>
      </c>
      <c r="C288" s="199"/>
      <c r="D288" s="200" t="s">
        <v>768</v>
      </c>
      <c r="E288" s="201" t="s">
        <v>587</v>
      </c>
      <c r="F288" s="201">
        <v>930</v>
      </c>
      <c r="G288" s="201"/>
      <c r="H288" s="201">
        <v>1165</v>
      </c>
      <c r="I288" s="203">
        <v>1200</v>
      </c>
      <c r="J288" s="173" t="s">
        <v>769</v>
      </c>
      <c r="K288" s="174">
        <f t="shared" si="153"/>
        <v>235</v>
      </c>
      <c r="L288" s="175">
        <f t="shared" si="154"/>
        <v>0.25268817204301075</v>
      </c>
      <c r="M288" s="170" t="s">
        <v>557</v>
      </c>
      <c r="N288" s="176">
        <v>43847</v>
      </c>
      <c r="O288" s="1"/>
      <c r="P288" s="1"/>
      <c r="Q288" s="1"/>
      <c r="R288" s="6" t="s">
        <v>748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8">
        <v>149</v>
      </c>
      <c r="B289" s="199">
        <v>43753</v>
      </c>
      <c r="C289" s="199"/>
      <c r="D289" s="200" t="s">
        <v>770</v>
      </c>
      <c r="E289" s="201" t="s">
        <v>587</v>
      </c>
      <c r="F289" s="171">
        <v>111</v>
      </c>
      <c r="G289" s="201"/>
      <c r="H289" s="201">
        <v>141</v>
      </c>
      <c r="I289" s="203">
        <v>141</v>
      </c>
      <c r="J289" s="173" t="s">
        <v>572</v>
      </c>
      <c r="K289" s="174">
        <f t="shared" si="153"/>
        <v>30</v>
      </c>
      <c r="L289" s="175">
        <f t="shared" si="154"/>
        <v>0.27027027027027029</v>
      </c>
      <c r="M289" s="170" t="s">
        <v>557</v>
      </c>
      <c r="N289" s="176">
        <v>44328</v>
      </c>
      <c r="O289" s="1"/>
      <c r="P289" s="1"/>
      <c r="Q289" s="1"/>
      <c r="R289" s="6" t="s">
        <v>748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150</v>
      </c>
      <c r="B290" s="199">
        <v>43753</v>
      </c>
      <c r="C290" s="199"/>
      <c r="D290" s="200" t="s">
        <v>771</v>
      </c>
      <c r="E290" s="201" t="s">
        <v>587</v>
      </c>
      <c r="F290" s="171">
        <v>296</v>
      </c>
      <c r="G290" s="201"/>
      <c r="H290" s="201">
        <v>370</v>
      </c>
      <c r="I290" s="203">
        <v>370</v>
      </c>
      <c r="J290" s="173" t="s">
        <v>645</v>
      </c>
      <c r="K290" s="174">
        <f t="shared" si="153"/>
        <v>74</v>
      </c>
      <c r="L290" s="175">
        <f t="shared" si="154"/>
        <v>0.25</v>
      </c>
      <c r="M290" s="170" t="s">
        <v>557</v>
      </c>
      <c r="N290" s="176">
        <v>43853</v>
      </c>
      <c r="O290" s="1"/>
      <c r="P290" s="1"/>
      <c r="Q290" s="1"/>
      <c r="R290" s="6" t="s">
        <v>748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151</v>
      </c>
      <c r="B291" s="199">
        <v>43754</v>
      </c>
      <c r="C291" s="199"/>
      <c r="D291" s="200" t="s">
        <v>772</v>
      </c>
      <c r="E291" s="201" t="s">
        <v>587</v>
      </c>
      <c r="F291" s="171">
        <v>300</v>
      </c>
      <c r="G291" s="201"/>
      <c r="H291" s="201">
        <v>382.5</v>
      </c>
      <c r="I291" s="203">
        <v>344</v>
      </c>
      <c r="J291" s="173" t="s">
        <v>822</v>
      </c>
      <c r="K291" s="174">
        <f t="shared" si="153"/>
        <v>82.5</v>
      </c>
      <c r="L291" s="175">
        <f t="shared" si="154"/>
        <v>0.27500000000000002</v>
      </c>
      <c r="M291" s="170" t="s">
        <v>557</v>
      </c>
      <c r="N291" s="176">
        <v>44238</v>
      </c>
      <c r="O291" s="1"/>
      <c r="P291" s="1"/>
      <c r="Q291" s="1"/>
      <c r="R291" s="6" t="s">
        <v>748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152</v>
      </c>
      <c r="B292" s="199">
        <v>43832</v>
      </c>
      <c r="C292" s="199"/>
      <c r="D292" s="200" t="s">
        <v>773</v>
      </c>
      <c r="E292" s="201" t="s">
        <v>587</v>
      </c>
      <c r="F292" s="171">
        <v>495</v>
      </c>
      <c r="G292" s="201"/>
      <c r="H292" s="201">
        <v>595</v>
      </c>
      <c r="I292" s="203">
        <v>590</v>
      </c>
      <c r="J292" s="173" t="s">
        <v>821</v>
      </c>
      <c r="K292" s="174">
        <f t="shared" si="153"/>
        <v>100</v>
      </c>
      <c r="L292" s="175">
        <f t="shared" si="154"/>
        <v>0.20202020202020202</v>
      </c>
      <c r="M292" s="170" t="s">
        <v>557</v>
      </c>
      <c r="N292" s="176">
        <v>44589</v>
      </c>
      <c r="O292" s="1"/>
      <c r="P292" s="1"/>
      <c r="Q292" s="1"/>
      <c r="R292" s="6" t="s">
        <v>748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153</v>
      </c>
      <c r="B293" s="199">
        <v>43966</v>
      </c>
      <c r="C293" s="199"/>
      <c r="D293" s="200" t="s">
        <v>71</v>
      </c>
      <c r="E293" s="201" t="s">
        <v>587</v>
      </c>
      <c r="F293" s="171">
        <v>67.5</v>
      </c>
      <c r="G293" s="201"/>
      <c r="H293" s="201">
        <v>86</v>
      </c>
      <c r="I293" s="203">
        <v>86</v>
      </c>
      <c r="J293" s="173" t="s">
        <v>774</v>
      </c>
      <c r="K293" s="174">
        <f t="shared" ref="K293:K300" si="155">H293-F293</f>
        <v>18.5</v>
      </c>
      <c r="L293" s="175">
        <f t="shared" ref="L293:L300" si="156">K293/F293</f>
        <v>0.27407407407407408</v>
      </c>
      <c r="M293" s="170" t="s">
        <v>557</v>
      </c>
      <c r="N293" s="176">
        <v>44008</v>
      </c>
      <c r="O293" s="1"/>
      <c r="P293" s="1"/>
      <c r="Q293" s="1"/>
      <c r="R293" s="6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154</v>
      </c>
      <c r="B294" s="199">
        <v>44035</v>
      </c>
      <c r="C294" s="199"/>
      <c r="D294" s="200" t="s">
        <v>458</v>
      </c>
      <c r="E294" s="201" t="s">
        <v>587</v>
      </c>
      <c r="F294" s="171">
        <v>231</v>
      </c>
      <c r="G294" s="201"/>
      <c r="H294" s="201">
        <v>281</v>
      </c>
      <c r="I294" s="203">
        <v>281</v>
      </c>
      <c r="J294" s="173" t="s">
        <v>645</v>
      </c>
      <c r="K294" s="174">
        <f t="shared" si="155"/>
        <v>50</v>
      </c>
      <c r="L294" s="175">
        <f t="shared" si="156"/>
        <v>0.21645021645021645</v>
      </c>
      <c r="M294" s="170" t="s">
        <v>557</v>
      </c>
      <c r="N294" s="176">
        <v>44358</v>
      </c>
      <c r="O294" s="1"/>
      <c r="P294" s="1"/>
      <c r="Q294" s="1"/>
      <c r="R294" s="6" t="s">
        <v>748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8">
        <v>155</v>
      </c>
      <c r="B295" s="199">
        <v>44092</v>
      </c>
      <c r="C295" s="199"/>
      <c r="D295" s="200" t="s">
        <v>395</v>
      </c>
      <c r="E295" s="201" t="s">
        <v>587</v>
      </c>
      <c r="F295" s="201">
        <v>206</v>
      </c>
      <c r="G295" s="201"/>
      <c r="H295" s="201">
        <v>248</v>
      </c>
      <c r="I295" s="203">
        <v>248</v>
      </c>
      <c r="J295" s="173" t="s">
        <v>645</v>
      </c>
      <c r="K295" s="174">
        <f t="shared" si="155"/>
        <v>42</v>
      </c>
      <c r="L295" s="175">
        <f t="shared" si="156"/>
        <v>0.20388349514563106</v>
      </c>
      <c r="M295" s="170" t="s">
        <v>557</v>
      </c>
      <c r="N295" s="176">
        <v>44214</v>
      </c>
      <c r="O295" s="1"/>
      <c r="P295" s="1"/>
      <c r="Q295" s="1"/>
      <c r="R295" s="6" t="s">
        <v>748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8">
        <v>156</v>
      </c>
      <c r="B296" s="199">
        <v>44140</v>
      </c>
      <c r="C296" s="199"/>
      <c r="D296" s="200" t="s">
        <v>395</v>
      </c>
      <c r="E296" s="201" t="s">
        <v>587</v>
      </c>
      <c r="F296" s="201">
        <v>182.5</v>
      </c>
      <c r="G296" s="201"/>
      <c r="H296" s="201">
        <v>248</v>
      </c>
      <c r="I296" s="203">
        <v>248</v>
      </c>
      <c r="J296" s="173" t="s">
        <v>645</v>
      </c>
      <c r="K296" s="174">
        <f t="shared" si="155"/>
        <v>65.5</v>
      </c>
      <c r="L296" s="175">
        <f t="shared" si="156"/>
        <v>0.35890410958904112</v>
      </c>
      <c r="M296" s="170" t="s">
        <v>557</v>
      </c>
      <c r="N296" s="176">
        <v>44214</v>
      </c>
      <c r="O296" s="1"/>
      <c r="P296" s="1"/>
      <c r="Q296" s="1"/>
      <c r="R296" s="6" t="s">
        <v>748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8">
        <v>157</v>
      </c>
      <c r="B297" s="199">
        <v>44140</v>
      </c>
      <c r="C297" s="199"/>
      <c r="D297" s="200" t="s">
        <v>319</v>
      </c>
      <c r="E297" s="201" t="s">
        <v>587</v>
      </c>
      <c r="F297" s="201">
        <v>247.5</v>
      </c>
      <c r="G297" s="201"/>
      <c r="H297" s="201">
        <v>320</v>
      </c>
      <c r="I297" s="203">
        <v>320</v>
      </c>
      <c r="J297" s="173" t="s">
        <v>645</v>
      </c>
      <c r="K297" s="174">
        <f t="shared" si="155"/>
        <v>72.5</v>
      </c>
      <c r="L297" s="175">
        <f t="shared" si="156"/>
        <v>0.29292929292929293</v>
      </c>
      <c r="M297" s="170" t="s">
        <v>557</v>
      </c>
      <c r="N297" s="176">
        <v>44323</v>
      </c>
      <c r="O297" s="1"/>
      <c r="P297" s="1"/>
      <c r="Q297" s="1"/>
      <c r="R297" s="6" t="s">
        <v>748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8">
        <v>158</v>
      </c>
      <c r="B298" s="199">
        <v>44140</v>
      </c>
      <c r="C298" s="199"/>
      <c r="D298" s="200" t="s">
        <v>270</v>
      </c>
      <c r="E298" s="201" t="s">
        <v>587</v>
      </c>
      <c r="F298" s="171">
        <v>925</v>
      </c>
      <c r="G298" s="201"/>
      <c r="H298" s="201">
        <v>1095</v>
      </c>
      <c r="I298" s="203">
        <v>1093</v>
      </c>
      <c r="J298" s="173" t="s">
        <v>775</v>
      </c>
      <c r="K298" s="174">
        <f t="shared" si="155"/>
        <v>170</v>
      </c>
      <c r="L298" s="175">
        <f t="shared" si="156"/>
        <v>0.18378378378378379</v>
      </c>
      <c r="M298" s="170" t="s">
        <v>557</v>
      </c>
      <c r="N298" s="176">
        <v>44201</v>
      </c>
      <c r="O298" s="1"/>
      <c r="P298" s="1"/>
      <c r="Q298" s="1"/>
      <c r="R298" s="6" t="s">
        <v>748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8">
        <v>159</v>
      </c>
      <c r="B299" s="199">
        <v>44140</v>
      </c>
      <c r="C299" s="199"/>
      <c r="D299" s="200" t="s">
        <v>335</v>
      </c>
      <c r="E299" s="201" t="s">
        <v>587</v>
      </c>
      <c r="F299" s="171">
        <v>332.5</v>
      </c>
      <c r="G299" s="201"/>
      <c r="H299" s="201">
        <v>393</v>
      </c>
      <c r="I299" s="203">
        <v>406</v>
      </c>
      <c r="J299" s="173" t="s">
        <v>776</v>
      </c>
      <c r="K299" s="174">
        <f t="shared" si="155"/>
        <v>60.5</v>
      </c>
      <c r="L299" s="175">
        <f t="shared" si="156"/>
        <v>0.18195488721804512</v>
      </c>
      <c r="M299" s="170" t="s">
        <v>557</v>
      </c>
      <c r="N299" s="176">
        <v>44256</v>
      </c>
      <c r="O299" s="1"/>
      <c r="P299" s="1"/>
      <c r="Q299" s="1"/>
      <c r="R299" s="6" t="s">
        <v>748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160</v>
      </c>
      <c r="B300" s="199">
        <v>44141</v>
      </c>
      <c r="C300" s="199"/>
      <c r="D300" s="200" t="s">
        <v>458</v>
      </c>
      <c r="E300" s="201" t="s">
        <v>587</v>
      </c>
      <c r="F300" s="171">
        <v>231</v>
      </c>
      <c r="G300" s="201"/>
      <c r="H300" s="201">
        <v>281</v>
      </c>
      <c r="I300" s="203">
        <v>281</v>
      </c>
      <c r="J300" s="173" t="s">
        <v>645</v>
      </c>
      <c r="K300" s="174">
        <f t="shared" si="155"/>
        <v>50</v>
      </c>
      <c r="L300" s="175">
        <f t="shared" si="156"/>
        <v>0.21645021645021645</v>
      </c>
      <c r="M300" s="170" t="s">
        <v>557</v>
      </c>
      <c r="N300" s="176">
        <v>44358</v>
      </c>
      <c r="O300" s="1"/>
      <c r="P300" s="1"/>
      <c r="Q300" s="1"/>
      <c r="R300" s="6" t="s">
        <v>748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4">
        <v>161</v>
      </c>
      <c r="B301" s="217">
        <v>44187</v>
      </c>
      <c r="C301" s="217"/>
      <c r="D301" s="218" t="s">
        <v>433</v>
      </c>
      <c r="E301" s="53" t="s">
        <v>587</v>
      </c>
      <c r="F301" s="219" t="s">
        <v>777</v>
      </c>
      <c r="G301" s="53"/>
      <c r="H301" s="53"/>
      <c r="I301" s="220">
        <v>239</v>
      </c>
      <c r="J301" s="216" t="s">
        <v>560</v>
      </c>
      <c r="K301" s="216"/>
      <c r="L301" s="221"/>
      <c r="M301" s="222"/>
      <c r="N301" s="223"/>
      <c r="O301" s="1"/>
      <c r="P301" s="1"/>
      <c r="Q301" s="1"/>
      <c r="R301" s="6" t="s">
        <v>748</v>
      </c>
    </row>
    <row r="302" spans="1:26" ht="12.75" customHeight="1">
      <c r="A302" s="198">
        <v>162</v>
      </c>
      <c r="B302" s="199">
        <v>44258</v>
      </c>
      <c r="C302" s="199"/>
      <c r="D302" s="200" t="s">
        <v>773</v>
      </c>
      <c r="E302" s="201" t="s">
        <v>587</v>
      </c>
      <c r="F302" s="171">
        <v>495</v>
      </c>
      <c r="G302" s="201"/>
      <c r="H302" s="201">
        <v>595</v>
      </c>
      <c r="I302" s="203">
        <v>590</v>
      </c>
      <c r="J302" s="173" t="s">
        <v>821</v>
      </c>
      <c r="K302" s="174">
        <f>H302-F302</f>
        <v>100</v>
      </c>
      <c r="L302" s="175">
        <f>K302/F302</f>
        <v>0.20202020202020202</v>
      </c>
      <c r="M302" s="170" t="s">
        <v>557</v>
      </c>
      <c r="N302" s="176">
        <v>44589</v>
      </c>
      <c r="O302" s="1"/>
      <c r="P302" s="1"/>
      <c r="R302" s="6" t="s">
        <v>748</v>
      </c>
    </row>
    <row r="303" spans="1:26" ht="12.75" customHeight="1">
      <c r="A303" s="198">
        <v>163</v>
      </c>
      <c r="B303" s="199">
        <v>44274</v>
      </c>
      <c r="C303" s="199"/>
      <c r="D303" s="200" t="s">
        <v>335</v>
      </c>
      <c r="E303" s="201" t="s">
        <v>587</v>
      </c>
      <c r="F303" s="171">
        <v>355</v>
      </c>
      <c r="G303" s="201"/>
      <c r="H303" s="201">
        <v>422.5</v>
      </c>
      <c r="I303" s="203">
        <v>420</v>
      </c>
      <c r="J303" s="173" t="s">
        <v>778</v>
      </c>
      <c r="K303" s="174">
        <f>H303-F303</f>
        <v>67.5</v>
      </c>
      <c r="L303" s="175">
        <f>K303/F303</f>
        <v>0.19014084507042253</v>
      </c>
      <c r="M303" s="170" t="s">
        <v>557</v>
      </c>
      <c r="N303" s="176">
        <v>44361</v>
      </c>
      <c r="O303" s="1"/>
      <c r="R303" s="225" t="s">
        <v>748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8">
        <v>164</v>
      </c>
      <c r="B304" s="199">
        <v>44295</v>
      </c>
      <c r="C304" s="199"/>
      <c r="D304" s="200" t="s">
        <v>779</v>
      </c>
      <c r="E304" s="201" t="s">
        <v>587</v>
      </c>
      <c r="F304" s="171">
        <v>555</v>
      </c>
      <c r="G304" s="201"/>
      <c r="H304" s="201">
        <v>663</v>
      </c>
      <c r="I304" s="203">
        <v>663</v>
      </c>
      <c r="J304" s="173" t="s">
        <v>780</v>
      </c>
      <c r="K304" s="174">
        <f>H304-F304</f>
        <v>108</v>
      </c>
      <c r="L304" s="175">
        <f>K304/F304</f>
        <v>0.19459459459459461</v>
      </c>
      <c r="M304" s="170" t="s">
        <v>557</v>
      </c>
      <c r="N304" s="176">
        <v>44321</v>
      </c>
      <c r="O304" s="1"/>
      <c r="P304" s="1"/>
      <c r="Q304" s="1"/>
      <c r="R304" s="225" t="s">
        <v>748</v>
      </c>
    </row>
    <row r="305" spans="1:18" ht="12.75" customHeight="1">
      <c r="A305" s="198">
        <v>165</v>
      </c>
      <c r="B305" s="199">
        <v>44308</v>
      </c>
      <c r="C305" s="199"/>
      <c r="D305" s="200" t="s">
        <v>365</v>
      </c>
      <c r="E305" s="201" t="s">
        <v>587</v>
      </c>
      <c r="F305" s="171">
        <v>126.5</v>
      </c>
      <c r="G305" s="201"/>
      <c r="H305" s="201">
        <v>155</v>
      </c>
      <c r="I305" s="203">
        <v>155</v>
      </c>
      <c r="J305" s="173" t="s">
        <v>645</v>
      </c>
      <c r="K305" s="174">
        <f>H305-F305</f>
        <v>28.5</v>
      </c>
      <c r="L305" s="175">
        <f>K305/F305</f>
        <v>0.22529644268774704</v>
      </c>
      <c r="M305" s="170" t="s">
        <v>557</v>
      </c>
      <c r="N305" s="176">
        <v>44362</v>
      </c>
      <c r="O305" s="1"/>
      <c r="R305" s="225" t="s">
        <v>748</v>
      </c>
    </row>
    <row r="306" spans="1:18" ht="12.75" customHeight="1">
      <c r="A306" s="255">
        <v>166</v>
      </c>
      <c r="B306" s="256">
        <v>44368</v>
      </c>
      <c r="C306" s="256"/>
      <c r="D306" s="257" t="s">
        <v>383</v>
      </c>
      <c r="E306" s="258" t="s">
        <v>587</v>
      </c>
      <c r="F306" s="259">
        <v>287.5</v>
      </c>
      <c r="G306" s="258"/>
      <c r="H306" s="258">
        <v>245</v>
      </c>
      <c r="I306" s="260">
        <v>344</v>
      </c>
      <c r="J306" s="183" t="s">
        <v>816</v>
      </c>
      <c r="K306" s="184">
        <f>H306-F306</f>
        <v>-42.5</v>
      </c>
      <c r="L306" s="185">
        <f>K306/F306</f>
        <v>-0.14782608695652175</v>
      </c>
      <c r="M306" s="181" t="s">
        <v>569</v>
      </c>
      <c r="N306" s="178">
        <v>44508</v>
      </c>
      <c r="O306" s="1"/>
      <c r="R306" s="225" t="s">
        <v>748</v>
      </c>
    </row>
    <row r="307" spans="1:18" ht="12.75" customHeight="1">
      <c r="A307" s="224">
        <v>167</v>
      </c>
      <c r="B307" s="217">
        <v>44368</v>
      </c>
      <c r="C307" s="217"/>
      <c r="D307" s="218" t="s">
        <v>458</v>
      </c>
      <c r="E307" s="53" t="s">
        <v>587</v>
      </c>
      <c r="F307" s="219" t="s">
        <v>781</v>
      </c>
      <c r="G307" s="53"/>
      <c r="H307" s="53"/>
      <c r="I307" s="220">
        <v>320</v>
      </c>
      <c r="J307" s="216" t="s">
        <v>560</v>
      </c>
      <c r="K307" s="224"/>
      <c r="L307" s="217"/>
      <c r="M307" s="217"/>
      <c r="N307" s="218"/>
      <c r="O307" s="41"/>
      <c r="R307" s="225" t="s">
        <v>748</v>
      </c>
    </row>
    <row r="308" spans="1:18" ht="12.75" customHeight="1">
      <c r="A308" s="198">
        <v>168</v>
      </c>
      <c r="B308" s="199">
        <v>44406</v>
      </c>
      <c r="C308" s="199"/>
      <c r="D308" s="200" t="s">
        <v>365</v>
      </c>
      <c r="E308" s="201" t="s">
        <v>587</v>
      </c>
      <c r="F308" s="171">
        <v>162.5</v>
      </c>
      <c r="G308" s="201"/>
      <c r="H308" s="201">
        <v>200</v>
      </c>
      <c r="I308" s="203">
        <v>200</v>
      </c>
      <c r="J308" s="173" t="s">
        <v>645</v>
      </c>
      <c r="K308" s="174">
        <f>H308-F308</f>
        <v>37.5</v>
      </c>
      <c r="L308" s="175">
        <f>K308/F308</f>
        <v>0.23076923076923078</v>
      </c>
      <c r="M308" s="170" t="s">
        <v>557</v>
      </c>
      <c r="N308" s="176">
        <v>44571</v>
      </c>
      <c r="O308" s="1"/>
      <c r="R308" s="225" t="s">
        <v>748</v>
      </c>
    </row>
    <row r="309" spans="1:18" ht="12.75" customHeight="1">
      <c r="A309" s="198">
        <v>169</v>
      </c>
      <c r="B309" s="199">
        <v>44462</v>
      </c>
      <c r="C309" s="199"/>
      <c r="D309" s="200" t="s">
        <v>786</v>
      </c>
      <c r="E309" s="201" t="s">
        <v>587</v>
      </c>
      <c r="F309" s="171">
        <v>1235</v>
      </c>
      <c r="G309" s="201"/>
      <c r="H309" s="201">
        <v>1505</v>
      </c>
      <c r="I309" s="203">
        <v>1500</v>
      </c>
      <c r="J309" s="173" t="s">
        <v>645</v>
      </c>
      <c r="K309" s="174">
        <f>H309-F309</f>
        <v>270</v>
      </c>
      <c r="L309" s="175">
        <f>K309/F309</f>
        <v>0.21862348178137653</v>
      </c>
      <c r="M309" s="170" t="s">
        <v>557</v>
      </c>
      <c r="N309" s="176">
        <v>44564</v>
      </c>
      <c r="O309" s="1"/>
      <c r="R309" s="225" t="s">
        <v>748</v>
      </c>
    </row>
    <row r="310" spans="1:18" ht="12.75" customHeight="1">
      <c r="A310" s="239">
        <v>170</v>
      </c>
      <c r="B310" s="240">
        <v>44480</v>
      </c>
      <c r="C310" s="240"/>
      <c r="D310" s="241" t="s">
        <v>788</v>
      </c>
      <c r="E310" s="242" t="s">
        <v>587</v>
      </c>
      <c r="F310" s="243" t="s">
        <v>793</v>
      </c>
      <c r="G310" s="242"/>
      <c r="H310" s="242"/>
      <c r="I310" s="242">
        <v>145</v>
      </c>
      <c r="J310" s="244" t="s">
        <v>560</v>
      </c>
      <c r="K310" s="239"/>
      <c r="L310" s="240"/>
      <c r="M310" s="240"/>
      <c r="N310" s="241"/>
      <c r="O310" s="41"/>
      <c r="R310" s="225" t="s">
        <v>748</v>
      </c>
    </row>
    <row r="311" spans="1:18" ht="12.75" customHeight="1">
      <c r="A311" s="245">
        <v>171</v>
      </c>
      <c r="B311" s="246">
        <v>44481</v>
      </c>
      <c r="C311" s="246"/>
      <c r="D311" s="247" t="s">
        <v>259</v>
      </c>
      <c r="E311" s="248" t="s">
        <v>587</v>
      </c>
      <c r="F311" s="249" t="s">
        <v>790</v>
      </c>
      <c r="G311" s="248"/>
      <c r="H311" s="248"/>
      <c r="I311" s="248">
        <v>380</v>
      </c>
      <c r="J311" s="250" t="s">
        <v>560</v>
      </c>
      <c r="K311" s="245"/>
      <c r="L311" s="246"/>
      <c r="M311" s="246"/>
      <c r="N311" s="247"/>
      <c r="O311" s="41"/>
      <c r="R311" s="225" t="s">
        <v>748</v>
      </c>
    </row>
    <row r="312" spans="1:18" ht="12.75" customHeight="1">
      <c r="A312" s="245">
        <v>172</v>
      </c>
      <c r="B312" s="246">
        <v>44481</v>
      </c>
      <c r="C312" s="246"/>
      <c r="D312" s="247" t="s">
        <v>390</v>
      </c>
      <c r="E312" s="248" t="s">
        <v>587</v>
      </c>
      <c r="F312" s="249" t="s">
        <v>791</v>
      </c>
      <c r="G312" s="248"/>
      <c r="H312" s="248"/>
      <c r="I312" s="248">
        <v>56</v>
      </c>
      <c r="J312" s="250" t="s">
        <v>560</v>
      </c>
      <c r="K312" s="245"/>
      <c r="L312" s="246"/>
      <c r="M312" s="246"/>
      <c r="N312" s="247"/>
      <c r="O312" s="41"/>
      <c r="R312" s="225"/>
    </row>
    <row r="313" spans="1:18" ht="12.75" customHeight="1">
      <c r="A313" s="198">
        <v>173</v>
      </c>
      <c r="B313" s="199">
        <v>44551</v>
      </c>
      <c r="C313" s="199"/>
      <c r="D313" s="200" t="s">
        <v>118</v>
      </c>
      <c r="E313" s="201" t="s">
        <v>587</v>
      </c>
      <c r="F313" s="171">
        <v>2300</v>
      </c>
      <c r="G313" s="201"/>
      <c r="H313" s="201">
        <f>(2820+2200)/2</f>
        <v>2510</v>
      </c>
      <c r="I313" s="203">
        <v>3000</v>
      </c>
      <c r="J313" s="173" t="s">
        <v>831</v>
      </c>
      <c r="K313" s="174">
        <f>H313-F313</f>
        <v>210</v>
      </c>
      <c r="L313" s="175">
        <f>K313/F313</f>
        <v>9.1304347826086957E-2</v>
      </c>
      <c r="M313" s="170" t="s">
        <v>557</v>
      </c>
      <c r="N313" s="176">
        <v>44649</v>
      </c>
      <c r="O313" s="1"/>
      <c r="R313" s="225"/>
    </row>
    <row r="314" spans="1:18" ht="12.75" customHeight="1">
      <c r="A314" s="251">
        <v>174</v>
      </c>
      <c r="B314" s="246">
        <v>44606</v>
      </c>
      <c r="C314" s="251"/>
      <c r="D314" s="251" t="s">
        <v>411</v>
      </c>
      <c r="E314" s="248" t="s">
        <v>587</v>
      </c>
      <c r="F314" s="248" t="s">
        <v>824</v>
      </c>
      <c r="G314" s="248"/>
      <c r="H314" s="248"/>
      <c r="I314" s="248">
        <v>764</v>
      </c>
      <c r="J314" s="248" t="s">
        <v>560</v>
      </c>
      <c r="K314" s="248"/>
      <c r="L314" s="248"/>
      <c r="M314" s="248"/>
      <c r="N314" s="251"/>
      <c r="O314" s="41"/>
      <c r="R314" s="225"/>
    </row>
    <row r="315" spans="1:18" ht="12.75" customHeight="1">
      <c r="A315" s="251">
        <v>175</v>
      </c>
      <c r="B315" s="246">
        <v>44613</v>
      </c>
      <c r="C315" s="251"/>
      <c r="D315" s="251" t="s">
        <v>786</v>
      </c>
      <c r="E315" s="248" t="s">
        <v>587</v>
      </c>
      <c r="F315" s="248" t="s">
        <v>825</v>
      </c>
      <c r="G315" s="248"/>
      <c r="H315" s="248"/>
      <c r="I315" s="248">
        <v>1510</v>
      </c>
      <c r="J315" s="248" t="s">
        <v>560</v>
      </c>
      <c r="K315" s="248"/>
      <c r="L315" s="248"/>
      <c r="M315" s="248"/>
      <c r="N315" s="251"/>
      <c r="O315" s="41"/>
      <c r="R315" s="225"/>
    </row>
    <row r="316" spans="1:18" ht="12.75" customHeight="1">
      <c r="A316">
        <v>176</v>
      </c>
      <c r="B316" s="246">
        <v>44670</v>
      </c>
      <c r="C316" s="246"/>
      <c r="D316" s="251" t="s">
        <v>521</v>
      </c>
      <c r="E316" s="303" t="s">
        <v>587</v>
      </c>
      <c r="F316" s="248" t="s">
        <v>833</v>
      </c>
      <c r="G316" s="248"/>
      <c r="H316" s="248"/>
      <c r="I316" s="248">
        <v>553</v>
      </c>
      <c r="J316" s="248" t="s">
        <v>560</v>
      </c>
      <c r="K316" s="248"/>
      <c r="L316" s="248"/>
      <c r="M316" s="248"/>
      <c r="N316" s="248"/>
      <c r="O316" s="41"/>
      <c r="R316" s="225"/>
    </row>
    <row r="317" spans="1:18" ht="12.75" customHeight="1">
      <c r="A317" s="224">
        <v>177</v>
      </c>
      <c r="B317" s="246">
        <v>44746</v>
      </c>
      <c r="D317" s="371" t="s">
        <v>900</v>
      </c>
      <c r="E317" s="370" t="s">
        <v>587</v>
      </c>
      <c r="F317" s="248" t="s">
        <v>898</v>
      </c>
      <c r="G317" s="248"/>
      <c r="H317" s="248"/>
      <c r="I317" s="248">
        <v>254</v>
      </c>
      <c r="J317" s="248" t="s">
        <v>560</v>
      </c>
      <c r="K317" s="248"/>
      <c r="L317" s="248"/>
      <c r="M317" s="248"/>
      <c r="N317" s="248"/>
      <c r="O317" s="41"/>
      <c r="R317" s="225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B320" s="226" t="s">
        <v>782</v>
      </c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A327" s="227"/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227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A329" s="53"/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</sheetData>
  <autoFilter ref="R1:R325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1 K84 K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2022-07-27T02:36:54Z</dcterms:modified>
</cp:coreProperties>
</file>