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25" i="6"/>
  <c r="P24"/>
  <c r="P23"/>
  <c r="P26"/>
  <c r="K174"/>
  <c r="M174" s="1"/>
  <c r="M173"/>
  <c r="K173"/>
  <c r="K172"/>
  <c r="M172" s="1"/>
  <c r="K170"/>
  <c r="M170" s="1"/>
  <c r="L126"/>
  <c r="K126"/>
  <c r="M126" s="1"/>
  <c r="L125"/>
  <c r="K125"/>
  <c r="L127"/>
  <c r="K127"/>
  <c r="L65"/>
  <c r="L60"/>
  <c r="K65"/>
  <c r="K60"/>
  <c r="L26"/>
  <c r="K26"/>
  <c r="K169"/>
  <c r="M169" s="1"/>
  <c r="K161"/>
  <c r="M161" s="1"/>
  <c r="K167"/>
  <c r="M167" s="1"/>
  <c r="K166"/>
  <c r="M166" s="1"/>
  <c r="K165"/>
  <c r="M165" s="1"/>
  <c r="M163"/>
  <c r="K163"/>
  <c r="K162"/>
  <c r="M162" s="1"/>
  <c r="K164"/>
  <c r="M164" s="1"/>
  <c r="K160"/>
  <c r="M160" s="1"/>
  <c r="L122"/>
  <c r="K122"/>
  <c r="L121"/>
  <c r="K121"/>
  <c r="L120"/>
  <c r="M120" s="1"/>
  <c r="K120"/>
  <c r="L123"/>
  <c r="K123"/>
  <c r="L119"/>
  <c r="K119"/>
  <c r="L58"/>
  <c r="L62"/>
  <c r="K62"/>
  <c r="K156"/>
  <c r="M156" s="1"/>
  <c r="K155"/>
  <c r="M155" s="1"/>
  <c r="K154"/>
  <c r="M154" s="1"/>
  <c r="K159"/>
  <c r="M159" s="1"/>
  <c r="K158"/>
  <c r="M158" s="1"/>
  <c r="K157"/>
  <c r="M157" s="1"/>
  <c r="L118"/>
  <c r="K118"/>
  <c r="L61"/>
  <c r="K61"/>
  <c r="L117"/>
  <c r="K117"/>
  <c r="K147"/>
  <c r="M147" s="1"/>
  <c r="K58"/>
  <c r="L54"/>
  <c r="K54"/>
  <c r="L111"/>
  <c r="K111"/>
  <c r="K152"/>
  <c r="M152" s="1"/>
  <c r="K153"/>
  <c r="M153" s="1"/>
  <c r="K151"/>
  <c r="M151" s="1"/>
  <c r="K149"/>
  <c r="M149" s="1"/>
  <c r="K150"/>
  <c r="M150" s="1"/>
  <c r="L116"/>
  <c r="K116"/>
  <c r="L105"/>
  <c r="K105"/>
  <c r="L113"/>
  <c r="K113"/>
  <c r="L55"/>
  <c r="K55"/>
  <c r="L18"/>
  <c r="K18"/>
  <c r="K148"/>
  <c r="M148" s="1"/>
  <c r="L108"/>
  <c r="K108"/>
  <c r="L115"/>
  <c r="K115"/>
  <c r="L114"/>
  <c r="K114"/>
  <c r="L112"/>
  <c r="K112"/>
  <c r="L101"/>
  <c r="K101"/>
  <c r="L103"/>
  <c r="K103"/>
  <c r="M109"/>
  <c r="L109"/>
  <c r="K110"/>
  <c r="K109"/>
  <c r="L106"/>
  <c r="K106"/>
  <c r="L104"/>
  <c r="K104"/>
  <c r="L107"/>
  <c r="K107"/>
  <c r="L10"/>
  <c r="K10"/>
  <c r="K146"/>
  <c r="M146" s="1"/>
  <c r="L99"/>
  <c r="K99"/>
  <c r="L100"/>
  <c r="K100"/>
  <c r="L57"/>
  <c r="K57"/>
  <c r="K56"/>
  <c r="L56"/>
  <c r="P20"/>
  <c r="L102"/>
  <c r="K102"/>
  <c r="L22"/>
  <c r="K22"/>
  <c r="L21"/>
  <c r="K21"/>
  <c r="L20"/>
  <c r="K20"/>
  <c r="L49"/>
  <c r="K49"/>
  <c r="L48"/>
  <c r="K48"/>
  <c r="L47"/>
  <c r="K47"/>
  <c r="K145"/>
  <c r="M145" s="1"/>
  <c r="K144"/>
  <c r="M144" s="1"/>
  <c r="K143"/>
  <c r="M143" s="1"/>
  <c r="L98"/>
  <c r="K98"/>
  <c r="L97"/>
  <c r="K97"/>
  <c r="L17"/>
  <c r="K17"/>
  <c r="L19"/>
  <c r="K19"/>
  <c r="L53"/>
  <c r="K53"/>
  <c r="L52"/>
  <c r="K52"/>
  <c r="L51"/>
  <c r="K51"/>
  <c r="L50"/>
  <c r="K50"/>
  <c r="L96"/>
  <c r="K96"/>
  <c r="L95"/>
  <c r="K95"/>
  <c r="L94"/>
  <c r="K94"/>
  <c r="L90"/>
  <c r="K90"/>
  <c r="L92"/>
  <c r="K92"/>
  <c r="L93"/>
  <c r="K93"/>
  <c r="L89"/>
  <c r="K89"/>
  <c r="K91"/>
  <c r="L91"/>
  <c r="K142"/>
  <c r="M142" s="1"/>
  <c r="L88"/>
  <c r="K88"/>
  <c r="L37"/>
  <c r="K37"/>
  <c r="L15"/>
  <c r="H15"/>
  <c r="M122" l="1"/>
  <c r="M26"/>
  <c r="M65"/>
  <c r="M127"/>
  <c r="M125"/>
  <c r="M60"/>
  <c r="M121"/>
  <c r="M123"/>
  <c r="M62"/>
  <c r="M119"/>
  <c r="M57"/>
  <c r="M112"/>
  <c r="M58"/>
  <c r="M49"/>
  <c r="M114"/>
  <c r="M118"/>
  <c r="M61"/>
  <c r="M117"/>
  <c r="M54"/>
  <c r="M55"/>
  <c r="M99"/>
  <c r="M106"/>
  <c r="M113"/>
  <c r="M111"/>
  <c r="M116"/>
  <c r="M105"/>
  <c r="M100"/>
  <c r="M53"/>
  <c r="M103"/>
  <c r="M18"/>
  <c r="M108"/>
  <c r="M115"/>
  <c r="M101"/>
  <c r="M10"/>
  <c r="M48"/>
  <c r="M20"/>
  <c r="M22"/>
  <c r="M93"/>
  <c r="M104"/>
  <c r="M107"/>
  <c r="M56"/>
  <c r="M90"/>
  <c r="M21"/>
  <c r="M17"/>
  <c r="M98"/>
  <c r="M50"/>
  <c r="M52"/>
  <c r="M47"/>
  <c r="M102"/>
  <c r="M51"/>
  <c r="M92"/>
  <c r="M19"/>
  <c r="M95"/>
  <c r="M97"/>
  <c r="M96"/>
  <c r="M94"/>
  <c r="M91"/>
  <c r="M89"/>
  <c r="M88"/>
  <c r="L45"/>
  <c r="K45"/>
  <c r="L44"/>
  <c r="K44"/>
  <c r="L40"/>
  <c r="K40"/>
  <c r="L46"/>
  <c r="K46"/>
  <c r="K141"/>
  <c r="M141" s="1"/>
  <c r="K139"/>
  <c r="M139" s="1"/>
  <c r="L86"/>
  <c r="K86"/>
  <c r="L87"/>
  <c r="K87"/>
  <c r="M46" l="1"/>
  <c r="M40"/>
  <c r="M45"/>
  <c r="M44"/>
  <c r="M86"/>
  <c r="M87"/>
  <c r="K138"/>
  <c r="M138" s="1"/>
  <c r="L85"/>
  <c r="K85"/>
  <c r="L84"/>
  <c r="K84"/>
  <c r="L83"/>
  <c r="K83"/>
  <c r="L80"/>
  <c r="K80"/>
  <c r="L81"/>
  <c r="K81"/>
  <c r="L41"/>
  <c r="K41"/>
  <c r="L39"/>
  <c r="K39"/>
  <c r="L42"/>
  <c r="K42"/>
  <c r="L43"/>
  <c r="K43"/>
  <c r="L16"/>
  <c r="K16"/>
  <c r="L14"/>
  <c r="K14"/>
  <c r="L82"/>
  <c r="K82"/>
  <c r="M16" l="1"/>
  <c r="M41"/>
  <c r="M42"/>
  <c r="M43"/>
  <c r="M85"/>
  <c r="M39"/>
  <c r="M14"/>
  <c r="M84"/>
  <c r="M80"/>
  <c r="M81"/>
  <c r="M83"/>
  <c r="M82"/>
  <c r="K137" l="1"/>
  <c r="M137" s="1"/>
  <c r="L38" l="1"/>
  <c r="L12"/>
  <c r="K12"/>
  <c r="L13"/>
  <c r="K38"/>
  <c r="L76"/>
  <c r="K76"/>
  <c r="L79"/>
  <c r="K79"/>
  <c r="L78"/>
  <c r="K78"/>
  <c r="L77"/>
  <c r="K77"/>
  <c r="K136"/>
  <c r="M136" s="1"/>
  <c r="K140"/>
  <c r="M140" s="1"/>
  <c r="L182"/>
  <c r="L75"/>
  <c r="K75"/>
  <c r="L74"/>
  <c r="K74"/>
  <c r="K182"/>
  <c r="L11"/>
  <c r="K11"/>
  <c r="K15"/>
  <c r="K13"/>
  <c r="K135"/>
  <c r="M135" s="1"/>
  <c r="M12" l="1"/>
  <c r="M38"/>
  <c r="M75"/>
  <c r="M76"/>
  <c r="M74"/>
  <c r="M77"/>
  <c r="M78"/>
  <c r="M79"/>
  <c r="M182"/>
  <c r="M11"/>
  <c r="M15"/>
  <c r="M13"/>
  <c r="K375" l="1"/>
  <c r="L375" s="1"/>
  <c r="K364"/>
  <c r="L364" s="1"/>
  <c r="K354"/>
  <c r="L354" s="1"/>
  <c r="K370" l="1"/>
  <c r="L370" s="1"/>
  <c r="K371" l="1"/>
  <c r="L371" s="1"/>
  <c r="K368" l="1"/>
  <c r="L368" s="1"/>
  <c r="K347"/>
  <c r="L347" s="1"/>
  <c r="K367"/>
  <c r="L367" s="1"/>
  <c r="K366"/>
  <c r="L366" s="1"/>
  <c r="K365"/>
  <c r="L365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3"/>
  <c r="L353" s="1"/>
  <c r="K352"/>
  <c r="L352" s="1"/>
  <c r="K351"/>
  <c r="L351" s="1"/>
  <c r="K350"/>
  <c r="L350" s="1"/>
  <c r="K349"/>
  <c r="L349" s="1"/>
  <c r="K348"/>
  <c r="L348" s="1"/>
  <c r="K346"/>
  <c r="L346" s="1"/>
  <c r="K345"/>
  <c r="L345" s="1"/>
  <c r="K344"/>
  <c r="L344" s="1"/>
  <c r="F343"/>
  <c r="K343" s="1"/>
  <c r="L343" s="1"/>
  <c r="K342"/>
  <c r="L342" s="1"/>
  <c r="K341"/>
  <c r="L341" s="1"/>
  <c r="K340"/>
  <c r="L340" s="1"/>
  <c r="K339"/>
  <c r="L339" s="1"/>
  <c r="K338"/>
  <c r="L338" s="1"/>
  <c r="F337"/>
  <c r="K337" s="1"/>
  <c r="L337" s="1"/>
  <c r="F336"/>
  <c r="K336" s="1"/>
  <c r="L336" s="1"/>
  <c r="K335"/>
  <c r="L335" s="1"/>
  <c r="F334"/>
  <c r="K334" s="1"/>
  <c r="L334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6"/>
  <c r="L316" s="1"/>
  <c r="K315"/>
  <c r="L315" s="1"/>
  <c r="F314"/>
  <c r="K314" s="1"/>
  <c r="L314" s="1"/>
  <c r="K313"/>
  <c r="L313" s="1"/>
  <c r="K310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4"/>
  <c r="L284" s="1"/>
  <c r="K282"/>
  <c r="L282" s="1"/>
  <c r="K281"/>
  <c r="L281" s="1"/>
  <c r="K280"/>
  <c r="L280" s="1"/>
  <c r="K278"/>
  <c r="L278" s="1"/>
  <c r="K277"/>
  <c r="L277" s="1"/>
  <c r="K276"/>
  <c r="L276" s="1"/>
  <c r="K275"/>
  <c r="K274"/>
  <c r="L274" s="1"/>
  <c r="K273"/>
  <c r="L273" s="1"/>
  <c r="K271"/>
  <c r="L271" s="1"/>
  <c r="K270"/>
  <c r="L270" s="1"/>
  <c r="K269"/>
  <c r="L269" s="1"/>
  <c r="K268"/>
  <c r="L268" s="1"/>
  <c r="K267"/>
  <c r="L267" s="1"/>
  <c r="F266"/>
  <c r="K266" s="1"/>
  <c r="L266" s="1"/>
  <c r="H265"/>
  <c r="K265" s="1"/>
  <c r="L265" s="1"/>
  <c r="K262"/>
  <c r="L262" s="1"/>
  <c r="K261"/>
  <c r="L261" s="1"/>
  <c r="K260"/>
  <c r="L260" s="1"/>
  <c r="K259"/>
  <c r="L259" s="1"/>
  <c r="K258"/>
  <c r="L258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H231"/>
  <c r="K231" s="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M7"/>
  <c r="D7" i="5"/>
  <c r="K6" i="4"/>
  <c r="K6" i="3"/>
  <c r="L6" i="2"/>
</calcChain>
</file>

<file path=xl/sharedStrings.xml><?xml version="1.0" encoding="utf-8"?>
<sst xmlns="http://schemas.openxmlformats.org/spreadsheetml/2006/main" count="3532" uniqueCount="1324">
  <si>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</si>
  <si>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</si>
  <si>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</si>
  <si>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</si>
  <si>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</si>
  <si>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</si>
  <si>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</si>
  <si>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</si>
  <si>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</si>
  <si>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</si>
  <si>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</si>
  <si>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</si>
  <si>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</si>
  <si>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</si>
  <si>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</si>
  <si>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</si>
  <si>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</si>
  <si>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</si>
  <si>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</si>
  <si>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</si>
  <si>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</si>
  <si>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</si>
  <si>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</si>
  <si>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</si>
  <si>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</si>
  <si>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</si>
  <si>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</si>
  <si>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</si>
  <si>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</si>
  <si>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</si>
  <si>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</si>
  <si>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</si>
  <si>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</si>
  <si>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</si>
  <si>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</si>
  <si>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</si>
  <si>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</si>
  <si>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</si>
  <si>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</si>
  <si>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</si>
  <si>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</si>
  <si>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</si>
  <si>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</si>
  <si>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</si>
  <si>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</si>
  <si>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</si>
  <si>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</si>
  <si>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</si>
  <si>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</si>
  <si>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</si>
  <si>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</si>
  <si>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</si>
  <si>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</si>
  <si>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</si>
  <si>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</si>
  <si>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</si>
  <si>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</si>
  <si>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</si>
  <si>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</si>
  <si>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</si>
  <si>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</si>
  <si>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</si>
  <si>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</si>
  <si>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</si>
  <si>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</si>
  <si>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</si>
  <si>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</si>
  <si>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</si>
  <si>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</si>
  <si>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</si>
  <si>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</si>
  <si>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</si>
  <si>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</si>
  <si>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</si>
  <si>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</si>
  <si>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</si>
  <si>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</si>
  <si>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</si>
  <si>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</si>
  <si>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</si>
  <si>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</si>
  <si>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</si>
  <si>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</si>
  <si>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</si>
  <si>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</si>
  <si>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</si>
  <si>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</si>
  <si>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</si>
  <si>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</si>
  <si>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</si>
  <si>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</si>
  <si>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</si>
  <si>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</si>
  <si>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</si>
  <si>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</si>
  <si>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</si>
  <si>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</si>
  <si>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</si>
  <si>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</si>
  <si>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</si>
  <si>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</si>
  <si>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</si>
  <si>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</si>
  <si>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</si>
  <si>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</si>
  <si>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</si>
  <si>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</si>
  <si>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</si>
  <si>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</si>
  <si>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</si>
  <si>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</si>
  <si>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</si>
  <si>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</si>
  <si>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</si>
  <si>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</si>
  <si>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</si>
  <si>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</si>
  <si>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</si>
  <si>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</si>
  <si>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</si>
  <si>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</si>
  <si>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</si>
  <si>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</si>
  <si>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</si>
  <si>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</si>
  <si>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</si>
  <si>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</si>
  <si>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</si>
  <si>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</si>
  <si>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</si>
  <si>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</si>
  <si>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</si>
  <si>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</si>
  <si>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</si>
  <si>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</si>
  <si>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</si>
  <si>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</si>
  <si>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</si>
  <si>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</si>
  <si>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</si>
  <si>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</si>
  <si>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</si>
  <si>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</si>
  <si>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</si>
  <si>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</si>
  <si>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</si>
  <si>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</si>
  <si>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</si>
  <si>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</si>
  <si>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</si>
  <si>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</si>
  <si>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</si>
  <si>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</si>
  <si>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</si>
  <si>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</si>
  <si>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</si>
  <si>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</si>
  <si>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</si>
  <si>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</si>
  <si>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</si>
  <si>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</si>
  <si>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</si>
  <si>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</si>
  <si>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</si>
  <si>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</si>
  <si>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</si>
  <si>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</si>
  <si>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</si>
  <si>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</si>
  <si>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</si>
  <si>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</si>
  <si>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</si>
  <si>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</si>
  <si>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</si>
  <si>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</si>
  <si>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</si>
  <si>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</si>
  <si>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</si>
  <si>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</si>
  <si>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</si>
  <si>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</si>
  <si>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</si>
  <si>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</si>
  <si>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</si>
  <si>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</si>
  <si>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</si>
  <si>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</si>
  <si>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</si>
  <si>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</si>
  <si>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</si>
  <si>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</si>
  <si>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</si>
  <si>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</si>
  <si>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</si>
  <si>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</si>
  <si>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</si>
  <si>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</si>
  <si>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</si>
  <si>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</si>
  <si>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</si>
  <si>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</si>
  <si>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</si>
  <si>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</si>
  <si>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</si>
  <si>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</si>
  <si>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</si>
  <si>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</si>
  <si>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</si>
  <si>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</si>
  <si>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</si>
  <si>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</si>
  <si>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</si>
  <si>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</si>
  <si>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</si>
  <si>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</si>
  <si>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</si>
  <si>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</si>
  <si>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</si>
  <si>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</si>
  <si>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</si>
  <si>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</si>
  <si>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</si>
  <si>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</si>
  <si>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</si>
  <si>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</si>
  <si>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</si>
  <si>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</si>
  <si>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</si>
  <si>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</si>
  <si>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</si>
  <si>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</si>
  <si>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</si>
  <si>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</si>
  <si>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</si>
  <si>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</si>
  <si>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</si>
  <si>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</si>
  <si>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</si>
  <si>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</si>
  <si>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</si>
  <si>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</si>
  <si>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</si>
  <si>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</si>
  <si>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</si>
  <si>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</si>
  <si>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</si>
  <si>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</si>
  <si>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</si>
  <si>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</si>
  <si>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</si>
  <si>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</si>
  <si>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</si>
  <si>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</si>
  <si>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</si>
  <si>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</si>
  <si>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</si>
  <si>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</si>
  <si>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</si>
  <si>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</si>
  <si>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</si>
  <si>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</si>
  <si>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</si>
  <si>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</si>
  <si>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</si>
  <si>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</si>
  <si>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</si>
  <si>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</si>
  <si>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</si>
  <si>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</si>
  <si>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</si>
  <si>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</si>
  <si>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</si>
  <si>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</si>
  <si>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</si>
  <si>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</si>
  <si>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</si>
  <si>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</si>
  <si>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</si>
  <si>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</si>
  <si>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</si>
  <si>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</si>
  <si>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</si>
  <si>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</si>
  <si>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</si>
  <si>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</si>
  <si>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</si>
  <si>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</si>
  <si>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</si>
  <si>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</si>
  <si>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</si>
  <si>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</si>
  <si>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</si>
  <si>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</si>
  <si>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</si>
  <si>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</si>
  <si>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</si>
  <si>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</si>
  <si>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</si>
  <si>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</si>
  <si>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</si>
  <si>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</si>
  <si>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</si>
  <si>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</si>
  <si>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</si>
  <si>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</si>
  <si>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</si>
  <si>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</si>
  <si>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</si>
  <si>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</si>
  <si>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</si>
  <si>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</si>
  <si>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</si>
  <si>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</si>
  <si>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</si>
  <si>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</si>
  <si>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</si>
  <si>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</si>
  <si>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</si>
  <si>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</si>
  <si>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</si>
  <si>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</si>
  <si>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</si>
  <si>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</si>
  <si>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</si>
  <si>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</si>
  <si>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</si>
  <si>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</si>
  <si>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</si>
  <si>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</si>
  <si>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</si>
  <si>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</si>
  <si>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</si>
  <si>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</si>
  <si>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</si>
  <si>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</si>
  <si>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</si>
  <si>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</si>
  <si>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</si>
  <si>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</si>
  <si>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</si>
  <si>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</si>
  <si>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</si>
  <si>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</si>
  <si>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</si>
  <si>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</si>
  <si>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</si>
  <si>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</si>
  <si>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</si>
  <si>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</si>
  <si>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</si>
  <si>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</si>
  <si>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</si>
  <si>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</si>
  <si>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</si>
  <si>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</si>
  <si>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</si>
  <si>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</si>
  <si>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</si>
  <si>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</si>
  <si>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</si>
  <si>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</si>
  <si>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</si>
  <si>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</si>
  <si>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</si>
  <si>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</si>
  <si>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</si>
  <si>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</si>
  <si>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</si>
  <si>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</si>
  <si>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</si>
  <si>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</si>
  <si>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</si>
  <si>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</si>
  <si>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</si>
  <si>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</si>
  <si>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</si>
  <si>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</si>
  <si>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</si>
  <si>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</si>
  <si>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</si>
  <si>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</si>
  <si>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</si>
  <si>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</si>
  <si>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</si>
  <si>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</si>
  <si>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</si>
  <si>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</si>
  <si>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</si>
  <si>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</si>
  <si>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</si>
  <si>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</si>
  <si>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</si>
  <si>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</si>
  <si>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</si>
  <si>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</si>
  <si>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</si>
  <si>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</si>
  <si>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</si>
  <si>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</si>
  <si>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</si>
  <si>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</si>
  <si>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</si>
  <si>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</si>
  <si>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</si>
  <si>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</si>
  <si>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</si>
  <si>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</si>
  <si>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</si>
  <si>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</si>
  <si>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</si>
  <si>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</si>
  <si>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</si>
  <si>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</si>
  <si>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</si>
  <si>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</si>
  <si>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</si>
  <si>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</si>
  <si>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</si>
  <si>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</si>
  <si>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</si>
  <si>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</si>
  <si>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</si>
  <si>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</si>
  <si>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</si>
  <si>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</si>
  <si>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</si>
  <si>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</si>
  <si>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</si>
  <si>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</si>
  <si>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</si>
  <si>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</si>
  <si>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</si>
  <si>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</si>
  <si>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</si>
  <si>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</si>
  <si>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</si>
  <si>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</si>
  <si>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</si>
  <si>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</si>
  <si>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</si>
  <si>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</si>
  <si>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</si>
  <si>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</si>
  <si>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</si>
  <si>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</si>
  <si>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</si>
  <si>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</si>
  <si>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</si>
  <si>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</si>
  <si>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</si>
  <si>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</si>
  <si>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</si>
  <si>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</si>
  <si>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</si>
  <si>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</si>
  <si>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</si>
  <si>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</si>
  <si>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</si>
  <si>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</si>
  <si>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</si>
  <si>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</si>
  <si>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</si>
  <si>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</si>
  <si>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</si>
  <si>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</si>
  <si>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</si>
  <si>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</si>
  <si>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</si>
  <si>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</si>
  <si>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</si>
  <si>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</si>
  <si>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</si>
  <si>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</si>
  <si>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</si>
  <si>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</si>
  <si>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</si>
  <si>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</si>
  <si>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</si>
  <si>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</si>
  <si>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</si>
  <si>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</si>
  <si>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</si>
  <si>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</si>
  <si>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</si>
  <si>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</si>
  <si>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</si>
  <si>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</si>
  <si>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</si>
  <si>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</si>
  <si>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</si>
  <si>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</si>
  <si>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</si>
  <si>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</si>
  <si>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</si>
  <si>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</si>
  <si>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</si>
  <si>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</si>
  <si>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</si>
  <si>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</si>
  <si>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</si>
  <si>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</si>
  <si>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</si>
  <si>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</si>
  <si>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</si>
  <si>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</si>
  <si>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</si>
  <si>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</si>
  <si>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</si>
  <si>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</si>
  <si>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</si>
  <si>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</si>
  <si>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</si>
  <si>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</si>
  <si>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</si>
  <si>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</si>
  <si>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</si>
  <si>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</si>
  <si>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</si>
  <si>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</si>
  <si>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</si>
  <si>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</si>
  <si>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</si>
  <si>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</si>
  <si>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</si>
  <si>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</si>
  <si>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</si>
  <si>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</si>
  <si>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</si>
  <si>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</si>
  <si>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</si>
  <si>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</si>
  <si>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</si>
  <si>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</si>
  <si>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</si>
  <si>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</si>
  <si>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</si>
  <si>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</si>
  <si>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</si>
  <si>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</si>
  <si>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</si>
  <si>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</si>
  <si>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</si>
  <si>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</si>
  <si>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</si>
  <si>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</si>
  <si>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</si>
  <si>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</si>
  <si>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</si>
  <si>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</si>
  <si>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</si>
  <si>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</si>
  <si>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</si>
  <si>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</si>
  <si>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</si>
  <si>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</si>
  <si>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</si>
  <si>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</si>
  <si>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</si>
  <si>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</si>
  <si>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</si>
  <si>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</si>
  <si>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</si>
  <si>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</si>
  <si>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</si>
  <si>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</si>
  <si>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</si>
  <si>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</si>
  <si>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</si>
  <si>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</si>
  <si>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</si>
  <si>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</si>
  <si>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</si>
  <si>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</si>
  <si>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</si>
  <si>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</si>
  <si>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</si>
  <si>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</si>
  <si>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</si>
  <si>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</si>
  <si>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</si>
  <si>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</si>
  <si>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</si>
  <si>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</si>
  <si>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</si>
  <si>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</si>
  <si>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</si>
  <si>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</si>
  <si>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</si>
  <si>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</si>
  <si>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</si>
  <si>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</si>
  <si>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</si>
  <si>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</si>
  <si>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</si>
  <si>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</si>
  <si>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</si>
  <si>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</si>
  <si>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</si>
  <si>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</si>
  <si>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</si>
  <si>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</si>
  <si>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</si>
  <si>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</si>
  <si>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</si>
  <si>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</si>
  <si>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</si>
  <si>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</si>
  <si>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</si>
  <si>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</si>
  <si>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</si>
  <si>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</si>
  <si>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</si>
  <si>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</si>
  <si>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</si>
  <si>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</si>
  <si>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</si>
  <si>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</si>
  <si>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</si>
  <si>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</si>
  <si>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</si>
  <si>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</si>
  <si>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</si>
  <si>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</si>
  <si>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</si>
  <si>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</si>
  <si>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</si>
  <si>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</si>
  <si>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</si>
  <si>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</si>
  <si>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</si>
  <si>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</si>
  <si>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</si>
  <si>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</si>
  <si>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</si>
  <si>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</si>
  <si>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</si>
  <si>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</si>
  <si>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</si>
  <si>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</si>
  <si>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</si>
  <si>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</si>
  <si>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</si>
  <si>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</si>
  <si>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</si>
  <si>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</si>
  <si>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</si>
  <si>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</si>
  <si>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</si>
  <si>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</si>
  <si>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</si>
  <si>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</si>
  <si>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</si>
  <si>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</si>
  <si>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</si>
  <si>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</si>
  <si>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</si>
  <si>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</si>
  <si>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</si>
  <si>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</si>
  <si>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</si>
  <si>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</si>
  <si>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</si>
  <si>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</si>
  <si>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</si>
  <si>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</si>
  <si>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</si>
  <si>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</si>
  <si>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</si>
  <si>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</si>
  <si>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</si>
  <si>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</si>
  <si>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</si>
  <si>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</si>
  <si>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</si>
  <si>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</si>
  <si>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</si>
  <si>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</si>
  <si>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</si>
  <si>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</si>
  <si>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</si>
  <si>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</si>
  <si>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</si>
  <si>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</si>
  <si>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</si>
  <si>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</si>
  <si>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</si>
  <si>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</si>
  <si>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</si>
  <si>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</si>
  <si>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</si>
  <si>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</si>
  <si>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</si>
  <si>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</si>
  <si>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</si>
  <si>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</si>
  <si>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</si>
  <si>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</si>
  <si>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</si>
  <si>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</si>
  <si>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</si>
  <si>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</si>
  <si>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</si>
  <si>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</si>
  <si>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</si>
  <si>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</si>
  <si>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</si>
  <si>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</si>
  <si>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</si>
  <si>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</si>
  <si>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</si>
  <si>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</si>
  <si>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</si>
  <si>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</si>
  <si>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</si>
  <si>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</si>
  <si>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</si>
  <si>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</si>
  <si>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</si>
  <si>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</si>
  <si>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</si>
  <si>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</si>
  <si>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</si>
  <si>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</si>
  <si>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</si>
  <si>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</si>
  <si>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</si>
  <si>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</si>
  <si>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</si>
  <si>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</si>
  <si>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</si>
  <si>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</si>
  <si>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</si>
  <si>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</si>
  <si>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</si>
  <si>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</si>
  <si>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</si>
  <si>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</si>
  <si>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</si>
  <si>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</si>
  <si>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</si>
  <si>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</si>
  <si>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</si>
  <si>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</si>
  <si>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</si>
  <si>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</si>
  <si>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</si>
  <si>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</si>
  <si>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</si>
  <si>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</si>
  <si>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</si>
  <si>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</si>
  <si>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</si>
  <si>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</si>
  <si>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</si>
  <si>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</si>
  <si>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</si>
  <si>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</si>
  <si>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</si>
  <si>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</si>
  <si>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</si>
  <si>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</si>
  <si>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</si>
  <si>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</si>
  <si>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</si>
  <si>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</si>
  <si>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</si>
  <si>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</si>
  <si>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</si>
  <si>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</si>
  <si>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</si>
  <si>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</si>
  <si>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</si>
  <si>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</si>
  <si>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</si>
  <si>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</si>
  <si>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</si>
  <si>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</si>
  <si>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</si>
  <si>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</si>
  <si>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</si>
  <si>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</si>
  <si>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</si>
  <si>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</si>
  <si>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</si>
  <si>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</si>
  <si>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</si>
  <si>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</si>
  <si>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</si>
  <si>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</si>
  <si>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</si>
  <si>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</si>
  <si>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</si>
  <si>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</si>
  <si>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</si>
  <si>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</si>
  <si>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</si>
  <si>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</si>
  <si>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</si>
  <si>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</si>
  <si>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</si>
  <si>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</si>
  <si>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</si>
  <si>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</si>
  <si>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</si>
  <si>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</si>
  <si>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</si>
  <si>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</si>
  <si>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</si>
  <si>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</si>
  <si>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</si>
  <si>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</si>
  <si>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</si>
  <si>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</si>
  <si>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</si>
  <si>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</si>
  <si>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</si>
  <si>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</si>
  <si>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</si>
  <si>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</si>
  <si>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</si>
  <si>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</si>
  <si>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</si>
  <si>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</si>
  <si>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</si>
  <si>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</si>
  <si>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</si>
  <si>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</si>
  <si>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</si>
  <si>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</si>
  <si>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</si>
  <si>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</si>
  <si>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</si>
  <si>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</si>
  <si>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</si>
  <si>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</si>
  <si>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</si>
  <si>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</si>
  <si>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</si>
  <si>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</si>
  <si>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</si>
  <si>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</si>
  <si>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</si>
  <si>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</si>
  <si>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</si>
  <si>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</si>
  <si>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</si>
  <si>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</si>
  <si>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</si>
  <si>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</si>
  <si>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</si>
  <si>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</si>
  <si>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</si>
  <si>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</si>
  <si>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</si>
  <si>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</si>
  <si>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</si>
  <si>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</si>
  <si>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</si>
  <si>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</si>
  <si>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</si>
  <si>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</si>
  <si>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</si>
  <si>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</si>
  <si>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</si>
  <si>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</si>
  <si>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</si>
  <si>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</si>
  <si>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</si>
  <si>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</si>
  <si>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</si>
  <si>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</si>
  <si>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</si>
  <si>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</si>
  <si>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</si>
  <si>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</si>
  <si>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</si>
  <si>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</si>
  <si>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</si>
  <si>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</si>
  <si>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</si>
  <si>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</si>
  <si>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</si>
  <si>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</si>
  <si>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</si>
  <si>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</si>
  <si>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</si>
  <si>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</si>
  <si>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</si>
  <si>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</si>
  <si>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</si>
  <si>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</si>
  <si>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</si>
  <si>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</si>
  <si>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</si>
  <si>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</si>
  <si>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</si>
  <si>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</si>
  <si>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</si>
  <si>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</si>
  <si>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</si>
  <si>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</si>
  <si>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</si>
  <si>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</si>
  <si>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</si>
  <si>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</si>
  <si>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</si>
  <si>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</si>
  <si>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</si>
  <si>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</si>
  <si>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</si>
  <si>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</si>
  <si>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</si>
  <si>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</si>
  <si>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</si>
  <si>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</si>
  <si>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</si>
  <si>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</si>
  <si>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</si>
  <si>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</si>
  <si>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</si>
  <si>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</si>
  <si>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</si>
  <si>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</si>
  <si>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</si>
  <si>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</si>
  <si>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</si>
  <si>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</si>
  <si>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</si>
  <si>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</si>
  <si>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</si>
  <si>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</si>
  <si>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</si>
  <si>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</si>
  <si>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</si>
  <si>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</si>
  <si>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</si>
  <si>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</si>
  <si>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</si>
  <si>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</si>
  <si>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</si>
  <si>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</si>
  <si>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</si>
  <si>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</si>
  <si>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</si>
  <si>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</si>
  <si>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</si>
  <si>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</si>
  <si>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</si>
  <si>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</si>
  <si>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</si>
  <si>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</si>
  <si>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</si>
  <si>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</si>
  <si>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</si>
  <si>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</si>
  <si>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</si>
  <si>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</si>
  <si>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</si>
  <si>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</si>
  <si>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</si>
  <si>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</si>
  <si>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</si>
  <si>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</si>
  <si>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</si>
  <si>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</si>
  <si>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</si>
  <si>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</si>
  <si>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</si>
  <si>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</si>
  <si>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</si>
  <si>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</si>
  <si>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</si>
  <si>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</si>
  <si>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</si>
  <si>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</si>
  <si>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</si>
  <si>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</si>
  <si>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</si>
  <si>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</si>
  <si>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</si>
  <si>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</si>
  <si>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</si>
  <si>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</si>
  <si>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</si>
  <si>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</si>
  <si>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</si>
  <si>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</si>
  <si>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</si>
  <si>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</si>
  <si>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</si>
  <si>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</si>
  <si>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</si>
  <si>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</si>
  <si>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</si>
  <si>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</si>
  <si>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</si>
  <si>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</si>
  <si>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</si>
  <si>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</si>
  <si>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</si>
  <si>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</si>
  <si>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</si>
  <si>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</si>
  <si>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</si>
  <si>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</si>
  <si>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</si>
  <si>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</si>
  <si>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</si>
  <si>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</si>
  <si>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</si>
  <si>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</si>
  <si>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</si>
  <si>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</si>
  <si>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</si>
  <si>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</si>
  <si>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</si>
  <si>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</si>
  <si>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</si>
  <si>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</si>
  <si>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</si>
  <si>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</si>
  <si>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</si>
  <si>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</si>
  <si>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</si>
  <si>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</si>
  <si>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</si>
  <si>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</si>
  <si>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</si>
  <si>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</si>
  <si>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</si>
  <si>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</si>
  <si>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</si>
  <si>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</si>
  <si>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</si>
  <si>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</si>
  <si>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</si>
  <si>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</si>
  <si>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</si>
  <si>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</si>
  <si>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</si>
  <si>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</si>
  <si>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</si>
  <si>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</si>
  <si>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</si>
  <si>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</si>
  <si>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</si>
  <si>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</si>
  <si>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</si>
  <si>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 xml:space="preserve"> NIFTY 16800 CE 17-MAR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</si>
  <si>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</si>
  <si>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</si>
  <si>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</si>
  <si>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</si>
  <si>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</si>
  <si>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</si>
  <si>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</si>
  <si>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</si>
  <si>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</si>
  <si>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</si>
  <si>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</si>
  <si>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</si>
  <si>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</si>
  <si>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</si>
  <si>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</si>
  <si>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</si>
  <si>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</si>
  <si>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</si>
  <si>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</si>
  <si>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KOCL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</si>
  <si>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</si>
  <si>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</si>
  <si>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</si>
  <si>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</si>
  <si>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</si>
  <si>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</si>
  <si>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</si>
  <si>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</si>
  <si>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</si>
  <si>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</si>
  <si>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</si>
  <si>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</si>
  <si>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</si>
  <si>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</si>
  <si>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</si>
  <si>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</si>
  <si>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</si>
  <si>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</si>
  <si>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</si>
  <si>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</si>
  <si>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ELEFLOR</t>
  </si>
  <si>
    <t>RCL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</si>
  <si>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</si>
  <si>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</si>
  <si>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</si>
  <si>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</si>
  <si>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</si>
  <si>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</si>
  <si>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</si>
  <si>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</si>
  <si>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</si>
  <si>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</si>
  <si>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</si>
  <si>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</si>
  <si>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</si>
  <si>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</si>
  <si>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</si>
  <si>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</si>
  <si>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</si>
  <si>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121-122</t>
  </si>
  <si>
    <t>BCLENTERPR</t>
  </si>
  <si>
    <t>EKENNIS</t>
  </si>
  <si>
    <t>ARTLINK VINTRADE LIMITED</t>
  </si>
  <si>
    <t>TARINI</t>
  </si>
  <si>
    <t>NU HEIGHTS AGENCY PRIVATE LIMITED</t>
  </si>
  <si>
    <t>3060-3080</t>
  </si>
  <si>
    <t>3200-325-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</si>
  <si>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</si>
  <si>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</si>
  <si>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</si>
  <si>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</si>
  <si>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</si>
  <si>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</si>
  <si>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</si>
  <si>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</si>
  <si>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</si>
  <si>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</si>
  <si>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</si>
  <si>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</si>
  <si>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</si>
  <si>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</si>
  <si>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</si>
  <si>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</si>
  <si>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</si>
  <si>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</si>
  <si>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</si>
  <si>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</si>
  <si>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</si>
  <si>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6.0-7.0</t>
  </si>
  <si>
    <t>12.0-14.0</t>
  </si>
  <si>
    <t>HARDIK HIMMATBHAI MUNJPARA</t>
  </si>
  <si>
    <t>KRETTOSYS</t>
  </si>
  <si>
    <t>SECURCRED</t>
  </si>
  <si>
    <t>SecUR Credentials Limited</t>
  </si>
  <si>
    <t>SPRL</t>
  </si>
  <si>
    <t>SP Refractories Limited</t>
  </si>
  <si>
    <t>VENKATESHWARA INDUSTRIAL PROMOTION CO.LIMITED</t>
  </si>
  <si>
    <t>Profit of Rs.15.5/-</t>
  </si>
  <si>
    <t>Loss of Rs.15.5/-</t>
  </si>
  <si>
    <t>Profit of Rs.24.5/-</t>
  </si>
  <si>
    <t>LUPIN  MAR FUT</t>
  </si>
  <si>
    <t>780-790</t>
  </si>
  <si>
    <t>CUB 120 PE MAR</t>
  </si>
  <si>
    <t>1-1.20</t>
  </si>
  <si>
    <t>2.0-3.0</t>
  </si>
  <si>
    <t xml:space="preserve">JSWSTEEL  MAR FUT </t>
  </si>
  <si>
    <t>725-730</t>
  </si>
  <si>
    <t>DML</t>
  </si>
  <si>
    <t>UMESHKUMAR</t>
  </si>
  <si>
    <t>GGENG</t>
  </si>
  <si>
    <t>ANUSTUP TRADING PRIVATE LIMITED</t>
  </si>
  <si>
    <t>IFINSER</t>
  </si>
  <si>
    <t>MANOJ RAMESHBHAI SOLANKI</t>
  </si>
  <si>
    <t>ANKIT AJITBHAI PANCHAL</t>
  </si>
  <si>
    <t>RCRL</t>
  </si>
  <si>
    <t>KAUSHIK MAHESH WAGHELA</t>
  </si>
  <si>
    <t>MAHESHWARI</t>
  </si>
  <si>
    <t>Maheshwari Logistics Limi</t>
  </si>
  <si>
    <t>ANANT WEALTH CONSULTANTS PRIVATE LIMITED</t>
  </si>
  <si>
    <t>Loss of Rs.20.5/-</t>
  </si>
  <si>
    <t>Profit of Rs.10/-</t>
  </si>
  <si>
    <t xml:space="preserve">HDFCAMC MAR FUT </t>
  </si>
  <si>
    <t>2165-2175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</si>
  <si>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</si>
  <si>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</si>
  <si>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</si>
  <si>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</si>
  <si>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</si>
  <si>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</si>
  <si>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</si>
  <si>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</si>
  <si>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Rs.72.5/-</t>
  </si>
  <si>
    <t>AEPL</t>
  </si>
  <si>
    <t>SANJEEV HARBANSLAL BHATIA</t>
  </si>
  <si>
    <t>AKM</t>
  </si>
  <si>
    <t>ADITYA SONI</t>
  </si>
  <si>
    <t>SUNRISE ENTERPRISES</t>
  </si>
  <si>
    <t>DHARMESH MALDEVBHAI GODHANIA</t>
  </si>
  <si>
    <t>CCLINTER</t>
  </si>
  <si>
    <t>AAR INFRACITY LIMITED</t>
  </si>
  <si>
    <t>TANVI FINCAP PRIVATE LIMITED</t>
  </si>
  <si>
    <t>CELLA</t>
  </si>
  <si>
    <t>SEETHARAMAN ANANTHARAMAN TRIKKUR</t>
  </si>
  <si>
    <t>INBOT PROPERTIES PRIVATE LTD</t>
  </si>
  <si>
    <t>RAJA RAM</t>
  </si>
  <si>
    <t>COMSYN</t>
  </si>
  <si>
    <t>MINAKSHI RAJENDRA SARAF</t>
  </si>
  <si>
    <t>RATHOD MANOJ CHHAGANLAL HUF</t>
  </si>
  <si>
    <t>ASHOK KESHAVLAL SANGHVI HUF</t>
  </si>
  <si>
    <t>CYBERMEDIA</t>
  </si>
  <si>
    <t>DHANVARSHA</t>
  </si>
  <si>
    <t>GILANI INFRA PRIVATE LIMITED</t>
  </si>
  <si>
    <t>VISHAL VIPINBHAI BHATT</t>
  </si>
  <si>
    <t>EASUNREYRL</t>
  </si>
  <si>
    <t>HARIPRASAD SANJAY KUMAR HUF</t>
  </si>
  <si>
    <t>HARI PRASAD BHUWANIA</t>
  </si>
  <si>
    <t>EIKO</t>
  </si>
  <si>
    <t>LENUS FINVEST PRIVATE LIMITED</t>
  </si>
  <si>
    <t>JAYSHRI SUNILKUMAR MEHTA</t>
  </si>
  <si>
    <t>ELANGO</t>
  </si>
  <si>
    <t>VISHALKUMARSINGH</t>
  </si>
  <si>
    <t>AAKANKSHA SHIVHARI GARG</t>
  </si>
  <si>
    <t>FMGOETZE</t>
  </si>
  <si>
    <t>RAJASTHAN GLOBAL SECURITIES PRIVATE LIMITED</t>
  </si>
  <si>
    <t>LRSD SECURITIES PVT LTD</t>
  </si>
  <si>
    <t>GOYALASS</t>
  </si>
  <si>
    <t>VINAY AGRAWAL</t>
  </si>
  <si>
    <t>HILTON</t>
  </si>
  <si>
    <t>HARDIK INDRAMAL JAIN</t>
  </si>
  <si>
    <t>INANI</t>
  </si>
  <si>
    <t>SURESH KUMAR INANI</t>
  </si>
  <si>
    <t>INDRA DEVI INANI</t>
  </si>
  <si>
    <t>VIMLA DEVI INANI</t>
  </si>
  <si>
    <t>INANI SECURITIES AND INVESTMENTS LIMITED</t>
  </si>
  <si>
    <t>JETMALL</t>
  </si>
  <si>
    <t>JINESH SURESHBHAI SHAH HUF</t>
  </si>
  <si>
    <t>REKHA M JAIN*</t>
  </si>
  <si>
    <t>NAYAN MAHENDRABHAI THAKKAR</t>
  </si>
  <si>
    <t>MANJULABEN PARMAR</t>
  </si>
  <si>
    <t>GIRISH KANTILAL PARMAR</t>
  </si>
  <si>
    <t>THE REGENTS OF THE UNIVERSITY OF CALIFORNIA</t>
  </si>
  <si>
    <t>CANADA PENSION PLAN INVESTMENT BOARD</t>
  </si>
  <si>
    <t>RITE DEVELOPERS PVT LTD</t>
  </si>
  <si>
    <t>MUZALI</t>
  </si>
  <si>
    <t>VIVEK KANDA</t>
  </si>
  <si>
    <t>DIVYA KANDA</t>
  </si>
  <si>
    <t>NATHUEC</t>
  </si>
  <si>
    <t>SHREE GAJRAJ FINLEASE PRIVATE LIMITED</t>
  </si>
  <si>
    <t>NAVKAR</t>
  </si>
  <si>
    <t>SHITALNATH CONSULTANT PRIVATE LIMITED</t>
  </si>
  <si>
    <t>PARIMAL JASWANTRAI MEHTA</t>
  </si>
  <si>
    <t>NDASEC</t>
  </si>
  <si>
    <t>SONU GUPTA</t>
  </si>
  <si>
    <t>PAEL</t>
  </si>
  <si>
    <t>PRIYADARSHANI ARVIND DOSHI</t>
  </si>
  <si>
    <t>ARVIND RAOJI DOSHI</t>
  </si>
  <si>
    <t>PRITAM ARVIND DOSHI</t>
  </si>
  <si>
    <t>PRATIBHA ARVIND DOSHI</t>
  </si>
  <si>
    <t>PARSHINV</t>
  </si>
  <si>
    <t>RAYMOND</t>
  </si>
  <si>
    <t>J.K INVESTORS (BOMBAY) LIMITED</t>
  </si>
  <si>
    <t>J K SPORTS FOUNDATION</t>
  </si>
  <si>
    <t>SUSHIL KUMAR AGRAWAL</t>
  </si>
  <si>
    <t>KIRTIR SHAH SHARES AND STOCK BROKERS PVT LTD</t>
  </si>
  <si>
    <t>PURVI KETAN SHAH</t>
  </si>
  <si>
    <t>SAGARSOFT</t>
  </si>
  <si>
    <t>RAJASEKHAR GUTTIKONDA</t>
  </si>
  <si>
    <t>GUTTIKONDA VARA LAKSHMI</t>
  </si>
  <si>
    <t>SHAILY</t>
  </si>
  <si>
    <t>RAJEN SANGHVI</t>
  </si>
  <si>
    <t>LIGHTHOUSE INDIA III EQUITY INVESTORS,LIMITED</t>
  </si>
  <si>
    <t>RASHMI BHARAT SANGHVI</t>
  </si>
  <si>
    <t>BHARAT BHOGILAL SANGHVI</t>
  </si>
  <si>
    <t>SPRAYKING</t>
  </si>
  <si>
    <t>SANJAY POPATLAL JAIN</t>
  </si>
  <si>
    <t>SPSINT</t>
  </si>
  <si>
    <t>RAHUL ANANTRAI MEHTA</t>
  </si>
  <si>
    <t>PRACHI JAIN</t>
  </si>
  <si>
    <t>YASIN LUKAMANBHAI GADHIA</t>
  </si>
  <si>
    <t>ABHISHEK AGARWAL</t>
  </si>
  <si>
    <t>THINKINK</t>
  </si>
  <si>
    <t>VIKRAM JAYANTILAL LODHA</t>
  </si>
  <si>
    <t>TRANSFD</t>
  </si>
  <si>
    <t>DEEPAK KUMAR</t>
  </si>
  <si>
    <t>NARSING LAXMAN GURAV</t>
  </si>
  <si>
    <t>UTTAMSTL</t>
  </si>
  <si>
    <t>VARIMAN</t>
  </si>
  <si>
    <t>ERISKA INVESTMENT FUND LTD</t>
  </si>
  <si>
    <t>VIRINCHI</t>
  </si>
  <si>
    <t>PADMAVATI INVESTMENT</t>
  </si>
  <si>
    <t>WORL</t>
  </si>
  <si>
    <t>JAYANTILAL HANSRAJ LODHA</t>
  </si>
  <si>
    <t>ACCURACY</t>
  </si>
  <si>
    <t>Accuracy Shipping Limited</t>
  </si>
  <si>
    <t>CNM FINVEST PRIVATE LIMITED .</t>
  </si>
  <si>
    <t>RAJY ADVISORY SERVICES PRIVATE LIMITED</t>
  </si>
  <si>
    <t>ARTNIRMAN</t>
  </si>
  <si>
    <t>Art Nirman Limited</t>
  </si>
  <si>
    <t>DINESHBHAI KALUBHAI BHARWAD</t>
  </si>
  <si>
    <t>NAVGHANBHAI BHARWAD</t>
  </si>
  <si>
    <t>ATALREAL</t>
  </si>
  <si>
    <t>Atal Realtech Limited</t>
  </si>
  <si>
    <t>ACME FINVEST PRIVATE LIMITED</t>
  </si>
  <si>
    <t>JAYSHREE DINESH MEHTA</t>
  </si>
  <si>
    <t>STRATEGIC INVESTMENT SOLUTIONS</t>
  </si>
  <si>
    <t>SATISH PETER D SOUZA</t>
  </si>
  <si>
    <t>VIPUL DHIRUBHAI DOBARIYA</t>
  </si>
  <si>
    <t>COOLCAPS</t>
  </si>
  <si>
    <t>Cool Caps Industries Ltd</t>
  </si>
  <si>
    <t>TIMELY FINANCIAL CONSULTANTS PRIVATE LIMITED</t>
  </si>
  <si>
    <t>DIPAK KUMAR SHAW</t>
  </si>
  <si>
    <t>DANGEE</t>
  </si>
  <si>
    <t>Dangee Dums Limited</t>
  </si>
  <si>
    <t>H S SHAH</t>
  </si>
  <si>
    <t>Federal-Mogul Goetze (I)</t>
  </si>
  <si>
    <t>MEGASOFT</t>
  </si>
  <si>
    <t>Megasoft Limited</t>
  </si>
  <si>
    <t>NEELIMA VELDI</t>
  </si>
  <si>
    <t>LAKSHMI GUTTIKONDA VARA</t>
  </si>
  <si>
    <t>NDL</t>
  </si>
  <si>
    <t>Nandan Denim Limited</t>
  </si>
  <si>
    <t>SATHISH SRINIVAS NAYAK</t>
  </si>
  <si>
    <t>PAE Limited</t>
  </si>
  <si>
    <t>RAGINI CHETAN MEHTA</t>
  </si>
  <si>
    <t>VIKASECO</t>
  </si>
  <si>
    <t>Vikas EcoTech Limited</t>
  </si>
  <si>
    <t>NOMURA SINGAPORE LIMITED</t>
  </si>
  <si>
    <t>LOKESH INDER KAPOOR</t>
  </si>
  <si>
    <t>VIJAYGOPAL PARASRAM ATAL</t>
  </si>
  <si>
    <t>STATSOL RESEARCH LLP</t>
  </si>
  <si>
    <t>PANKAJ VASUDEO CHHAPARWAL</t>
  </si>
  <si>
    <t>DEVDIP BUILDERS PRIVATE LIMITED</t>
  </si>
  <si>
    <t>FOCE</t>
  </si>
  <si>
    <t>Foce India Limited</t>
  </si>
  <si>
    <t>SPECIE FINANCE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</si>
</sst>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1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3" fontId="1" fillId="0" borderId="15" xfId="0" applyNumberFormat="1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left"/>
    </xf>
    <xf numFmtId="164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left"/>
    </xf>
    <xf numFmtId="3" fontId="1" fillId="0" borderId="21" xfId="0" applyNumberFormat="1" applyFont="1" applyBorder="1" applyAlignment="1">
      <alignment horizontal="left"/>
    </xf>
    <xf numFmtId="0" fontId="32" fillId="28" borderId="2" xfId="0" applyFont="1" applyFill="1" applyBorder="1" applyAlignment="1">
      <alignment horizontal="center" vertical="center"/>
    </xf>
    <xf numFmtId="2" fontId="32" fillId="28" borderId="2" xfId="0" applyNumberFormat="1" applyFont="1" applyFill="1" applyBorder="1" applyAlignment="1">
      <alignment horizontal="center" vertical="center"/>
    </xf>
    <xf numFmtId="10" fontId="32" fillId="28" borderId="2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2" t="s">
        <v>16</v>
      </c>
      <c r="B9" s="494" t="s">
        <v>17</v>
      </c>
      <c r="C9" s="494" t="s">
        <v>18</v>
      </c>
      <c r="D9" s="494" t="s">
        <v>19</v>
      </c>
      <c r="E9" s="23" t="s">
        <v>20</v>
      </c>
      <c r="F9" s="23" t="s">
        <v>21</v>
      </c>
      <c r="G9" s="489" t="s">
        <v>22</v>
      </c>
      <c r="H9" s="490"/>
      <c r="I9" s="491"/>
      <c r="J9" s="489" t="s">
        <v>23</v>
      </c>
      <c r="K9" s="490"/>
      <c r="L9" s="491"/>
      <c r="M9" s="23"/>
      <c r="N9" s="24"/>
      <c r="O9" s="24"/>
      <c r="P9" s="24"/>
    </row>
    <row r="10" spans="1:16" ht="59.25" customHeight="1">
      <c r="A10" s="493"/>
      <c r="B10" s="495"/>
      <c r="C10" s="495"/>
      <c r="D10" s="49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17242.8</v>
      </c>
      <c r="F11" s="32">
        <v>17230.933333333334</v>
      </c>
      <c r="G11" s="33">
        <v>17122.866666666669</v>
      </c>
      <c r="H11" s="33">
        <v>17002.933333333334</v>
      </c>
      <c r="I11" s="33">
        <v>16894.866666666669</v>
      </c>
      <c r="J11" s="33">
        <v>17350.866666666669</v>
      </c>
      <c r="K11" s="33">
        <v>17458.933333333334</v>
      </c>
      <c r="L11" s="33">
        <v>17578.866666666669</v>
      </c>
      <c r="M11" s="34">
        <v>17339</v>
      </c>
      <c r="N11" s="34">
        <v>17111</v>
      </c>
      <c r="O11" s="35">
        <v>16396150</v>
      </c>
      <c r="P11" s="36">
        <v>-1.4343467740723485E-2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35641.199999999997</v>
      </c>
      <c r="F12" s="37">
        <v>35733.383333333331</v>
      </c>
      <c r="G12" s="38">
        <v>35409.816666666666</v>
      </c>
      <c r="H12" s="38">
        <v>35178.433333333334</v>
      </c>
      <c r="I12" s="38">
        <v>34854.866666666669</v>
      </c>
      <c r="J12" s="38">
        <v>35964.766666666663</v>
      </c>
      <c r="K12" s="38">
        <v>36288.333333333328</v>
      </c>
      <c r="L12" s="38">
        <v>36519.71666666666</v>
      </c>
      <c r="M12" s="28">
        <v>36056.949999999997</v>
      </c>
      <c r="N12" s="28">
        <v>35502</v>
      </c>
      <c r="O12" s="39">
        <v>6601000</v>
      </c>
      <c r="P12" s="40">
        <v>2.0010816657652784E-2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16720.95</v>
      </c>
      <c r="F13" s="37">
        <v>16808.8</v>
      </c>
      <c r="G13" s="38">
        <v>16632.149999999998</v>
      </c>
      <c r="H13" s="38">
        <v>16543.349999999999</v>
      </c>
      <c r="I13" s="38">
        <v>16366.699999999997</v>
      </c>
      <c r="J13" s="38">
        <v>16897.599999999999</v>
      </c>
      <c r="K13" s="38">
        <v>17074.25</v>
      </c>
      <c r="L13" s="38">
        <v>17163.05</v>
      </c>
      <c r="M13" s="28">
        <v>16985.45</v>
      </c>
      <c r="N13" s="28">
        <v>16720</v>
      </c>
      <c r="O13" s="39">
        <v>5000</v>
      </c>
      <c r="P13" s="40">
        <v>0.31578947368421051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7232</v>
      </c>
      <c r="F14" s="37">
        <v>7237.2833333333328</v>
      </c>
      <c r="G14" s="38">
        <v>7224.5666666666657</v>
      </c>
      <c r="H14" s="38">
        <v>7217.1333333333332</v>
      </c>
      <c r="I14" s="38">
        <v>7204.4166666666661</v>
      </c>
      <c r="J14" s="38">
        <v>7244.7166666666653</v>
      </c>
      <c r="K14" s="38">
        <v>7257.4333333333325</v>
      </c>
      <c r="L14" s="38">
        <v>7264.866666666665</v>
      </c>
      <c r="M14" s="28">
        <v>7250</v>
      </c>
      <c r="N14" s="28">
        <v>7229.85</v>
      </c>
      <c r="O14" s="39">
        <v>1950</v>
      </c>
      <c r="P14" s="40">
        <v>-3.7037037037037035E-2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919.5</v>
      </c>
      <c r="F15" s="37">
        <v>918.5</v>
      </c>
      <c r="G15" s="38">
        <v>911</v>
      </c>
      <c r="H15" s="38">
        <v>902.5</v>
      </c>
      <c r="I15" s="38">
        <v>895</v>
      </c>
      <c r="J15" s="38">
        <v>927</v>
      </c>
      <c r="K15" s="38">
        <v>934.5</v>
      </c>
      <c r="L15" s="38">
        <v>943</v>
      </c>
      <c r="M15" s="28">
        <v>926</v>
      </c>
      <c r="N15" s="28">
        <v>910</v>
      </c>
      <c r="O15" s="39">
        <v>2516000</v>
      </c>
      <c r="P15" s="40">
        <v>-1.6611295681063124E-2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2044</v>
      </c>
      <c r="F16" s="37">
        <v>2029.8500000000001</v>
      </c>
      <c r="G16" s="38">
        <v>1999.4</v>
      </c>
      <c r="H16" s="38">
        <v>1954.8</v>
      </c>
      <c r="I16" s="38">
        <v>1924.35</v>
      </c>
      <c r="J16" s="38">
        <v>2074.4500000000003</v>
      </c>
      <c r="K16" s="38">
        <v>2104.9000000000005</v>
      </c>
      <c r="L16" s="38">
        <v>2149.5000000000005</v>
      </c>
      <c r="M16" s="28">
        <v>2060.3000000000002</v>
      </c>
      <c r="N16" s="28">
        <v>1985.25</v>
      </c>
      <c r="O16" s="39">
        <v>253250</v>
      </c>
      <c r="P16" s="40">
        <v>1.4014014014014014E-2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16496.05</v>
      </c>
      <c r="F17" s="37">
        <v>16565.133333333335</v>
      </c>
      <c r="G17" s="38">
        <v>16361.066666666669</v>
      </c>
      <c r="H17" s="38">
        <v>16226.083333333336</v>
      </c>
      <c r="I17" s="38">
        <v>16022.01666666667</v>
      </c>
      <c r="J17" s="38">
        <v>16700.116666666669</v>
      </c>
      <c r="K17" s="38">
        <v>16904.183333333334</v>
      </c>
      <c r="L17" s="38">
        <v>17039.166666666668</v>
      </c>
      <c r="M17" s="28">
        <v>16769.2</v>
      </c>
      <c r="N17" s="28">
        <v>16430.150000000001</v>
      </c>
      <c r="O17" s="39">
        <v>40550</v>
      </c>
      <c r="P17" s="40">
        <v>3.5098915124441611E-2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110.35</v>
      </c>
      <c r="F18" s="37">
        <v>110.39999999999999</v>
      </c>
      <c r="G18" s="38">
        <v>108.19999999999999</v>
      </c>
      <c r="H18" s="38">
        <v>106.05</v>
      </c>
      <c r="I18" s="38">
        <v>103.85</v>
      </c>
      <c r="J18" s="38">
        <v>112.54999999999998</v>
      </c>
      <c r="K18" s="38">
        <v>114.75</v>
      </c>
      <c r="L18" s="38">
        <v>116.89999999999998</v>
      </c>
      <c r="M18" s="28">
        <v>112.6</v>
      </c>
      <c r="N18" s="28">
        <v>108.25</v>
      </c>
      <c r="O18" s="39">
        <v>18141200</v>
      </c>
      <c r="P18" s="40">
        <v>5.2860061287027582E-2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296.7</v>
      </c>
      <c r="F19" s="37">
        <v>292.46666666666664</v>
      </c>
      <c r="G19" s="38">
        <v>285.98333333333329</v>
      </c>
      <c r="H19" s="38">
        <v>275.26666666666665</v>
      </c>
      <c r="I19" s="38">
        <v>268.7833333333333</v>
      </c>
      <c r="J19" s="38">
        <v>303.18333333333328</v>
      </c>
      <c r="K19" s="38">
        <v>309.66666666666663</v>
      </c>
      <c r="L19" s="38">
        <v>320.38333333333327</v>
      </c>
      <c r="M19" s="28">
        <v>298.95</v>
      </c>
      <c r="N19" s="28">
        <v>281.75</v>
      </c>
      <c r="O19" s="39">
        <v>12461800</v>
      </c>
      <c r="P19" s="40">
        <v>8.2674497402304037E-2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2086.6999999999998</v>
      </c>
      <c r="F20" s="37">
        <v>2080.2666666666664</v>
      </c>
      <c r="G20" s="38">
        <v>2062.6833333333329</v>
      </c>
      <c r="H20" s="38">
        <v>2038.6666666666665</v>
      </c>
      <c r="I20" s="38">
        <v>2021.083333333333</v>
      </c>
      <c r="J20" s="38">
        <v>2104.2833333333328</v>
      </c>
      <c r="K20" s="38">
        <v>2121.8666666666668</v>
      </c>
      <c r="L20" s="38">
        <v>2145.8833333333328</v>
      </c>
      <c r="M20" s="28">
        <v>2097.85</v>
      </c>
      <c r="N20" s="28">
        <v>2056.25</v>
      </c>
      <c r="O20" s="39">
        <v>2604750</v>
      </c>
      <c r="P20" s="40">
        <v>-3.3480007652573179E-3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1835.1</v>
      </c>
      <c r="F21" s="37">
        <v>1826.6833333333332</v>
      </c>
      <c r="G21" s="38">
        <v>1811.3166666666664</v>
      </c>
      <c r="H21" s="38">
        <v>1787.5333333333333</v>
      </c>
      <c r="I21" s="38">
        <v>1772.1666666666665</v>
      </c>
      <c r="J21" s="38">
        <v>1850.4666666666662</v>
      </c>
      <c r="K21" s="38">
        <v>1865.833333333333</v>
      </c>
      <c r="L21" s="38">
        <v>1889.6166666666661</v>
      </c>
      <c r="M21" s="28">
        <v>1842.05</v>
      </c>
      <c r="N21" s="28">
        <v>1802.9</v>
      </c>
      <c r="O21" s="39">
        <v>19053000</v>
      </c>
      <c r="P21" s="40">
        <v>-7.0356472795497184E-3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735.95</v>
      </c>
      <c r="F22" s="37">
        <v>737.38333333333321</v>
      </c>
      <c r="G22" s="38">
        <v>730.36666666666645</v>
      </c>
      <c r="H22" s="38">
        <v>724.78333333333319</v>
      </c>
      <c r="I22" s="38">
        <v>717.76666666666642</v>
      </c>
      <c r="J22" s="38">
        <v>742.96666666666647</v>
      </c>
      <c r="K22" s="38">
        <v>749.98333333333335</v>
      </c>
      <c r="L22" s="38">
        <v>755.56666666666649</v>
      </c>
      <c r="M22" s="28">
        <v>744.4</v>
      </c>
      <c r="N22" s="28">
        <v>731.8</v>
      </c>
      <c r="O22" s="39">
        <v>87103750</v>
      </c>
      <c r="P22" s="40">
        <v>3.0767865331420202E-2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3611.25</v>
      </c>
      <c r="F23" s="37">
        <v>3618.15</v>
      </c>
      <c r="G23" s="38">
        <v>3573.3</v>
      </c>
      <c r="H23" s="38">
        <v>3535.35</v>
      </c>
      <c r="I23" s="38">
        <v>3490.5</v>
      </c>
      <c r="J23" s="38">
        <v>3656.1000000000004</v>
      </c>
      <c r="K23" s="38">
        <v>3700.95</v>
      </c>
      <c r="L23" s="38">
        <v>3738.9000000000005</v>
      </c>
      <c r="M23" s="28">
        <v>3663</v>
      </c>
      <c r="N23" s="28">
        <v>3580.2</v>
      </c>
      <c r="O23" s="39">
        <v>145200</v>
      </c>
      <c r="P23" s="40">
        <v>8.3333333333333332E-3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568.35</v>
      </c>
      <c r="F24" s="37">
        <v>570.71666666666658</v>
      </c>
      <c r="G24" s="38">
        <v>563.43333333333317</v>
      </c>
      <c r="H24" s="38">
        <v>558.51666666666654</v>
      </c>
      <c r="I24" s="38">
        <v>551.23333333333312</v>
      </c>
      <c r="J24" s="38">
        <v>575.63333333333321</v>
      </c>
      <c r="K24" s="38">
        <v>582.91666666666674</v>
      </c>
      <c r="L24" s="38">
        <v>587.83333333333326</v>
      </c>
      <c r="M24" s="28">
        <v>578</v>
      </c>
      <c r="N24" s="28">
        <v>565.79999999999995</v>
      </c>
      <c r="O24" s="39">
        <v>7291000</v>
      </c>
      <c r="P24" s="40">
        <v>4.008559201141227E-2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292</v>
      </c>
      <c r="F25" s="37">
        <v>292.05</v>
      </c>
      <c r="G25" s="38">
        <v>289.35000000000002</v>
      </c>
      <c r="H25" s="38">
        <v>286.7</v>
      </c>
      <c r="I25" s="38">
        <v>284</v>
      </c>
      <c r="J25" s="38">
        <v>294.70000000000005</v>
      </c>
      <c r="K25" s="38">
        <v>297.39999999999998</v>
      </c>
      <c r="L25" s="38">
        <v>300.05000000000007</v>
      </c>
      <c r="M25" s="28">
        <v>294.75</v>
      </c>
      <c r="N25" s="28">
        <v>289.39999999999998</v>
      </c>
      <c r="O25" s="39">
        <v>29365500</v>
      </c>
      <c r="P25" s="40">
        <v>2.5403310287031217E-2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767.8</v>
      </c>
      <c r="F26" s="37">
        <v>757.11666666666667</v>
      </c>
      <c r="G26" s="38">
        <v>740.23333333333335</v>
      </c>
      <c r="H26" s="38">
        <v>712.66666666666663</v>
      </c>
      <c r="I26" s="38">
        <v>695.7833333333333</v>
      </c>
      <c r="J26" s="38">
        <v>784.68333333333339</v>
      </c>
      <c r="K26" s="38">
        <v>801.56666666666683</v>
      </c>
      <c r="L26" s="38">
        <v>829.13333333333344</v>
      </c>
      <c r="M26" s="28">
        <v>774</v>
      </c>
      <c r="N26" s="28">
        <v>729.55</v>
      </c>
      <c r="O26" s="39">
        <v>2169300</v>
      </c>
      <c r="P26" s="40">
        <v>5.4440285811500511E-2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4643.3500000000004</v>
      </c>
      <c r="F27" s="37">
        <v>4636</v>
      </c>
      <c r="G27" s="38">
        <v>4577.5</v>
      </c>
      <c r="H27" s="38">
        <v>4511.6499999999996</v>
      </c>
      <c r="I27" s="38">
        <v>4453.1499999999996</v>
      </c>
      <c r="J27" s="38">
        <v>4701.8500000000004</v>
      </c>
      <c r="K27" s="38">
        <v>4760.3500000000004</v>
      </c>
      <c r="L27" s="38">
        <v>4826.2000000000007</v>
      </c>
      <c r="M27" s="28">
        <v>4694.5</v>
      </c>
      <c r="N27" s="28">
        <v>4570.1499999999996</v>
      </c>
      <c r="O27" s="39">
        <v>2332375</v>
      </c>
      <c r="P27" s="40">
        <v>1.6617631034107006E-2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187.25</v>
      </c>
      <c r="F28" s="37">
        <v>187.93333333333331</v>
      </c>
      <c r="G28" s="38">
        <v>185.66666666666663</v>
      </c>
      <c r="H28" s="38">
        <v>184.08333333333331</v>
      </c>
      <c r="I28" s="38">
        <v>181.81666666666663</v>
      </c>
      <c r="J28" s="38">
        <v>189.51666666666662</v>
      </c>
      <c r="K28" s="38">
        <v>191.78333333333333</v>
      </c>
      <c r="L28" s="38">
        <v>193.36666666666662</v>
      </c>
      <c r="M28" s="28">
        <v>190.2</v>
      </c>
      <c r="N28" s="28">
        <v>186.35</v>
      </c>
      <c r="O28" s="39">
        <v>15317500</v>
      </c>
      <c r="P28" s="40">
        <v>1.4236053633504386E-2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112.4</v>
      </c>
      <c r="F29" s="37">
        <v>112.05000000000001</v>
      </c>
      <c r="G29" s="38">
        <v>110.65000000000002</v>
      </c>
      <c r="H29" s="38">
        <v>108.9</v>
      </c>
      <c r="I29" s="38">
        <v>107.50000000000001</v>
      </c>
      <c r="J29" s="38">
        <v>113.80000000000003</v>
      </c>
      <c r="K29" s="38">
        <v>115.2</v>
      </c>
      <c r="L29" s="38">
        <v>116.95000000000003</v>
      </c>
      <c r="M29" s="28">
        <v>113.45</v>
      </c>
      <c r="N29" s="28">
        <v>110.3</v>
      </c>
      <c r="O29" s="39">
        <v>41949000</v>
      </c>
      <c r="P29" s="40">
        <v>-9.8778544875199152E-3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3025.65</v>
      </c>
      <c r="F30" s="37">
        <v>3005.5833333333335</v>
      </c>
      <c r="G30" s="38">
        <v>2971.2166666666672</v>
      </c>
      <c r="H30" s="38">
        <v>2916.7833333333338</v>
      </c>
      <c r="I30" s="38">
        <v>2882.4166666666674</v>
      </c>
      <c r="J30" s="38">
        <v>3060.0166666666669</v>
      </c>
      <c r="K30" s="38">
        <v>3094.3833333333328</v>
      </c>
      <c r="L30" s="38">
        <v>3148.8166666666666</v>
      </c>
      <c r="M30" s="28">
        <v>3039.95</v>
      </c>
      <c r="N30" s="28">
        <v>2951.15</v>
      </c>
      <c r="O30" s="39">
        <v>5254350</v>
      </c>
      <c r="P30" s="40">
        <v>-1.0927264513214366E-2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2039.35</v>
      </c>
      <c r="F31" s="37">
        <v>2029.7333333333329</v>
      </c>
      <c r="G31" s="38">
        <v>2002.516666666666</v>
      </c>
      <c r="H31" s="38">
        <v>1965.6833333333332</v>
      </c>
      <c r="I31" s="38">
        <v>1938.4666666666662</v>
      </c>
      <c r="J31" s="38">
        <v>2066.5666666666657</v>
      </c>
      <c r="K31" s="38">
        <v>2093.7833333333324</v>
      </c>
      <c r="L31" s="38">
        <v>2130.6166666666654</v>
      </c>
      <c r="M31" s="28">
        <v>2056.9499999999998</v>
      </c>
      <c r="N31" s="28">
        <v>1992.9</v>
      </c>
      <c r="O31" s="39">
        <v>861300</v>
      </c>
      <c r="P31" s="40">
        <v>-1.2921525370312008E-2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9859.2999999999993</v>
      </c>
      <c r="F32" s="37">
        <v>9805.2499999999982</v>
      </c>
      <c r="G32" s="38">
        <v>9685.0999999999967</v>
      </c>
      <c r="H32" s="38">
        <v>9510.8999999999978</v>
      </c>
      <c r="I32" s="38">
        <v>9390.7499999999964</v>
      </c>
      <c r="J32" s="38">
        <v>9979.4499999999971</v>
      </c>
      <c r="K32" s="38">
        <v>10099.599999999999</v>
      </c>
      <c r="L32" s="38">
        <v>10273.799999999997</v>
      </c>
      <c r="M32" s="28">
        <v>9925.4</v>
      </c>
      <c r="N32" s="28">
        <v>9631.0499999999993</v>
      </c>
      <c r="O32" s="39">
        <v>133875</v>
      </c>
      <c r="P32" s="40">
        <v>3.1791907514450865E-2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1244</v>
      </c>
      <c r="F33" s="37">
        <v>1245.8</v>
      </c>
      <c r="G33" s="38">
        <v>1232.5999999999999</v>
      </c>
      <c r="H33" s="38">
        <v>1221.2</v>
      </c>
      <c r="I33" s="38">
        <v>1208</v>
      </c>
      <c r="J33" s="38">
        <v>1257.1999999999998</v>
      </c>
      <c r="K33" s="38">
        <v>1270.4000000000001</v>
      </c>
      <c r="L33" s="38">
        <v>1281.7999999999997</v>
      </c>
      <c r="M33" s="28">
        <v>1259</v>
      </c>
      <c r="N33" s="28">
        <v>1234.4000000000001</v>
      </c>
      <c r="O33" s="39">
        <v>2376000</v>
      </c>
      <c r="P33" s="40">
        <v>3.8022813688212928E-3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721.65</v>
      </c>
      <c r="F34" s="37">
        <v>712.48333333333323</v>
      </c>
      <c r="G34" s="38">
        <v>701.41666666666652</v>
      </c>
      <c r="H34" s="38">
        <v>681.18333333333328</v>
      </c>
      <c r="I34" s="38">
        <v>670.11666666666656</v>
      </c>
      <c r="J34" s="38">
        <v>732.71666666666647</v>
      </c>
      <c r="K34" s="38">
        <v>743.7833333333333</v>
      </c>
      <c r="L34" s="38">
        <v>764.01666666666642</v>
      </c>
      <c r="M34" s="28">
        <v>723.55</v>
      </c>
      <c r="N34" s="28">
        <v>692.25</v>
      </c>
      <c r="O34" s="39">
        <v>14952750</v>
      </c>
      <c r="P34" s="40">
        <v>-1.8171968876194228E-2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724.3</v>
      </c>
      <c r="F35" s="37">
        <v>725.66666666666663</v>
      </c>
      <c r="G35" s="38">
        <v>718.98333333333323</v>
      </c>
      <c r="H35" s="38">
        <v>713.66666666666663</v>
      </c>
      <c r="I35" s="38">
        <v>706.98333333333323</v>
      </c>
      <c r="J35" s="38">
        <v>730.98333333333323</v>
      </c>
      <c r="K35" s="38">
        <v>737.66666666666663</v>
      </c>
      <c r="L35" s="38">
        <v>742.98333333333323</v>
      </c>
      <c r="M35" s="28">
        <v>732.35</v>
      </c>
      <c r="N35" s="28">
        <v>720.35</v>
      </c>
      <c r="O35" s="39">
        <v>46176000</v>
      </c>
      <c r="P35" s="40">
        <v>-2.4627349319507452E-3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3589.35</v>
      </c>
      <c r="F36" s="37">
        <v>3598.5</v>
      </c>
      <c r="G36" s="38">
        <v>3561</v>
      </c>
      <c r="H36" s="38">
        <v>3532.65</v>
      </c>
      <c r="I36" s="38">
        <v>3495.15</v>
      </c>
      <c r="J36" s="38">
        <v>3626.85</v>
      </c>
      <c r="K36" s="38">
        <v>3664.35</v>
      </c>
      <c r="L36" s="38">
        <v>3692.7</v>
      </c>
      <c r="M36" s="28">
        <v>3636</v>
      </c>
      <c r="N36" s="28">
        <v>3570.15</v>
      </c>
      <c r="O36" s="39">
        <v>2101500</v>
      </c>
      <c r="P36" s="40">
        <v>-4.2643923240938165E-3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16391.5</v>
      </c>
      <c r="F37" s="37">
        <v>16420.100000000002</v>
      </c>
      <c r="G37" s="38">
        <v>16271.400000000005</v>
      </c>
      <c r="H37" s="38">
        <v>16151.300000000003</v>
      </c>
      <c r="I37" s="38">
        <v>16002.600000000006</v>
      </c>
      <c r="J37" s="38">
        <v>16540.200000000004</v>
      </c>
      <c r="K37" s="38">
        <v>16688.900000000001</v>
      </c>
      <c r="L37" s="38">
        <v>16809.000000000004</v>
      </c>
      <c r="M37" s="28">
        <v>16568.8</v>
      </c>
      <c r="N37" s="28">
        <v>16300</v>
      </c>
      <c r="O37" s="39">
        <v>616800</v>
      </c>
      <c r="P37" s="40">
        <v>-9.7929041579707821E-3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7014.05</v>
      </c>
      <c r="F38" s="37">
        <v>6980.45</v>
      </c>
      <c r="G38" s="38">
        <v>6909.5</v>
      </c>
      <c r="H38" s="38">
        <v>6804.95</v>
      </c>
      <c r="I38" s="38">
        <v>6734</v>
      </c>
      <c r="J38" s="38">
        <v>7085</v>
      </c>
      <c r="K38" s="38">
        <v>7155.9499999999989</v>
      </c>
      <c r="L38" s="38">
        <v>7260.5</v>
      </c>
      <c r="M38" s="28">
        <v>7051.4</v>
      </c>
      <c r="N38" s="28">
        <v>6875.9</v>
      </c>
      <c r="O38" s="39">
        <v>3944750</v>
      </c>
      <c r="P38" s="40">
        <v>-8.4519433185659982E-3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2068.15</v>
      </c>
      <c r="F39" s="37">
        <v>2079.1166666666668</v>
      </c>
      <c r="G39" s="38">
        <v>2045.1333333333337</v>
      </c>
      <c r="H39" s="38">
        <v>2022.1166666666668</v>
      </c>
      <c r="I39" s="38">
        <v>1988.1333333333337</v>
      </c>
      <c r="J39" s="38">
        <v>2102.1333333333337</v>
      </c>
      <c r="K39" s="38">
        <v>2136.1166666666672</v>
      </c>
      <c r="L39" s="38">
        <v>2159.1333333333337</v>
      </c>
      <c r="M39" s="28">
        <v>2113.1</v>
      </c>
      <c r="N39" s="28">
        <v>2056.1</v>
      </c>
      <c r="O39" s="39">
        <v>1251000</v>
      </c>
      <c r="P39" s="40">
        <v>-2.0513623551518947E-2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490.2</v>
      </c>
      <c r="F40" s="37">
        <v>484.23333333333335</v>
      </c>
      <c r="G40" s="38">
        <v>465.9666666666667</v>
      </c>
      <c r="H40" s="38">
        <v>441.73333333333335</v>
      </c>
      <c r="I40" s="38">
        <v>423.4666666666667</v>
      </c>
      <c r="J40" s="38">
        <v>508.4666666666667</v>
      </c>
      <c r="K40" s="38">
        <v>526.73333333333335</v>
      </c>
      <c r="L40" s="38">
        <v>550.9666666666667</v>
      </c>
      <c r="M40" s="28">
        <v>502.5</v>
      </c>
      <c r="N40" s="28">
        <v>460</v>
      </c>
      <c r="O40" s="39">
        <v>7299200</v>
      </c>
      <c r="P40" s="40">
        <v>-2.6254002134471717E-2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298.05</v>
      </c>
      <c r="F41" s="37">
        <v>299.08333333333331</v>
      </c>
      <c r="G41" s="38">
        <v>293.26666666666665</v>
      </c>
      <c r="H41" s="38">
        <v>288.48333333333335</v>
      </c>
      <c r="I41" s="38">
        <v>282.66666666666669</v>
      </c>
      <c r="J41" s="38">
        <v>303.86666666666662</v>
      </c>
      <c r="K41" s="38">
        <v>309.68333333333334</v>
      </c>
      <c r="L41" s="38">
        <v>314.46666666666658</v>
      </c>
      <c r="M41" s="28">
        <v>304.89999999999998</v>
      </c>
      <c r="N41" s="28">
        <v>294.3</v>
      </c>
      <c r="O41" s="39">
        <v>28897200</v>
      </c>
      <c r="P41" s="40">
        <v>-5.3283767038413881E-3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106.55</v>
      </c>
      <c r="F42" s="37">
        <v>106.66666666666667</v>
      </c>
      <c r="G42" s="38">
        <v>105.03333333333335</v>
      </c>
      <c r="H42" s="38">
        <v>103.51666666666668</v>
      </c>
      <c r="I42" s="38">
        <v>101.88333333333335</v>
      </c>
      <c r="J42" s="38">
        <v>108.18333333333334</v>
      </c>
      <c r="K42" s="38">
        <v>109.81666666666666</v>
      </c>
      <c r="L42" s="38">
        <v>111.33333333333333</v>
      </c>
      <c r="M42" s="28">
        <v>108.3</v>
      </c>
      <c r="N42" s="28">
        <v>105.15</v>
      </c>
      <c r="O42" s="39">
        <v>115958700</v>
      </c>
      <c r="P42" s="40">
        <v>4.9782861984959223E-2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1923.6</v>
      </c>
      <c r="F43" s="37">
        <v>1929.9666666666665</v>
      </c>
      <c r="G43" s="38">
        <v>1912.883333333333</v>
      </c>
      <c r="H43" s="38">
        <v>1902.1666666666665</v>
      </c>
      <c r="I43" s="38">
        <v>1885.083333333333</v>
      </c>
      <c r="J43" s="38">
        <v>1940.6833333333329</v>
      </c>
      <c r="K43" s="38">
        <v>1957.7666666666664</v>
      </c>
      <c r="L43" s="38">
        <v>1968.4833333333329</v>
      </c>
      <c r="M43" s="28">
        <v>1947.05</v>
      </c>
      <c r="N43" s="28">
        <v>1919.25</v>
      </c>
      <c r="O43" s="39">
        <v>1548800</v>
      </c>
      <c r="P43" s="40">
        <v>2.5865209471766848E-2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208.15</v>
      </c>
      <c r="F44" s="37">
        <v>207.43333333333331</v>
      </c>
      <c r="G44" s="38">
        <v>205.26666666666662</v>
      </c>
      <c r="H44" s="38">
        <v>202.38333333333333</v>
      </c>
      <c r="I44" s="38">
        <v>200.21666666666664</v>
      </c>
      <c r="J44" s="38">
        <v>210.31666666666661</v>
      </c>
      <c r="K44" s="38">
        <v>212.48333333333329</v>
      </c>
      <c r="L44" s="38">
        <v>215.36666666666659</v>
      </c>
      <c r="M44" s="28">
        <v>209.6</v>
      </c>
      <c r="N44" s="28">
        <v>204.55</v>
      </c>
      <c r="O44" s="39">
        <v>37582000</v>
      </c>
      <c r="P44" s="40">
        <v>3.5060177917320773E-2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686.55</v>
      </c>
      <c r="F45" s="37">
        <v>683.41666666666663</v>
      </c>
      <c r="G45" s="38">
        <v>676.2833333333333</v>
      </c>
      <c r="H45" s="38">
        <v>666.01666666666665</v>
      </c>
      <c r="I45" s="38">
        <v>658.88333333333333</v>
      </c>
      <c r="J45" s="38">
        <v>693.68333333333328</v>
      </c>
      <c r="K45" s="38">
        <v>700.81666666666672</v>
      </c>
      <c r="L45" s="38">
        <v>711.08333333333326</v>
      </c>
      <c r="M45" s="28">
        <v>690.55</v>
      </c>
      <c r="N45" s="28">
        <v>673.15</v>
      </c>
      <c r="O45" s="39">
        <v>4749800</v>
      </c>
      <c r="P45" s="40">
        <v>1.767617251944379E-2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695.95</v>
      </c>
      <c r="F46" s="37">
        <v>691.25</v>
      </c>
      <c r="G46" s="38">
        <v>683.25</v>
      </c>
      <c r="H46" s="38">
        <v>670.55</v>
      </c>
      <c r="I46" s="38">
        <v>662.55</v>
      </c>
      <c r="J46" s="38">
        <v>703.95</v>
      </c>
      <c r="K46" s="38">
        <v>711.95</v>
      </c>
      <c r="L46" s="38">
        <v>724.65000000000009</v>
      </c>
      <c r="M46" s="28">
        <v>699.25</v>
      </c>
      <c r="N46" s="28">
        <v>678.55</v>
      </c>
      <c r="O46" s="39">
        <v>6006750</v>
      </c>
      <c r="P46" s="40">
        <v>2.4168797953964195E-2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707.75</v>
      </c>
      <c r="F47" s="37">
        <v>706.5</v>
      </c>
      <c r="G47" s="38">
        <v>701.8</v>
      </c>
      <c r="H47" s="38">
        <v>695.84999999999991</v>
      </c>
      <c r="I47" s="38">
        <v>691.14999999999986</v>
      </c>
      <c r="J47" s="38">
        <v>712.45</v>
      </c>
      <c r="K47" s="38">
        <v>717.15000000000009</v>
      </c>
      <c r="L47" s="38">
        <v>723.10000000000014</v>
      </c>
      <c r="M47" s="28">
        <v>711.2</v>
      </c>
      <c r="N47" s="28">
        <v>700.55</v>
      </c>
      <c r="O47" s="39">
        <v>52213900</v>
      </c>
      <c r="P47" s="40">
        <v>1.3984207807541879E-2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51.5</v>
      </c>
      <c r="F48" s="37">
        <v>51.533333333333339</v>
      </c>
      <c r="G48" s="38">
        <v>50.916666666666679</v>
      </c>
      <c r="H48" s="38">
        <v>50.333333333333343</v>
      </c>
      <c r="I48" s="38">
        <v>49.716666666666683</v>
      </c>
      <c r="J48" s="38">
        <v>52.116666666666674</v>
      </c>
      <c r="K48" s="38">
        <v>52.733333333333334</v>
      </c>
      <c r="L48" s="38">
        <v>53.31666666666667</v>
      </c>
      <c r="M48" s="28">
        <v>52.15</v>
      </c>
      <c r="N48" s="28">
        <v>50.95</v>
      </c>
      <c r="O48" s="39">
        <v>109756500</v>
      </c>
      <c r="P48" s="40">
        <v>-4.286530767765289E-3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343.6</v>
      </c>
      <c r="F49" s="37">
        <v>341.7833333333333</v>
      </c>
      <c r="G49" s="38">
        <v>339.06666666666661</v>
      </c>
      <c r="H49" s="38">
        <v>334.5333333333333</v>
      </c>
      <c r="I49" s="38">
        <v>331.81666666666661</v>
      </c>
      <c r="J49" s="38">
        <v>346.31666666666661</v>
      </c>
      <c r="K49" s="38">
        <v>349.0333333333333</v>
      </c>
      <c r="L49" s="38">
        <v>353.56666666666661</v>
      </c>
      <c r="M49" s="28">
        <v>344.5</v>
      </c>
      <c r="N49" s="28">
        <v>337.25</v>
      </c>
      <c r="O49" s="39">
        <v>19715600</v>
      </c>
      <c r="P49" s="40">
        <v>9.0641553855208938E-3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14165.2</v>
      </c>
      <c r="F50" s="37">
        <v>14136.183333333334</v>
      </c>
      <c r="G50" s="38">
        <v>14023.066666666669</v>
      </c>
      <c r="H50" s="38">
        <v>13880.933333333334</v>
      </c>
      <c r="I50" s="38">
        <v>13767.816666666669</v>
      </c>
      <c r="J50" s="38">
        <v>14278.316666666669</v>
      </c>
      <c r="K50" s="38">
        <v>14391.433333333334</v>
      </c>
      <c r="L50" s="38">
        <v>14533.566666666669</v>
      </c>
      <c r="M50" s="28">
        <v>14249.3</v>
      </c>
      <c r="N50" s="28">
        <v>13994.05</v>
      </c>
      <c r="O50" s="39">
        <v>214500</v>
      </c>
      <c r="P50" s="40">
        <v>1.9244476122594441E-2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363.75</v>
      </c>
      <c r="F51" s="37">
        <v>364.55</v>
      </c>
      <c r="G51" s="38">
        <v>361.1</v>
      </c>
      <c r="H51" s="38">
        <v>358.45</v>
      </c>
      <c r="I51" s="38">
        <v>355</v>
      </c>
      <c r="J51" s="38">
        <v>367.20000000000005</v>
      </c>
      <c r="K51" s="38">
        <v>370.65</v>
      </c>
      <c r="L51" s="38">
        <v>373.30000000000007</v>
      </c>
      <c r="M51" s="28">
        <v>368</v>
      </c>
      <c r="N51" s="28">
        <v>361.9</v>
      </c>
      <c r="O51" s="39">
        <v>22597200</v>
      </c>
      <c r="P51" s="40">
        <v>-1.1028832519300457E-2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3115.1</v>
      </c>
      <c r="F52" s="37">
        <v>3116.8666666666663</v>
      </c>
      <c r="G52" s="38">
        <v>3093.2833333333328</v>
      </c>
      <c r="H52" s="38">
        <v>3071.4666666666667</v>
      </c>
      <c r="I52" s="38">
        <v>3047.8833333333332</v>
      </c>
      <c r="J52" s="38">
        <v>3138.6833333333325</v>
      </c>
      <c r="K52" s="38">
        <v>3162.2666666666655</v>
      </c>
      <c r="L52" s="38">
        <v>3184.0833333333321</v>
      </c>
      <c r="M52" s="28">
        <v>3140.45</v>
      </c>
      <c r="N52" s="28">
        <v>3095.05</v>
      </c>
      <c r="O52" s="39">
        <v>2000200</v>
      </c>
      <c r="P52" s="40">
        <v>-2.2289568872812592E-2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482.05</v>
      </c>
      <c r="F53" s="37">
        <v>477.35000000000008</v>
      </c>
      <c r="G53" s="38">
        <v>470.85000000000014</v>
      </c>
      <c r="H53" s="38">
        <v>459.65000000000003</v>
      </c>
      <c r="I53" s="38">
        <v>453.15000000000009</v>
      </c>
      <c r="J53" s="38">
        <v>488.55000000000018</v>
      </c>
      <c r="K53" s="38">
        <v>495.05000000000007</v>
      </c>
      <c r="L53" s="38">
        <v>506.25000000000023</v>
      </c>
      <c r="M53" s="28">
        <v>483.85</v>
      </c>
      <c r="N53" s="28">
        <v>466.15</v>
      </c>
      <c r="O53" s="39">
        <v>4642300</v>
      </c>
      <c r="P53" s="40">
        <v>0.10969546302050963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225.95</v>
      </c>
      <c r="F54" s="37">
        <v>225.96666666666667</v>
      </c>
      <c r="G54" s="38">
        <v>223.58333333333334</v>
      </c>
      <c r="H54" s="38">
        <v>221.21666666666667</v>
      </c>
      <c r="I54" s="38">
        <v>218.83333333333334</v>
      </c>
      <c r="J54" s="38">
        <v>228.33333333333334</v>
      </c>
      <c r="K54" s="38">
        <v>230.71666666666667</v>
      </c>
      <c r="L54" s="38">
        <v>233.08333333333334</v>
      </c>
      <c r="M54" s="28">
        <v>228.35</v>
      </c>
      <c r="N54" s="28">
        <v>223.6</v>
      </c>
      <c r="O54" s="39">
        <v>43615800</v>
      </c>
      <c r="P54" s="40">
        <v>1.4953505906006534E-2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599.1</v>
      </c>
      <c r="F55" s="37">
        <v>600.06666666666672</v>
      </c>
      <c r="G55" s="38">
        <v>593.23333333333346</v>
      </c>
      <c r="H55" s="38">
        <v>587.36666666666679</v>
      </c>
      <c r="I55" s="38">
        <v>580.53333333333353</v>
      </c>
      <c r="J55" s="38">
        <v>605.93333333333339</v>
      </c>
      <c r="K55" s="38">
        <v>612.76666666666665</v>
      </c>
      <c r="L55" s="38">
        <v>618.63333333333333</v>
      </c>
      <c r="M55" s="28">
        <v>606.9</v>
      </c>
      <c r="N55" s="28">
        <v>594.20000000000005</v>
      </c>
      <c r="O55" s="39">
        <v>3113175</v>
      </c>
      <c r="P55" s="40">
        <v>2.7348777348777348E-2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417</v>
      </c>
      <c r="F56" s="37">
        <v>418.76666666666665</v>
      </c>
      <c r="G56" s="38">
        <v>412.88333333333333</v>
      </c>
      <c r="H56" s="38">
        <v>408.76666666666665</v>
      </c>
      <c r="I56" s="38">
        <v>402.88333333333333</v>
      </c>
      <c r="J56" s="38">
        <v>422.88333333333333</v>
      </c>
      <c r="K56" s="38">
        <v>428.76666666666665</v>
      </c>
      <c r="L56" s="38">
        <v>432.88333333333333</v>
      </c>
      <c r="M56" s="28">
        <v>424.65</v>
      </c>
      <c r="N56" s="28">
        <v>414.65</v>
      </c>
      <c r="O56" s="39">
        <v>3081000</v>
      </c>
      <c r="P56" s="40">
        <v>3.7373737373737372E-2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730.8</v>
      </c>
      <c r="F57" s="37">
        <v>728.25</v>
      </c>
      <c r="G57" s="38">
        <v>721.85</v>
      </c>
      <c r="H57" s="38">
        <v>712.9</v>
      </c>
      <c r="I57" s="38">
        <v>706.5</v>
      </c>
      <c r="J57" s="38">
        <v>737.2</v>
      </c>
      <c r="K57" s="38">
        <v>743.60000000000014</v>
      </c>
      <c r="L57" s="38">
        <v>752.55000000000007</v>
      </c>
      <c r="M57" s="28">
        <v>734.65</v>
      </c>
      <c r="N57" s="28">
        <v>719.3</v>
      </c>
      <c r="O57" s="39">
        <v>9450000</v>
      </c>
      <c r="P57" s="40">
        <v>2.2727272727272728E-2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1033.2</v>
      </c>
      <c r="F58" s="37">
        <v>1026</v>
      </c>
      <c r="G58" s="38">
        <v>1007.5</v>
      </c>
      <c r="H58" s="38">
        <v>981.8</v>
      </c>
      <c r="I58" s="38">
        <v>963.3</v>
      </c>
      <c r="J58" s="38">
        <v>1051.7</v>
      </c>
      <c r="K58" s="38">
        <v>1070.2</v>
      </c>
      <c r="L58" s="38">
        <v>1095.9000000000001</v>
      </c>
      <c r="M58" s="28">
        <v>1044.5</v>
      </c>
      <c r="N58" s="28">
        <v>1000.3</v>
      </c>
      <c r="O58" s="39">
        <v>8804250</v>
      </c>
      <c r="P58" s="40">
        <v>-2.3643047646507605E-2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187.6</v>
      </c>
      <c r="F59" s="37">
        <v>186.48333333333335</v>
      </c>
      <c r="G59" s="38">
        <v>184.1166666666667</v>
      </c>
      <c r="H59" s="38">
        <v>180.63333333333335</v>
      </c>
      <c r="I59" s="38">
        <v>178.26666666666671</v>
      </c>
      <c r="J59" s="38">
        <v>189.9666666666667</v>
      </c>
      <c r="K59" s="38">
        <v>192.33333333333337</v>
      </c>
      <c r="L59" s="38">
        <v>195.81666666666669</v>
      </c>
      <c r="M59" s="28">
        <v>188.85</v>
      </c>
      <c r="N59" s="28">
        <v>183</v>
      </c>
      <c r="O59" s="39">
        <v>39786600</v>
      </c>
      <c r="P59" s="40">
        <v>4.7087432297999339E-2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4496.3999999999996</v>
      </c>
      <c r="F60" s="37">
        <v>4475.5</v>
      </c>
      <c r="G60" s="38">
        <v>4431</v>
      </c>
      <c r="H60" s="38">
        <v>4365.6000000000004</v>
      </c>
      <c r="I60" s="38">
        <v>4321.1000000000004</v>
      </c>
      <c r="J60" s="38">
        <v>4540.8999999999996</v>
      </c>
      <c r="K60" s="38">
        <v>4585.3999999999996</v>
      </c>
      <c r="L60" s="38">
        <v>4650.7999999999993</v>
      </c>
      <c r="M60" s="28">
        <v>4520</v>
      </c>
      <c r="N60" s="28">
        <v>4410.1000000000004</v>
      </c>
      <c r="O60" s="39">
        <v>1344500</v>
      </c>
      <c r="P60" s="40">
        <v>5.1869816930057891E-2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1510.4</v>
      </c>
      <c r="F61" s="37">
        <v>1515.9333333333332</v>
      </c>
      <c r="G61" s="38">
        <v>1499.8166666666664</v>
      </c>
      <c r="H61" s="38">
        <v>1489.2333333333331</v>
      </c>
      <c r="I61" s="38">
        <v>1473.1166666666663</v>
      </c>
      <c r="J61" s="38">
        <v>1526.5166666666664</v>
      </c>
      <c r="K61" s="38">
        <v>1542.6333333333332</v>
      </c>
      <c r="L61" s="38">
        <v>1553.2166666666665</v>
      </c>
      <c r="M61" s="28">
        <v>1532.05</v>
      </c>
      <c r="N61" s="28">
        <v>1505.35</v>
      </c>
      <c r="O61" s="39">
        <v>2610650</v>
      </c>
      <c r="P61" s="40">
        <v>2.2843321687718355E-3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623.6</v>
      </c>
      <c r="F62" s="37">
        <v>621.93333333333328</v>
      </c>
      <c r="G62" s="38">
        <v>612.86666666666656</v>
      </c>
      <c r="H62" s="38">
        <v>602.13333333333333</v>
      </c>
      <c r="I62" s="38">
        <v>593.06666666666661</v>
      </c>
      <c r="J62" s="38">
        <v>632.66666666666652</v>
      </c>
      <c r="K62" s="38">
        <v>641.73333333333335</v>
      </c>
      <c r="L62" s="38">
        <v>652.46666666666647</v>
      </c>
      <c r="M62" s="28">
        <v>631</v>
      </c>
      <c r="N62" s="28">
        <v>611.20000000000005</v>
      </c>
      <c r="O62" s="39">
        <v>5767200</v>
      </c>
      <c r="P62" s="40">
        <v>1.3638920134983128E-2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811.1</v>
      </c>
      <c r="F63" s="37">
        <v>815.6</v>
      </c>
      <c r="G63" s="38">
        <v>801.7</v>
      </c>
      <c r="H63" s="38">
        <v>792.30000000000007</v>
      </c>
      <c r="I63" s="38">
        <v>778.40000000000009</v>
      </c>
      <c r="J63" s="38">
        <v>825</v>
      </c>
      <c r="K63" s="38">
        <v>838.89999999999986</v>
      </c>
      <c r="L63" s="38">
        <v>848.3</v>
      </c>
      <c r="M63" s="28">
        <v>829.5</v>
      </c>
      <c r="N63" s="28">
        <v>806.2</v>
      </c>
      <c r="O63" s="39">
        <v>1278125</v>
      </c>
      <c r="P63" s="40">
        <v>0.11504907306434024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379.35</v>
      </c>
      <c r="F64" s="37">
        <v>381.58333333333331</v>
      </c>
      <c r="G64" s="38">
        <v>374.86666666666662</v>
      </c>
      <c r="H64" s="38">
        <v>370.38333333333333</v>
      </c>
      <c r="I64" s="38">
        <v>363.66666666666663</v>
      </c>
      <c r="J64" s="38">
        <v>386.06666666666661</v>
      </c>
      <c r="K64" s="38">
        <v>392.7833333333333</v>
      </c>
      <c r="L64" s="38">
        <v>397.26666666666659</v>
      </c>
      <c r="M64" s="28">
        <v>388.3</v>
      </c>
      <c r="N64" s="28">
        <v>377.1</v>
      </c>
      <c r="O64" s="39">
        <v>5592400</v>
      </c>
      <c r="P64" s="40">
        <v>0.1315379479189851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124.45</v>
      </c>
      <c r="F65" s="37">
        <v>125.10000000000001</v>
      </c>
      <c r="G65" s="38">
        <v>123.65000000000002</v>
      </c>
      <c r="H65" s="38">
        <v>122.85000000000001</v>
      </c>
      <c r="I65" s="38">
        <v>121.40000000000002</v>
      </c>
      <c r="J65" s="38">
        <v>125.90000000000002</v>
      </c>
      <c r="K65" s="38">
        <v>127.35000000000001</v>
      </c>
      <c r="L65" s="38">
        <v>128.15000000000003</v>
      </c>
      <c r="M65" s="28">
        <v>126.55</v>
      </c>
      <c r="N65" s="28">
        <v>124.3</v>
      </c>
      <c r="O65" s="39">
        <v>14936200</v>
      </c>
      <c r="P65" s="40">
        <v>3.0011723329425557E-2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1090.8</v>
      </c>
      <c r="F66" s="37">
        <v>1086.5166666666667</v>
      </c>
      <c r="G66" s="38">
        <v>1068.0333333333333</v>
      </c>
      <c r="H66" s="38">
        <v>1045.2666666666667</v>
      </c>
      <c r="I66" s="38">
        <v>1026.7833333333333</v>
      </c>
      <c r="J66" s="38">
        <v>1109.2833333333333</v>
      </c>
      <c r="K66" s="38">
        <v>1127.7666666666664</v>
      </c>
      <c r="L66" s="38">
        <v>1150.5333333333333</v>
      </c>
      <c r="M66" s="28">
        <v>1105</v>
      </c>
      <c r="N66" s="28">
        <v>1063.75</v>
      </c>
      <c r="O66" s="39">
        <v>2266800</v>
      </c>
      <c r="P66" s="40">
        <v>6.8741159830268739E-2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525.5</v>
      </c>
      <c r="F67" s="37">
        <v>525.63333333333333</v>
      </c>
      <c r="G67" s="38">
        <v>519.91666666666663</v>
      </c>
      <c r="H67" s="38">
        <v>514.33333333333326</v>
      </c>
      <c r="I67" s="38">
        <v>508.61666666666656</v>
      </c>
      <c r="J67" s="38">
        <v>531.2166666666667</v>
      </c>
      <c r="K67" s="38">
        <v>536.93333333333339</v>
      </c>
      <c r="L67" s="38">
        <v>542.51666666666677</v>
      </c>
      <c r="M67" s="28">
        <v>531.35</v>
      </c>
      <c r="N67" s="28">
        <v>520.04999999999995</v>
      </c>
      <c r="O67" s="39">
        <v>13167500</v>
      </c>
      <c r="P67" s="40">
        <v>-1.2838534345422172E-2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1393.4</v>
      </c>
      <c r="F68" s="37">
        <v>1399.6333333333332</v>
      </c>
      <c r="G68" s="38">
        <v>1381.7666666666664</v>
      </c>
      <c r="H68" s="38">
        <v>1370.1333333333332</v>
      </c>
      <c r="I68" s="38">
        <v>1352.2666666666664</v>
      </c>
      <c r="J68" s="38">
        <v>1411.2666666666664</v>
      </c>
      <c r="K68" s="38">
        <v>1429.1333333333332</v>
      </c>
      <c r="L68" s="38">
        <v>1440.7666666666664</v>
      </c>
      <c r="M68" s="28">
        <v>1417.5</v>
      </c>
      <c r="N68" s="28">
        <v>1388</v>
      </c>
      <c r="O68" s="39">
        <v>1168250</v>
      </c>
      <c r="P68" s="40">
        <v>2.5455343427693657E-2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2248.35</v>
      </c>
      <c r="F69" s="37">
        <v>2243.5166666666664</v>
      </c>
      <c r="G69" s="38">
        <v>2216.083333333333</v>
      </c>
      <c r="H69" s="38">
        <v>2183.8166666666666</v>
      </c>
      <c r="I69" s="38">
        <v>2156.3833333333332</v>
      </c>
      <c r="J69" s="38">
        <v>2275.7833333333328</v>
      </c>
      <c r="K69" s="38">
        <v>2303.2166666666662</v>
      </c>
      <c r="L69" s="38">
        <v>2335.4833333333327</v>
      </c>
      <c r="M69" s="28">
        <v>2270.9499999999998</v>
      </c>
      <c r="N69" s="28">
        <v>2211.25</v>
      </c>
      <c r="O69" s="39">
        <v>1685000</v>
      </c>
      <c r="P69" s="40">
        <v>1.4601836519644739E-2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313.39999999999998</v>
      </c>
      <c r="F70" s="37">
        <v>311.16666666666669</v>
      </c>
      <c r="G70" s="38">
        <v>307.43333333333339</v>
      </c>
      <c r="H70" s="38">
        <v>301.4666666666667</v>
      </c>
      <c r="I70" s="38">
        <v>297.73333333333341</v>
      </c>
      <c r="J70" s="38">
        <v>317.13333333333338</v>
      </c>
      <c r="K70" s="38">
        <v>320.86666666666662</v>
      </c>
      <c r="L70" s="38">
        <v>326.83333333333337</v>
      </c>
      <c r="M70" s="28">
        <v>314.89999999999998</v>
      </c>
      <c r="N70" s="28">
        <v>305.2</v>
      </c>
      <c r="O70" s="39">
        <v>14561300</v>
      </c>
      <c r="P70" s="40">
        <v>-2.6748654880860877E-2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4507.55</v>
      </c>
      <c r="F71" s="37">
        <v>4517.0166666666664</v>
      </c>
      <c r="G71" s="38">
        <v>4470.583333333333</v>
      </c>
      <c r="H71" s="38">
        <v>4433.6166666666668</v>
      </c>
      <c r="I71" s="38">
        <v>4387.1833333333334</v>
      </c>
      <c r="J71" s="38">
        <v>4553.9833333333327</v>
      </c>
      <c r="K71" s="38">
        <v>4600.416666666667</v>
      </c>
      <c r="L71" s="38">
        <v>4637.3833333333323</v>
      </c>
      <c r="M71" s="28">
        <v>4563.45</v>
      </c>
      <c r="N71" s="28">
        <v>4480.05</v>
      </c>
      <c r="O71" s="39">
        <v>2244900</v>
      </c>
      <c r="P71" s="40">
        <v>8.5811842932878059E-3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4301.5</v>
      </c>
      <c r="F72" s="37">
        <v>4277.05</v>
      </c>
      <c r="G72" s="38">
        <v>4165.7000000000007</v>
      </c>
      <c r="H72" s="38">
        <v>4029.9000000000005</v>
      </c>
      <c r="I72" s="38">
        <v>3918.5500000000011</v>
      </c>
      <c r="J72" s="38">
        <v>4412.8500000000004</v>
      </c>
      <c r="K72" s="38">
        <v>4524.2000000000007</v>
      </c>
      <c r="L72" s="38">
        <v>4660</v>
      </c>
      <c r="M72" s="28">
        <v>4388.3999999999996</v>
      </c>
      <c r="N72" s="28">
        <v>4141.25</v>
      </c>
      <c r="O72" s="39">
        <v>680250</v>
      </c>
      <c r="P72" s="40">
        <v>2.3509497837126199E-2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357.55</v>
      </c>
      <c r="F73" s="37">
        <v>357.55</v>
      </c>
      <c r="G73" s="38">
        <v>352.70000000000005</v>
      </c>
      <c r="H73" s="38">
        <v>347.85</v>
      </c>
      <c r="I73" s="38">
        <v>343.00000000000006</v>
      </c>
      <c r="J73" s="38">
        <v>362.40000000000003</v>
      </c>
      <c r="K73" s="38">
        <v>367.25000000000006</v>
      </c>
      <c r="L73" s="38">
        <v>372.1</v>
      </c>
      <c r="M73" s="28">
        <v>362.4</v>
      </c>
      <c r="N73" s="28">
        <v>352.7</v>
      </c>
      <c r="O73" s="39">
        <v>38992800</v>
      </c>
      <c r="P73" s="40">
        <v>1.5256823190371248E-3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4328</v>
      </c>
      <c r="F74" s="37">
        <v>4259.7166666666672</v>
      </c>
      <c r="G74" s="38">
        <v>4168.8333333333339</v>
      </c>
      <c r="H74" s="38">
        <v>4009.666666666667</v>
      </c>
      <c r="I74" s="38">
        <v>3918.7833333333338</v>
      </c>
      <c r="J74" s="38">
        <v>4418.8833333333341</v>
      </c>
      <c r="K74" s="38">
        <v>4509.7666666666673</v>
      </c>
      <c r="L74" s="38">
        <v>4668.9333333333343</v>
      </c>
      <c r="M74" s="28">
        <v>4350.6000000000004</v>
      </c>
      <c r="N74" s="28">
        <v>4100.55</v>
      </c>
      <c r="O74" s="39">
        <v>3072250</v>
      </c>
      <c r="P74" s="40">
        <v>3.9590559174350733E-2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2373.4499999999998</v>
      </c>
      <c r="F75" s="37">
        <v>2374.7666666666664</v>
      </c>
      <c r="G75" s="38">
        <v>2354.7833333333328</v>
      </c>
      <c r="H75" s="38">
        <v>2336.1166666666663</v>
      </c>
      <c r="I75" s="38">
        <v>2316.1333333333328</v>
      </c>
      <c r="J75" s="38">
        <v>2393.4333333333329</v>
      </c>
      <c r="K75" s="38">
        <v>2413.4166666666665</v>
      </c>
      <c r="L75" s="38">
        <v>2432.083333333333</v>
      </c>
      <c r="M75" s="28">
        <v>2394.75</v>
      </c>
      <c r="N75" s="28">
        <v>2356.1</v>
      </c>
      <c r="O75" s="39">
        <v>3281600</v>
      </c>
      <c r="P75" s="40">
        <v>4.6073074038358516E-3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1735.75</v>
      </c>
      <c r="F76" s="37">
        <v>1737.6666666666667</v>
      </c>
      <c r="G76" s="38">
        <v>1695.3833333333334</v>
      </c>
      <c r="H76" s="38">
        <v>1655.0166666666667</v>
      </c>
      <c r="I76" s="38">
        <v>1612.7333333333333</v>
      </c>
      <c r="J76" s="38">
        <v>1778.0333333333335</v>
      </c>
      <c r="K76" s="38">
        <v>1820.3166666666668</v>
      </c>
      <c r="L76" s="38">
        <v>1860.6833333333336</v>
      </c>
      <c r="M76" s="28">
        <v>1779.95</v>
      </c>
      <c r="N76" s="28">
        <v>1697.3</v>
      </c>
      <c r="O76" s="39">
        <v>5357550</v>
      </c>
      <c r="P76" s="40">
        <v>-2.4045686804929366E-2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154.4</v>
      </c>
      <c r="F77" s="37">
        <v>154.83333333333334</v>
      </c>
      <c r="G77" s="38">
        <v>153.61666666666667</v>
      </c>
      <c r="H77" s="38">
        <v>152.83333333333334</v>
      </c>
      <c r="I77" s="38">
        <v>151.61666666666667</v>
      </c>
      <c r="J77" s="38">
        <v>155.61666666666667</v>
      </c>
      <c r="K77" s="38">
        <v>156.83333333333331</v>
      </c>
      <c r="L77" s="38">
        <v>157.61666666666667</v>
      </c>
      <c r="M77" s="28">
        <v>156.05000000000001</v>
      </c>
      <c r="N77" s="28">
        <v>154.05000000000001</v>
      </c>
      <c r="O77" s="39">
        <v>21618000</v>
      </c>
      <c r="P77" s="40">
        <v>1.9524617996604415E-2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98.25</v>
      </c>
      <c r="F78" s="37">
        <v>98.55</v>
      </c>
      <c r="G78" s="38">
        <v>97.699999999999989</v>
      </c>
      <c r="H78" s="38">
        <v>97.149999999999991</v>
      </c>
      <c r="I78" s="38">
        <v>96.299999999999983</v>
      </c>
      <c r="J78" s="38">
        <v>99.1</v>
      </c>
      <c r="K78" s="38">
        <v>99.949999999999989</v>
      </c>
      <c r="L78" s="38">
        <v>100.5</v>
      </c>
      <c r="M78" s="28">
        <v>99.4</v>
      </c>
      <c r="N78" s="28">
        <v>98</v>
      </c>
      <c r="O78" s="39">
        <v>61990000</v>
      </c>
      <c r="P78" s="40">
        <v>7.3123171920701979E-3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133.85</v>
      </c>
      <c r="F79" s="37">
        <v>131.4</v>
      </c>
      <c r="G79" s="38">
        <v>127.70000000000002</v>
      </c>
      <c r="H79" s="38">
        <v>121.55000000000001</v>
      </c>
      <c r="I79" s="38">
        <v>117.85000000000002</v>
      </c>
      <c r="J79" s="38">
        <v>137.55000000000001</v>
      </c>
      <c r="K79" s="38">
        <v>141.25</v>
      </c>
      <c r="L79" s="38">
        <v>147.4</v>
      </c>
      <c r="M79" s="28">
        <v>135.1</v>
      </c>
      <c r="N79" s="28">
        <v>125.25</v>
      </c>
      <c r="O79" s="39">
        <v>16208400</v>
      </c>
      <c r="P79" s="40">
        <v>-2.7195648696208608E-3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147.4</v>
      </c>
      <c r="F80" s="37">
        <v>146.63333333333333</v>
      </c>
      <c r="G80" s="38">
        <v>145.36666666666665</v>
      </c>
      <c r="H80" s="38">
        <v>143.33333333333331</v>
      </c>
      <c r="I80" s="38">
        <v>142.06666666666663</v>
      </c>
      <c r="J80" s="38">
        <v>148.66666666666666</v>
      </c>
      <c r="K80" s="38">
        <v>149.93333333333331</v>
      </c>
      <c r="L80" s="38">
        <v>151.96666666666667</v>
      </c>
      <c r="M80" s="28">
        <v>147.9</v>
      </c>
      <c r="N80" s="28">
        <v>144.6</v>
      </c>
      <c r="O80" s="39">
        <v>36929400</v>
      </c>
      <c r="P80" s="40">
        <v>-3.1359999999999999E-2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465.05</v>
      </c>
      <c r="F81" s="37">
        <v>462.68333333333339</v>
      </c>
      <c r="G81" s="38">
        <v>453.96666666666681</v>
      </c>
      <c r="H81" s="38">
        <v>442.88333333333344</v>
      </c>
      <c r="I81" s="38">
        <v>434.16666666666686</v>
      </c>
      <c r="J81" s="38">
        <v>473.76666666666677</v>
      </c>
      <c r="K81" s="38">
        <v>482.48333333333335</v>
      </c>
      <c r="L81" s="38">
        <v>493.56666666666672</v>
      </c>
      <c r="M81" s="28">
        <v>471.4</v>
      </c>
      <c r="N81" s="28">
        <v>451.6</v>
      </c>
      <c r="O81" s="39">
        <v>7746400</v>
      </c>
      <c r="P81" s="40">
        <v>1.8753781004234724E-2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36.9</v>
      </c>
      <c r="F82" s="37">
        <v>36.983333333333334</v>
      </c>
      <c r="G82" s="38">
        <v>36.716666666666669</v>
      </c>
      <c r="H82" s="38">
        <v>36.533333333333331</v>
      </c>
      <c r="I82" s="38">
        <v>36.266666666666666</v>
      </c>
      <c r="J82" s="38">
        <v>37.166666666666671</v>
      </c>
      <c r="K82" s="38">
        <v>37.433333333333337</v>
      </c>
      <c r="L82" s="38">
        <v>37.616666666666674</v>
      </c>
      <c r="M82" s="28">
        <v>37.25</v>
      </c>
      <c r="N82" s="28">
        <v>36.799999999999997</v>
      </c>
      <c r="O82" s="39">
        <v>113692500</v>
      </c>
      <c r="P82" s="40">
        <v>6.3732324238199561E-3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798</v>
      </c>
      <c r="F83" s="37">
        <v>789.66666666666663</v>
      </c>
      <c r="G83" s="38">
        <v>779.33333333333326</v>
      </c>
      <c r="H83" s="38">
        <v>760.66666666666663</v>
      </c>
      <c r="I83" s="38">
        <v>750.33333333333326</v>
      </c>
      <c r="J83" s="38">
        <v>808.33333333333326</v>
      </c>
      <c r="K83" s="38">
        <v>818.66666666666652</v>
      </c>
      <c r="L83" s="38">
        <v>837.33333333333326</v>
      </c>
      <c r="M83" s="28">
        <v>800</v>
      </c>
      <c r="N83" s="28">
        <v>771</v>
      </c>
      <c r="O83" s="39">
        <v>3165500</v>
      </c>
      <c r="P83" s="40">
        <v>-5.8755315036722072E-2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697.05</v>
      </c>
      <c r="F84" s="37">
        <v>696.80000000000007</v>
      </c>
      <c r="G84" s="38">
        <v>688.50000000000011</v>
      </c>
      <c r="H84" s="38">
        <v>679.95</v>
      </c>
      <c r="I84" s="38">
        <v>671.65000000000009</v>
      </c>
      <c r="J84" s="38">
        <v>705.35000000000014</v>
      </c>
      <c r="K84" s="38">
        <v>713.65000000000009</v>
      </c>
      <c r="L84" s="38">
        <v>722.20000000000016</v>
      </c>
      <c r="M84" s="28">
        <v>705.1</v>
      </c>
      <c r="N84" s="28">
        <v>688.25</v>
      </c>
      <c r="O84" s="39">
        <v>10061000</v>
      </c>
      <c r="P84" s="40">
        <v>1.5647082576216435E-2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1573.05</v>
      </c>
      <c r="F85" s="37">
        <v>1563.95</v>
      </c>
      <c r="G85" s="38">
        <v>1548.1000000000001</v>
      </c>
      <c r="H85" s="38">
        <v>1523.15</v>
      </c>
      <c r="I85" s="38">
        <v>1507.3000000000002</v>
      </c>
      <c r="J85" s="38">
        <v>1588.9</v>
      </c>
      <c r="K85" s="38">
        <v>1604.75</v>
      </c>
      <c r="L85" s="38">
        <v>1629.7</v>
      </c>
      <c r="M85" s="28">
        <v>1579.8</v>
      </c>
      <c r="N85" s="28">
        <v>1539</v>
      </c>
      <c r="O85" s="39">
        <v>5009550</v>
      </c>
      <c r="P85" s="40">
        <v>9.0337784760408484E-3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317.05</v>
      </c>
      <c r="F86" s="37">
        <v>314.85000000000002</v>
      </c>
      <c r="G86" s="38">
        <v>306.30000000000007</v>
      </c>
      <c r="H86" s="38">
        <v>295.55000000000007</v>
      </c>
      <c r="I86" s="38">
        <v>287.00000000000011</v>
      </c>
      <c r="J86" s="38">
        <v>325.60000000000002</v>
      </c>
      <c r="K86" s="38">
        <v>334.15</v>
      </c>
      <c r="L86" s="38">
        <v>344.9</v>
      </c>
      <c r="M86" s="28">
        <v>323.39999999999998</v>
      </c>
      <c r="N86" s="28">
        <v>304.10000000000002</v>
      </c>
      <c r="O86" s="39">
        <v>11598650</v>
      </c>
      <c r="P86" s="40">
        <v>8.8984764729675078E-3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1600.3</v>
      </c>
      <c r="F87" s="37">
        <v>1593.1000000000001</v>
      </c>
      <c r="G87" s="38">
        <v>1581.2500000000002</v>
      </c>
      <c r="H87" s="38">
        <v>1562.2</v>
      </c>
      <c r="I87" s="38">
        <v>1550.3500000000001</v>
      </c>
      <c r="J87" s="38">
        <v>1612.1500000000003</v>
      </c>
      <c r="K87" s="38">
        <v>1624.0000000000002</v>
      </c>
      <c r="L87" s="38">
        <v>1643.0500000000004</v>
      </c>
      <c r="M87" s="28">
        <v>1604.95</v>
      </c>
      <c r="N87" s="28">
        <v>1574.05</v>
      </c>
      <c r="O87" s="39">
        <v>10509850</v>
      </c>
      <c r="P87" s="40">
        <v>7.2381299221559612E-3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271.3</v>
      </c>
      <c r="F88" s="37">
        <v>270.95</v>
      </c>
      <c r="G88" s="38">
        <v>266.39999999999998</v>
      </c>
      <c r="H88" s="38">
        <v>261.5</v>
      </c>
      <c r="I88" s="38">
        <v>256.95</v>
      </c>
      <c r="J88" s="38">
        <v>275.84999999999997</v>
      </c>
      <c r="K88" s="38">
        <v>280.40000000000003</v>
      </c>
      <c r="L88" s="38">
        <v>285.29999999999995</v>
      </c>
      <c r="M88" s="28">
        <v>275.5</v>
      </c>
      <c r="N88" s="28">
        <v>266.05</v>
      </c>
      <c r="O88" s="39">
        <v>2706400</v>
      </c>
      <c r="P88" s="40">
        <v>1.4659018483110261E-2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500.65</v>
      </c>
      <c r="F89" s="37">
        <v>495.34999999999997</v>
      </c>
      <c r="G89" s="38">
        <v>483.19999999999993</v>
      </c>
      <c r="H89" s="38">
        <v>465.74999999999994</v>
      </c>
      <c r="I89" s="38">
        <v>453.59999999999991</v>
      </c>
      <c r="J89" s="38">
        <v>512.79999999999995</v>
      </c>
      <c r="K89" s="38">
        <v>524.94999999999993</v>
      </c>
      <c r="L89" s="38">
        <v>542.4</v>
      </c>
      <c r="M89" s="28">
        <v>507.5</v>
      </c>
      <c r="N89" s="28">
        <v>477.9</v>
      </c>
      <c r="O89" s="39">
        <v>5550000</v>
      </c>
      <c r="P89" s="40">
        <v>4.7911257965541659E-2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1412</v>
      </c>
      <c r="F90" s="37">
        <v>1415.5333333333335</v>
      </c>
      <c r="G90" s="38">
        <v>1384.366666666667</v>
      </c>
      <c r="H90" s="38">
        <v>1356.7333333333336</v>
      </c>
      <c r="I90" s="38">
        <v>1325.5666666666671</v>
      </c>
      <c r="J90" s="38">
        <v>1443.166666666667</v>
      </c>
      <c r="K90" s="38">
        <v>1474.3333333333335</v>
      </c>
      <c r="L90" s="38">
        <v>1501.9666666666669</v>
      </c>
      <c r="M90" s="28">
        <v>1446.7</v>
      </c>
      <c r="N90" s="28">
        <v>1387.9</v>
      </c>
      <c r="O90" s="39">
        <v>2439600</v>
      </c>
      <c r="P90" s="40">
        <v>0.10143684323396955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1147.3</v>
      </c>
      <c r="F91" s="37">
        <v>1142.8166666666668</v>
      </c>
      <c r="G91" s="38">
        <v>1132.6333333333337</v>
      </c>
      <c r="H91" s="38">
        <v>1117.9666666666669</v>
      </c>
      <c r="I91" s="38">
        <v>1107.7833333333338</v>
      </c>
      <c r="J91" s="38">
        <v>1157.4833333333336</v>
      </c>
      <c r="K91" s="38">
        <v>1167.6666666666665</v>
      </c>
      <c r="L91" s="38">
        <v>1182.3333333333335</v>
      </c>
      <c r="M91" s="28">
        <v>1153</v>
      </c>
      <c r="N91" s="28">
        <v>1128.1500000000001</v>
      </c>
      <c r="O91" s="39">
        <v>4916500</v>
      </c>
      <c r="P91" s="40">
        <v>-2.8071562716220223E-2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1194.6500000000001</v>
      </c>
      <c r="F92" s="37">
        <v>1189.5166666666667</v>
      </c>
      <c r="G92" s="38">
        <v>1182.2833333333333</v>
      </c>
      <c r="H92" s="38">
        <v>1169.9166666666667</v>
      </c>
      <c r="I92" s="38">
        <v>1162.6833333333334</v>
      </c>
      <c r="J92" s="38">
        <v>1201.8833333333332</v>
      </c>
      <c r="K92" s="38">
        <v>1209.1166666666663</v>
      </c>
      <c r="L92" s="38">
        <v>1221.4833333333331</v>
      </c>
      <c r="M92" s="28">
        <v>1196.75</v>
      </c>
      <c r="N92" s="28">
        <v>1177.1500000000001</v>
      </c>
      <c r="O92" s="39">
        <v>21459200</v>
      </c>
      <c r="P92" s="40">
        <v>1.9487861656135683E-2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2317.25</v>
      </c>
      <c r="F93" s="37">
        <v>2330.75</v>
      </c>
      <c r="G93" s="38">
        <v>2297.5</v>
      </c>
      <c r="H93" s="38">
        <v>2277.75</v>
      </c>
      <c r="I93" s="38">
        <v>2244.5</v>
      </c>
      <c r="J93" s="38">
        <v>2350.5</v>
      </c>
      <c r="K93" s="38">
        <v>2383.75</v>
      </c>
      <c r="L93" s="38">
        <v>2403.5</v>
      </c>
      <c r="M93" s="28">
        <v>2364</v>
      </c>
      <c r="N93" s="28">
        <v>2311</v>
      </c>
      <c r="O93" s="39">
        <v>23928900</v>
      </c>
      <c r="P93" s="40">
        <v>1.8229399374481394E-2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2177.85</v>
      </c>
      <c r="F94" s="37">
        <v>2182</v>
      </c>
      <c r="G94" s="38">
        <v>2149.1</v>
      </c>
      <c r="H94" s="38">
        <v>2120.35</v>
      </c>
      <c r="I94" s="38">
        <v>2087.4499999999998</v>
      </c>
      <c r="J94" s="38">
        <v>2210.75</v>
      </c>
      <c r="K94" s="38">
        <v>2243.6499999999996</v>
      </c>
      <c r="L94" s="38">
        <v>2272.4</v>
      </c>
      <c r="M94" s="28">
        <v>2214.9</v>
      </c>
      <c r="N94" s="28">
        <v>2153.25</v>
      </c>
      <c r="O94" s="39">
        <v>2988000</v>
      </c>
      <c r="P94" s="40">
        <v>1.4256619144602852E-2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1445.15</v>
      </c>
      <c r="F95" s="37">
        <v>1449.2</v>
      </c>
      <c r="G95" s="38">
        <v>1434.4</v>
      </c>
      <c r="H95" s="38">
        <v>1423.65</v>
      </c>
      <c r="I95" s="38">
        <v>1408.8500000000001</v>
      </c>
      <c r="J95" s="38">
        <v>1459.95</v>
      </c>
      <c r="K95" s="38">
        <v>1474.7499999999998</v>
      </c>
      <c r="L95" s="38">
        <v>1485.5</v>
      </c>
      <c r="M95" s="28">
        <v>1464</v>
      </c>
      <c r="N95" s="28">
        <v>1438.45</v>
      </c>
      <c r="O95" s="39">
        <v>47670700</v>
      </c>
      <c r="P95" s="40">
        <v>4.6383040370871161E-2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523.70000000000005</v>
      </c>
      <c r="F96" s="37">
        <v>524.05000000000007</v>
      </c>
      <c r="G96" s="38">
        <v>520.65000000000009</v>
      </c>
      <c r="H96" s="38">
        <v>517.6</v>
      </c>
      <c r="I96" s="38">
        <v>514.20000000000005</v>
      </c>
      <c r="J96" s="38">
        <v>527.10000000000014</v>
      </c>
      <c r="K96" s="38">
        <v>530.5</v>
      </c>
      <c r="L96" s="38">
        <v>533.55000000000018</v>
      </c>
      <c r="M96" s="28">
        <v>527.45000000000005</v>
      </c>
      <c r="N96" s="28">
        <v>521</v>
      </c>
      <c r="O96" s="39">
        <v>36017300</v>
      </c>
      <c r="P96" s="40">
        <v>4.2324796810305166E-3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2418.4499999999998</v>
      </c>
      <c r="F97" s="37">
        <v>2399.2000000000003</v>
      </c>
      <c r="G97" s="38">
        <v>2365.4000000000005</v>
      </c>
      <c r="H97" s="38">
        <v>2312.3500000000004</v>
      </c>
      <c r="I97" s="38">
        <v>2278.5500000000006</v>
      </c>
      <c r="J97" s="38">
        <v>2452.2500000000005</v>
      </c>
      <c r="K97" s="38">
        <v>2486.0500000000006</v>
      </c>
      <c r="L97" s="38">
        <v>2539.1000000000004</v>
      </c>
      <c r="M97" s="28">
        <v>2433</v>
      </c>
      <c r="N97" s="28">
        <v>2346.15</v>
      </c>
      <c r="O97" s="39">
        <v>3140700</v>
      </c>
      <c r="P97" s="40">
        <v>-2.5958317826572385E-2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621.54999999999995</v>
      </c>
      <c r="F98" s="37">
        <v>620.41666666666663</v>
      </c>
      <c r="G98" s="38">
        <v>614.13333333333321</v>
      </c>
      <c r="H98" s="38">
        <v>606.71666666666658</v>
      </c>
      <c r="I98" s="38">
        <v>600.43333333333317</v>
      </c>
      <c r="J98" s="38">
        <v>627.83333333333326</v>
      </c>
      <c r="K98" s="38">
        <v>634.11666666666679</v>
      </c>
      <c r="L98" s="38">
        <v>641.5333333333333</v>
      </c>
      <c r="M98" s="28">
        <v>626.70000000000005</v>
      </c>
      <c r="N98" s="28">
        <v>613</v>
      </c>
      <c r="O98" s="39">
        <v>35870600</v>
      </c>
      <c r="P98" s="40">
        <v>5.2116282572676606E-3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117.5</v>
      </c>
      <c r="F99" s="37">
        <v>118.25</v>
      </c>
      <c r="G99" s="38">
        <v>116.2</v>
      </c>
      <c r="H99" s="38">
        <v>114.9</v>
      </c>
      <c r="I99" s="38">
        <v>112.85000000000001</v>
      </c>
      <c r="J99" s="38">
        <v>119.55</v>
      </c>
      <c r="K99" s="38">
        <v>121.60000000000001</v>
      </c>
      <c r="L99" s="38">
        <v>122.89999999999999</v>
      </c>
      <c r="M99" s="28">
        <v>120.3</v>
      </c>
      <c r="N99" s="28">
        <v>116.95</v>
      </c>
      <c r="O99" s="39">
        <v>20257300</v>
      </c>
      <c r="P99" s="40">
        <v>2.190889370932755E-2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275.25</v>
      </c>
      <c r="F100" s="37">
        <v>276.91666666666669</v>
      </c>
      <c r="G100" s="38">
        <v>271.08333333333337</v>
      </c>
      <c r="H100" s="38">
        <v>266.91666666666669</v>
      </c>
      <c r="I100" s="38">
        <v>261.08333333333337</v>
      </c>
      <c r="J100" s="38">
        <v>281.08333333333337</v>
      </c>
      <c r="K100" s="38">
        <v>286.91666666666674</v>
      </c>
      <c r="L100" s="38">
        <v>291.08333333333337</v>
      </c>
      <c r="M100" s="28">
        <v>282.75</v>
      </c>
      <c r="N100" s="28">
        <v>272.75</v>
      </c>
      <c r="O100" s="39">
        <v>14990400</v>
      </c>
      <c r="P100" s="40">
        <v>7.6594919526856695E-2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1971.4</v>
      </c>
      <c r="F101" s="37">
        <v>1976.2666666666667</v>
      </c>
      <c r="G101" s="38">
        <v>1953.5333333333333</v>
      </c>
      <c r="H101" s="38">
        <v>1935.6666666666667</v>
      </c>
      <c r="I101" s="38">
        <v>1912.9333333333334</v>
      </c>
      <c r="J101" s="38">
        <v>1994.1333333333332</v>
      </c>
      <c r="K101" s="38">
        <v>2016.8666666666663</v>
      </c>
      <c r="L101" s="38">
        <v>2034.7333333333331</v>
      </c>
      <c r="M101" s="28">
        <v>1999</v>
      </c>
      <c r="N101" s="28">
        <v>1958.4</v>
      </c>
      <c r="O101" s="39">
        <v>15713400</v>
      </c>
      <c r="P101" s="40">
        <v>2.6717632068999315E-2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38992</v>
      </c>
      <c r="F102" s="37">
        <v>38937.566666666666</v>
      </c>
      <c r="G102" s="38">
        <v>38565.98333333333</v>
      </c>
      <c r="H102" s="38">
        <v>38139.966666666667</v>
      </c>
      <c r="I102" s="38">
        <v>37768.383333333331</v>
      </c>
      <c r="J102" s="38">
        <v>39363.583333333328</v>
      </c>
      <c r="K102" s="38">
        <v>39735.166666666672</v>
      </c>
      <c r="L102" s="38">
        <v>40161.183333333327</v>
      </c>
      <c r="M102" s="28">
        <v>39309.15</v>
      </c>
      <c r="N102" s="28">
        <v>38511.550000000003</v>
      </c>
      <c r="O102" s="39">
        <v>9660</v>
      </c>
      <c r="P102" s="40">
        <v>-5.0147492625368731E-2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158.15</v>
      </c>
      <c r="F103" s="37">
        <v>157.4</v>
      </c>
      <c r="G103" s="38">
        <v>155.45000000000002</v>
      </c>
      <c r="H103" s="38">
        <v>152.75</v>
      </c>
      <c r="I103" s="38">
        <v>150.80000000000001</v>
      </c>
      <c r="J103" s="38">
        <v>160.10000000000002</v>
      </c>
      <c r="K103" s="38">
        <v>162.05000000000001</v>
      </c>
      <c r="L103" s="38">
        <v>164.75000000000003</v>
      </c>
      <c r="M103" s="28">
        <v>159.35</v>
      </c>
      <c r="N103" s="28">
        <v>154.69999999999999</v>
      </c>
      <c r="O103" s="39">
        <v>39825700</v>
      </c>
      <c r="P103" s="40">
        <v>-2.2447116116268453E-2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705.5</v>
      </c>
      <c r="F104" s="37">
        <v>706.1</v>
      </c>
      <c r="G104" s="38">
        <v>697.85</v>
      </c>
      <c r="H104" s="38">
        <v>690.2</v>
      </c>
      <c r="I104" s="38">
        <v>681.95</v>
      </c>
      <c r="J104" s="38">
        <v>713.75</v>
      </c>
      <c r="K104" s="38">
        <v>722</v>
      </c>
      <c r="L104" s="38">
        <v>729.65</v>
      </c>
      <c r="M104" s="28">
        <v>714.35</v>
      </c>
      <c r="N104" s="28">
        <v>698.45</v>
      </c>
      <c r="O104" s="39">
        <v>121302500</v>
      </c>
      <c r="P104" s="40">
        <v>3.5057255490895438E-2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1246.75</v>
      </c>
      <c r="F105" s="37">
        <v>1246.5</v>
      </c>
      <c r="G105" s="38">
        <v>1234.8499999999999</v>
      </c>
      <c r="H105" s="38">
        <v>1222.9499999999998</v>
      </c>
      <c r="I105" s="38">
        <v>1211.2999999999997</v>
      </c>
      <c r="J105" s="38">
        <v>1258.4000000000001</v>
      </c>
      <c r="K105" s="38">
        <v>1270.0500000000002</v>
      </c>
      <c r="L105" s="38">
        <v>1281.9500000000003</v>
      </c>
      <c r="M105" s="28">
        <v>1258.1500000000001</v>
      </c>
      <c r="N105" s="28">
        <v>1234.5999999999999</v>
      </c>
      <c r="O105" s="39">
        <v>3897675</v>
      </c>
      <c r="P105" s="40">
        <v>4.3806811959259664E-3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483.75</v>
      </c>
      <c r="F106" s="37">
        <v>481.36666666666662</v>
      </c>
      <c r="G106" s="38">
        <v>477.38333333333321</v>
      </c>
      <c r="H106" s="38">
        <v>471.01666666666659</v>
      </c>
      <c r="I106" s="38">
        <v>467.03333333333319</v>
      </c>
      <c r="J106" s="38">
        <v>487.73333333333323</v>
      </c>
      <c r="K106" s="38">
        <v>491.7166666666667</v>
      </c>
      <c r="L106" s="38">
        <v>498.08333333333326</v>
      </c>
      <c r="M106" s="28">
        <v>485.35</v>
      </c>
      <c r="N106" s="28">
        <v>475</v>
      </c>
      <c r="O106" s="39">
        <v>8464500</v>
      </c>
      <c r="P106" s="40">
        <v>-2.9154518950437317E-3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10.199999999999999</v>
      </c>
      <c r="F107" s="37">
        <v>10.15</v>
      </c>
      <c r="G107" s="38">
        <v>10</v>
      </c>
      <c r="H107" s="38">
        <v>9.7999999999999989</v>
      </c>
      <c r="I107" s="38">
        <v>9.6499999999999986</v>
      </c>
      <c r="J107" s="38">
        <v>10.350000000000001</v>
      </c>
      <c r="K107" s="38">
        <v>10.500000000000004</v>
      </c>
      <c r="L107" s="38">
        <v>10.700000000000003</v>
      </c>
      <c r="M107" s="28">
        <v>10.3</v>
      </c>
      <c r="N107" s="28">
        <v>9.9499999999999993</v>
      </c>
      <c r="O107" s="39">
        <v>868700000</v>
      </c>
      <c r="P107" s="40">
        <v>4.102004865363644E-2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64.2</v>
      </c>
      <c r="F108" s="37">
        <v>63</v>
      </c>
      <c r="G108" s="38">
        <v>61.400000000000006</v>
      </c>
      <c r="H108" s="38">
        <v>58.600000000000009</v>
      </c>
      <c r="I108" s="38">
        <v>57.000000000000014</v>
      </c>
      <c r="J108" s="38">
        <v>65.8</v>
      </c>
      <c r="K108" s="38">
        <v>67.399999999999991</v>
      </c>
      <c r="L108" s="38">
        <v>70.199999999999989</v>
      </c>
      <c r="M108" s="28">
        <v>64.599999999999994</v>
      </c>
      <c r="N108" s="28">
        <v>60.2</v>
      </c>
      <c r="O108" s="39">
        <v>98840000</v>
      </c>
      <c r="P108" s="40">
        <v>4.1407649352017704E-2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40.15</v>
      </c>
      <c r="F109" s="37">
        <v>40.35</v>
      </c>
      <c r="G109" s="38">
        <v>39.800000000000004</v>
      </c>
      <c r="H109" s="38">
        <v>39.450000000000003</v>
      </c>
      <c r="I109" s="38">
        <v>38.900000000000006</v>
      </c>
      <c r="J109" s="38">
        <v>40.700000000000003</v>
      </c>
      <c r="K109" s="38">
        <v>41.25</v>
      </c>
      <c r="L109" s="38">
        <v>41.6</v>
      </c>
      <c r="M109" s="28">
        <v>40.9</v>
      </c>
      <c r="N109" s="28">
        <v>40</v>
      </c>
      <c r="O109" s="39">
        <v>223609500</v>
      </c>
      <c r="P109" s="40">
        <v>0.10991735537190082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234.15</v>
      </c>
      <c r="F110" s="37">
        <v>232.15</v>
      </c>
      <c r="G110" s="38">
        <v>229.5</v>
      </c>
      <c r="H110" s="38">
        <v>224.85</v>
      </c>
      <c r="I110" s="38">
        <v>222.2</v>
      </c>
      <c r="J110" s="38">
        <v>236.8</v>
      </c>
      <c r="K110" s="38">
        <v>239.45000000000005</v>
      </c>
      <c r="L110" s="38">
        <v>244.10000000000002</v>
      </c>
      <c r="M110" s="28">
        <v>234.8</v>
      </c>
      <c r="N110" s="28">
        <v>227.5</v>
      </c>
      <c r="O110" s="39">
        <v>41576250</v>
      </c>
      <c r="P110" s="40">
        <v>3.5587521016252566E-2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378.25</v>
      </c>
      <c r="F111" s="37">
        <v>377.68333333333334</v>
      </c>
      <c r="G111" s="38">
        <v>375.11666666666667</v>
      </c>
      <c r="H111" s="38">
        <v>371.98333333333335</v>
      </c>
      <c r="I111" s="38">
        <v>369.41666666666669</v>
      </c>
      <c r="J111" s="38">
        <v>380.81666666666666</v>
      </c>
      <c r="K111" s="38">
        <v>383.38333333333338</v>
      </c>
      <c r="L111" s="38">
        <v>386.51666666666665</v>
      </c>
      <c r="M111" s="28">
        <v>380.25</v>
      </c>
      <c r="N111" s="28">
        <v>374.55</v>
      </c>
      <c r="O111" s="39">
        <v>15580125</v>
      </c>
      <c r="P111" s="40">
        <v>-1.2118570183086312E-2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219.3</v>
      </c>
      <c r="F112" s="37">
        <v>218.25</v>
      </c>
      <c r="G112" s="38">
        <v>216.25</v>
      </c>
      <c r="H112" s="38">
        <v>213.2</v>
      </c>
      <c r="I112" s="38">
        <v>211.2</v>
      </c>
      <c r="J112" s="38">
        <v>221.3</v>
      </c>
      <c r="K112" s="38">
        <v>223.3</v>
      </c>
      <c r="L112" s="38">
        <v>226.35000000000002</v>
      </c>
      <c r="M112" s="28">
        <v>220.25</v>
      </c>
      <c r="N112" s="28">
        <v>215.2</v>
      </c>
      <c r="O112" s="39">
        <v>23693602</v>
      </c>
      <c r="P112" s="40">
        <v>2.8941096356826694E-3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210.15</v>
      </c>
      <c r="F113" s="37">
        <v>209.93333333333331</v>
      </c>
      <c r="G113" s="38">
        <v>207.66666666666663</v>
      </c>
      <c r="H113" s="38">
        <v>205.18333333333331</v>
      </c>
      <c r="I113" s="38">
        <v>202.91666666666663</v>
      </c>
      <c r="J113" s="38">
        <v>212.41666666666663</v>
      </c>
      <c r="K113" s="38">
        <v>214.68333333333334</v>
      </c>
      <c r="L113" s="38">
        <v>217.16666666666663</v>
      </c>
      <c r="M113" s="28">
        <v>212.2</v>
      </c>
      <c r="N113" s="28">
        <v>207.45</v>
      </c>
      <c r="O113" s="39">
        <v>14062100</v>
      </c>
      <c r="P113" s="40">
        <v>1.5497382198952879E-2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4518.8</v>
      </c>
      <c r="F114" s="37">
        <v>4502.1166666666668</v>
      </c>
      <c r="G114" s="38">
        <v>4464.4333333333334</v>
      </c>
      <c r="H114" s="38">
        <v>4410.0666666666666</v>
      </c>
      <c r="I114" s="38">
        <v>4372.3833333333332</v>
      </c>
      <c r="J114" s="38">
        <v>4556.4833333333336</v>
      </c>
      <c r="K114" s="38">
        <v>4594.1666666666679</v>
      </c>
      <c r="L114" s="38">
        <v>4648.5333333333338</v>
      </c>
      <c r="M114" s="28">
        <v>4539.8</v>
      </c>
      <c r="N114" s="28">
        <v>4447.75</v>
      </c>
      <c r="O114" s="39">
        <v>401250</v>
      </c>
      <c r="P114" s="40">
        <v>-2.1401134077190416E-2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1864.3</v>
      </c>
      <c r="F115" s="37">
        <v>1845.6499999999999</v>
      </c>
      <c r="G115" s="38">
        <v>1814.1999999999998</v>
      </c>
      <c r="H115" s="38">
        <v>1764.1</v>
      </c>
      <c r="I115" s="38">
        <v>1732.6499999999999</v>
      </c>
      <c r="J115" s="38">
        <v>1895.7499999999998</v>
      </c>
      <c r="K115" s="38">
        <v>1927.2</v>
      </c>
      <c r="L115" s="38">
        <v>1977.2999999999997</v>
      </c>
      <c r="M115" s="28">
        <v>1877.1</v>
      </c>
      <c r="N115" s="28">
        <v>1795.55</v>
      </c>
      <c r="O115" s="39">
        <v>3142500</v>
      </c>
      <c r="P115" s="40">
        <v>-3.121387283236994E-2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926.75</v>
      </c>
      <c r="F116" s="37">
        <v>927.88333333333333</v>
      </c>
      <c r="G116" s="38">
        <v>916.4666666666667</v>
      </c>
      <c r="H116" s="38">
        <v>906.18333333333339</v>
      </c>
      <c r="I116" s="38">
        <v>894.76666666666677</v>
      </c>
      <c r="J116" s="38">
        <v>938.16666666666663</v>
      </c>
      <c r="K116" s="38">
        <v>949.58333333333337</v>
      </c>
      <c r="L116" s="38">
        <v>959.86666666666656</v>
      </c>
      <c r="M116" s="28">
        <v>939.3</v>
      </c>
      <c r="N116" s="28">
        <v>917.6</v>
      </c>
      <c r="O116" s="39">
        <v>25644600</v>
      </c>
      <c r="P116" s="40">
        <v>1.8987341772151898E-3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214.6</v>
      </c>
      <c r="F117" s="37">
        <v>214.70000000000002</v>
      </c>
      <c r="G117" s="38">
        <v>212.75000000000003</v>
      </c>
      <c r="H117" s="38">
        <v>210.9</v>
      </c>
      <c r="I117" s="38">
        <v>208.95000000000002</v>
      </c>
      <c r="J117" s="38">
        <v>216.55000000000004</v>
      </c>
      <c r="K117" s="38">
        <v>218.50000000000003</v>
      </c>
      <c r="L117" s="38">
        <v>220.35000000000005</v>
      </c>
      <c r="M117" s="28">
        <v>216.65</v>
      </c>
      <c r="N117" s="28">
        <v>212.85</v>
      </c>
      <c r="O117" s="39">
        <v>22447600</v>
      </c>
      <c r="P117" s="40">
        <v>9.9887626420277196E-4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1888.3</v>
      </c>
      <c r="F118" s="37">
        <v>1881.8666666666668</v>
      </c>
      <c r="G118" s="38">
        <v>1866.4333333333336</v>
      </c>
      <c r="H118" s="38">
        <v>1844.5666666666668</v>
      </c>
      <c r="I118" s="38">
        <v>1829.1333333333337</v>
      </c>
      <c r="J118" s="38">
        <v>1903.7333333333336</v>
      </c>
      <c r="K118" s="38">
        <v>1919.166666666667</v>
      </c>
      <c r="L118" s="38">
        <v>1941.0333333333335</v>
      </c>
      <c r="M118" s="28">
        <v>1897.3</v>
      </c>
      <c r="N118" s="28">
        <v>1860</v>
      </c>
      <c r="O118" s="39">
        <v>29712900</v>
      </c>
      <c r="P118" s="40">
        <v>-4.7930064308681674E-3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852.75</v>
      </c>
      <c r="F119" s="37">
        <v>848.48333333333323</v>
      </c>
      <c r="G119" s="38">
        <v>839.31666666666649</v>
      </c>
      <c r="H119" s="38">
        <v>825.88333333333321</v>
      </c>
      <c r="I119" s="38">
        <v>816.71666666666647</v>
      </c>
      <c r="J119" s="38">
        <v>861.91666666666652</v>
      </c>
      <c r="K119" s="38">
        <v>871.08333333333326</v>
      </c>
      <c r="L119" s="38">
        <v>884.51666666666654</v>
      </c>
      <c r="M119" s="28">
        <v>857.65</v>
      </c>
      <c r="N119" s="28">
        <v>835.05</v>
      </c>
      <c r="O119" s="39">
        <v>1128750</v>
      </c>
      <c r="P119" s="40">
        <v>-7.9103493737640081E-3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120.65</v>
      </c>
      <c r="F120" s="37">
        <v>121</v>
      </c>
      <c r="G120" s="38">
        <v>120</v>
      </c>
      <c r="H120" s="38">
        <v>119.35</v>
      </c>
      <c r="I120" s="38">
        <v>118.35</v>
      </c>
      <c r="J120" s="38">
        <v>121.65</v>
      </c>
      <c r="K120" s="38">
        <v>122.65</v>
      </c>
      <c r="L120" s="38">
        <v>123.30000000000001</v>
      </c>
      <c r="M120" s="28">
        <v>122</v>
      </c>
      <c r="N120" s="28">
        <v>120.35</v>
      </c>
      <c r="O120" s="39">
        <v>41918500</v>
      </c>
      <c r="P120" s="40">
        <v>1.9927249723232641E-2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1011.55</v>
      </c>
      <c r="F121" s="37">
        <v>1008.5999999999999</v>
      </c>
      <c r="G121" s="38">
        <v>996.54999999999984</v>
      </c>
      <c r="H121" s="38">
        <v>981.55</v>
      </c>
      <c r="I121" s="38">
        <v>969.49999999999989</v>
      </c>
      <c r="J121" s="38">
        <v>1023.5999999999998</v>
      </c>
      <c r="K121" s="38">
        <v>1035.6500000000001</v>
      </c>
      <c r="L121" s="38">
        <v>1050.6499999999996</v>
      </c>
      <c r="M121" s="28">
        <v>1020.65</v>
      </c>
      <c r="N121" s="28">
        <v>993.6</v>
      </c>
      <c r="O121" s="39">
        <v>1018800</v>
      </c>
      <c r="P121" s="40">
        <v>5.695611577964519E-2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771.85</v>
      </c>
      <c r="F122" s="37">
        <v>770.28333333333342</v>
      </c>
      <c r="G122" s="38">
        <v>760.11666666666679</v>
      </c>
      <c r="H122" s="38">
        <v>748.38333333333333</v>
      </c>
      <c r="I122" s="38">
        <v>738.2166666666667</v>
      </c>
      <c r="J122" s="38">
        <v>782.01666666666688</v>
      </c>
      <c r="K122" s="38">
        <v>792.18333333333362</v>
      </c>
      <c r="L122" s="38">
        <v>803.91666666666697</v>
      </c>
      <c r="M122" s="28">
        <v>780.45</v>
      </c>
      <c r="N122" s="28">
        <v>758.55</v>
      </c>
      <c r="O122" s="39">
        <v>12710250</v>
      </c>
      <c r="P122" s="40">
        <v>-8.941467776325745E-4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254.15</v>
      </c>
      <c r="F123" s="37">
        <v>253.60000000000002</v>
      </c>
      <c r="G123" s="38">
        <v>251.65000000000003</v>
      </c>
      <c r="H123" s="38">
        <v>249.15</v>
      </c>
      <c r="I123" s="38">
        <v>247.20000000000002</v>
      </c>
      <c r="J123" s="38">
        <v>256.10000000000002</v>
      </c>
      <c r="K123" s="38">
        <v>258.05000000000007</v>
      </c>
      <c r="L123" s="38">
        <v>260.55000000000007</v>
      </c>
      <c r="M123" s="28">
        <v>255.55</v>
      </c>
      <c r="N123" s="28">
        <v>251.1</v>
      </c>
      <c r="O123" s="39">
        <v>132105600</v>
      </c>
      <c r="P123" s="40">
        <v>4.7047783301207263E-2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522.35</v>
      </c>
      <c r="F124" s="37">
        <v>521.43333333333328</v>
      </c>
      <c r="G124" s="38">
        <v>512.61666666666656</v>
      </c>
      <c r="H124" s="38">
        <v>502.88333333333327</v>
      </c>
      <c r="I124" s="38">
        <v>494.06666666666655</v>
      </c>
      <c r="J124" s="38">
        <v>531.16666666666652</v>
      </c>
      <c r="K124" s="38">
        <v>539.98333333333335</v>
      </c>
      <c r="L124" s="38">
        <v>549.71666666666658</v>
      </c>
      <c r="M124" s="28">
        <v>530.25</v>
      </c>
      <c r="N124" s="28">
        <v>511.7</v>
      </c>
      <c r="O124" s="39">
        <v>43285000</v>
      </c>
      <c r="P124" s="40">
        <v>-3.6254819589112046E-3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2320.65</v>
      </c>
      <c r="F125" s="37">
        <v>2328.166666666667</v>
      </c>
      <c r="G125" s="38">
        <v>2290.7833333333338</v>
      </c>
      <c r="H125" s="38">
        <v>2260.916666666667</v>
      </c>
      <c r="I125" s="38">
        <v>2223.5333333333338</v>
      </c>
      <c r="J125" s="38">
        <v>2358.0333333333338</v>
      </c>
      <c r="K125" s="38">
        <v>2395.416666666667</v>
      </c>
      <c r="L125" s="38">
        <v>2425.2833333333338</v>
      </c>
      <c r="M125" s="28">
        <v>2365.5500000000002</v>
      </c>
      <c r="N125" s="28">
        <v>2298.3000000000002</v>
      </c>
      <c r="O125" s="39">
        <v>520800</v>
      </c>
      <c r="P125" s="40">
        <v>4.788732394366197E-2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715.45</v>
      </c>
      <c r="F126" s="37">
        <v>713.6</v>
      </c>
      <c r="G126" s="38">
        <v>706.45</v>
      </c>
      <c r="H126" s="38">
        <v>697.45</v>
      </c>
      <c r="I126" s="38">
        <v>690.30000000000007</v>
      </c>
      <c r="J126" s="38">
        <v>722.6</v>
      </c>
      <c r="K126" s="38">
        <v>729.74999999999989</v>
      </c>
      <c r="L126" s="38">
        <v>738.75</v>
      </c>
      <c r="M126" s="28">
        <v>720.75</v>
      </c>
      <c r="N126" s="28">
        <v>704.6</v>
      </c>
      <c r="O126" s="39">
        <v>33346350</v>
      </c>
      <c r="P126" s="40">
        <v>-2.755797015865517E-2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2621.35</v>
      </c>
      <c r="F127" s="37">
        <v>2630.2999999999997</v>
      </c>
      <c r="G127" s="38">
        <v>2597.9999999999995</v>
      </c>
      <c r="H127" s="38">
        <v>2574.6499999999996</v>
      </c>
      <c r="I127" s="38">
        <v>2542.3499999999995</v>
      </c>
      <c r="J127" s="38">
        <v>2653.6499999999996</v>
      </c>
      <c r="K127" s="38">
        <v>2685.95</v>
      </c>
      <c r="L127" s="38">
        <v>2709.2999999999997</v>
      </c>
      <c r="M127" s="28">
        <v>2662.6</v>
      </c>
      <c r="N127" s="28">
        <v>2606.9499999999998</v>
      </c>
      <c r="O127" s="39">
        <v>2716000</v>
      </c>
      <c r="P127" s="40">
        <v>1.151914481868866E-3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1721.15</v>
      </c>
      <c r="F128" s="37">
        <v>1720.8500000000001</v>
      </c>
      <c r="G128" s="38">
        <v>1705.8000000000002</v>
      </c>
      <c r="H128" s="38">
        <v>1690.45</v>
      </c>
      <c r="I128" s="38">
        <v>1675.4</v>
      </c>
      <c r="J128" s="38">
        <v>1736.2000000000003</v>
      </c>
      <c r="K128" s="38">
        <v>1751.25</v>
      </c>
      <c r="L128" s="38">
        <v>1766.6000000000004</v>
      </c>
      <c r="M128" s="28">
        <v>1735.9</v>
      </c>
      <c r="N128" s="28">
        <v>1705.5</v>
      </c>
      <c r="O128" s="39">
        <v>19743600</v>
      </c>
      <c r="P128" s="40">
        <v>0.35356222234410134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78.75</v>
      </c>
      <c r="F129" s="37">
        <v>81.516666666666666</v>
      </c>
      <c r="G129" s="38">
        <v>75.433333333333337</v>
      </c>
      <c r="H129" s="38">
        <v>72.116666666666674</v>
      </c>
      <c r="I129" s="38">
        <v>66.033333333333346</v>
      </c>
      <c r="J129" s="38">
        <v>84.833333333333329</v>
      </c>
      <c r="K129" s="38">
        <v>90.916666666666671</v>
      </c>
      <c r="L129" s="38">
        <v>94.23333333333332</v>
      </c>
      <c r="M129" s="28">
        <v>87.6</v>
      </c>
      <c r="N129" s="28">
        <v>78.2</v>
      </c>
      <c r="O129" s="39">
        <v>77406776</v>
      </c>
      <c r="P129" s="40">
        <v>0.1192258064516129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2656.65</v>
      </c>
      <c r="F130" s="37">
        <v>2646.4333333333334</v>
      </c>
      <c r="G130" s="38">
        <v>2615.2666666666669</v>
      </c>
      <c r="H130" s="38">
        <v>2573.8833333333337</v>
      </c>
      <c r="I130" s="38">
        <v>2542.7166666666672</v>
      </c>
      <c r="J130" s="38">
        <v>2687.8166666666666</v>
      </c>
      <c r="K130" s="38">
        <v>2718.9833333333327</v>
      </c>
      <c r="L130" s="38">
        <v>2760.3666666666663</v>
      </c>
      <c r="M130" s="28">
        <v>2677.6</v>
      </c>
      <c r="N130" s="28">
        <v>2605.0500000000002</v>
      </c>
      <c r="O130" s="39">
        <v>834125</v>
      </c>
      <c r="P130" s="40">
        <v>-7.1417943758369292E-3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604.79999999999995</v>
      </c>
      <c r="F131" s="37">
        <v>605.7833333333333</v>
      </c>
      <c r="G131" s="38">
        <v>600.36666666666656</v>
      </c>
      <c r="H131" s="38">
        <v>595.93333333333328</v>
      </c>
      <c r="I131" s="38">
        <v>590.51666666666654</v>
      </c>
      <c r="J131" s="38">
        <v>610.21666666666658</v>
      </c>
      <c r="K131" s="38">
        <v>615.63333333333333</v>
      </c>
      <c r="L131" s="38">
        <v>620.06666666666661</v>
      </c>
      <c r="M131" s="28">
        <v>611.20000000000005</v>
      </c>
      <c r="N131" s="28">
        <v>601.35</v>
      </c>
      <c r="O131" s="39">
        <v>6696000</v>
      </c>
      <c r="P131" s="40">
        <v>8.9503661513425543E-3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366.8</v>
      </c>
      <c r="F132" s="37">
        <v>366.34999999999997</v>
      </c>
      <c r="G132" s="38">
        <v>362.69999999999993</v>
      </c>
      <c r="H132" s="38">
        <v>358.59999999999997</v>
      </c>
      <c r="I132" s="38">
        <v>354.94999999999993</v>
      </c>
      <c r="J132" s="38">
        <v>370.44999999999993</v>
      </c>
      <c r="K132" s="38">
        <v>374.09999999999991</v>
      </c>
      <c r="L132" s="38">
        <v>378.19999999999993</v>
      </c>
      <c r="M132" s="28">
        <v>370</v>
      </c>
      <c r="N132" s="28">
        <v>362.25</v>
      </c>
      <c r="O132" s="39">
        <v>20572000</v>
      </c>
      <c r="P132" s="40">
        <v>-3.2945736434108527E-3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1775.35</v>
      </c>
      <c r="F133" s="37">
        <v>1773.5333333333335</v>
      </c>
      <c r="G133" s="38">
        <v>1762.3166666666671</v>
      </c>
      <c r="H133" s="38">
        <v>1749.2833333333335</v>
      </c>
      <c r="I133" s="38">
        <v>1738.0666666666671</v>
      </c>
      <c r="J133" s="38">
        <v>1786.5666666666671</v>
      </c>
      <c r="K133" s="38">
        <v>1797.7833333333338</v>
      </c>
      <c r="L133" s="38">
        <v>1810.8166666666671</v>
      </c>
      <c r="M133" s="28">
        <v>1784.75</v>
      </c>
      <c r="N133" s="28">
        <v>1760.5</v>
      </c>
      <c r="O133" s="39">
        <v>13494100</v>
      </c>
      <c r="P133" s="40">
        <v>-1.9920651493004801E-2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6197.2</v>
      </c>
      <c r="F134" s="37">
        <v>6162.7333333333336</v>
      </c>
      <c r="G134" s="38">
        <v>6101.4666666666672</v>
      </c>
      <c r="H134" s="38">
        <v>6005.7333333333336</v>
      </c>
      <c r="I134" s="38">
        <v>5944.4666666666672</v>
      </c>
      <c r="J134" s="38">
        <v>6258.4666666666672</v>
      </c>
      <c r="K134" s="38">
        <v>6319.7333333333336</v>
      </c>
      <c r="L134" s="38">
        <v>6415.4666666666672</v>
      </c>
      <c r="M134" s="28">
        <v>6224</v>
      </c>
      <c r="N134" s="28">
        <v>6067</v>
      </c>
      <c r="O134" s="39">
        <v>1236150</v>
      </c>
      <c r="P134" s="40">
        <v>3.5171460871749778E-2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5057.3500000000004</v>
      </c>
      <c r="F135" s="37">
        <v>5001.1833333333334</v>
      </c>
      <c r="G135" s="38">
        <v>4918.3666666666668</v>
      </c>
      <c r="H135" s="38">
        <v>4779.3833333333332</v>
      </c>
      <c r="I135" s="38">
        <v>4696.5666666666666</v>
      </c>
      <c r="J135" s="38">
        <v>5140.166666666667</v>
      </c>
      <c r="K135" s="38">
        <v>5222.9833333333345</v>
      </c>
      <c r="L135" s="38">
        <v>5361.9666666666672</v>
      </c>
      <c r="M135" s="28">
        <v>5084</v>
      </c>
      <c r="N135" s="28">
        <v>4862.2</v>
      </c>
      <c r="O135" s="39">
        <v>753200</v>
      </c>
      <c r="P135" s="40">
        <v>0.20473448496481125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775.15</v>
      </c>
      <c r="F136" s="37">
        <v>767.08333333333337</v>
      </c>
      <c r="G136" s="38">
        <v>755.4666666666667</v>
      </c>
      <c r="H136" s="38">
        <v>735.7833333333333</v>
      </c>
      <c r="I136" s="38">
        <v>724.16666666666663</v>
      </c>
      <c r="J136" s="38">
        <v>786.76666666666677</v>
      </c>
      <c r="K136" s="38">
        <v>798.38333333333333</v>
      </c>
      <c r="L136" s="38">
        <v>818.06666666666683</v>
      </c>
      <c r="M136" s="28">
        <v>778.7</v>
      </c>
      <c r="N136" s="28">
        <v>747.4</v>
      </c>
      <c r="O136" s="39">
        <v>10004500</v>
      </c>
      <c r="P136" s="40">
        <v>1.0821023703194779E-2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767.8</v>
      </c>
      <c r="F137" s="37">
        <v>771.78333333333342</v>
      </c>
      <c r="G137" s="38">
        <v>761.21666666666681</v>
      </c>
      <c r="H137" s="38">
        <v>754.63333333333344</v>
      </c>
      <c r="I137" s="38">
        <v>744.06666666666683</v>
      </c>
      <c r="J137" s="38">
        <v>778.36666666666679</v>
      </c>
      <c r="K137" s="38">
        <v>788.93333333333339</v>
      </c>
      <c r="L137" s="38">
        <v>795.51666666666677</v>
      </c>
      <c r="M137" s="28">
        <v>782.35</v>
      </c>
      <c r="N137" s="28">
        <v>765.2</v>
      </c>
      <c r="O137" s="39">
        <v>14662200</v>
      </c>
      <c r="P137" s="40">
        <v>-3.6123510192812111E-2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157.9</v>
      </c>
      <c r="F138" s="37">
        <v>158.38333333333333</v>
      </c>
      <c r="G138" s="38">
        <v>156.51666666666665</v>
      </c>
      <c r="H138" s="38">
        <v>155.13333333333333</v>
      </c>
      <c r="I138" s="38">
        <v>153.26666666666665</v>
      </c>
      <c r="J138" s="38">
        <v>159.76666666666665</v>
      </c>
      <c r="K138" s="38">
        <v>161.63333333333333</v>
      </c>
      <c r="L138" s="38">
        <v>163.01666666666665</v>
      </c>
      <c r="M138" s="28">
        <v>160.25</v>
      </c>
      <c r="N138" s="28">
        <v>157</v>
      </c>
      <c r="O138" s="39">
        <v>33100000</v>
      </c>
      <c r="P138" s="40">
        <v>3.6967418546365913E-2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117.5</v>
      </c>
      <c r="F139" s="37">
        <v>117.38333333333333</v>
      </c>
      <c r="G139" s="38">
        <v>116.41666666666666</v>
      </c>
      <c r="H139" s="38">
        <v>115.33333333333333</v>
      </c>
      <c r="I139" s="38">
        <v>114.36666666666666</v>
      </c>
      <c r="J139" s="38">
        <v>118.46666666666665</v>
      </c>
      <c r="K139" s="38">
        <v>119.43333333333332</v>
      </c>
      <c r="L139" s="38">
        <v>120.51666666666665</v>
      </c>
      <c r="M139" s="28">
        <v>118.35</v>
      </c>
      <c r="N139" s="28">
        <v>116.3</v>
      </c>
      <c r="O139" s="39">
        <v>30342000</v>
      </c>
      <c r="P139" s="40">
        <v>1.2513765141655822E-2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483</v>
      </c>
      <c r="F140" s="37">
        <v>482.93333333333334</v>
      </c>
      <c r="G140" s="38">
        <v>479.51666666666665</v>
      </c>
      <c r="H140" s="38">
        <v>476.0333333333333</v>
      </c>
      <c r="I140" s="38">
        <v>472.61666666666662</v>
      </c>
      <c r="J140" s="38">
        <v>486.41666666666669</v>
      </c>
      <c r="K140" s="38">
        <v>489.83333333333331</v>
      </c>
      <c r="L140" s="38">
        <v>493.31666666666672</v>
      </c>
      <c r="M140" s="28">
        <v>486.35</v>
      </c>
      <c r="N140" s="28">
        <v>479.45</v>
      </c>
      <c r="O140" s="39">
        <v>9726000</v>
      </c>
      <c r="P140" s="40">
        <v>3.7993596584845253E-2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7581</v>
      </c>
      <c r="F141" s="37">
        <v>7593.5166666666664</v>
      </c>
      <c r="G141" s="38">
        <v>7519.7833333333328</v>
      </c>
      <c r="H141" s="38">
        <v>7458.5666666666666</v>
      </c>
      <c r="I141" s="38">
        <v>7384.833333333333</v>
      </c>
      <c r="J141" s="38">
        <v>7654.7333333333327</v>
      </c>
      <c r="K141" s="38">
        <v>7728.4666666666662</v>
      </c>
      <c r="L141" s="38">
        <v>7789.6833333333325</v>
      </c>
      <c r="M141" s="28">
        <v>7667.25</v>
      </c>
      <c r="N141" s="28">
        <v>7532.3</v>
      </c>
      <c r="O141" s="39">
        <v>2723600</v>
      </c>
      <c r="P141" s="40">
        <v>1.2603636093244599E-2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908.65</v>
      </c>
      <c r="F142" s="37">
        <v>908.45000000000016</v>
      </c>
      <c r="G142" s="38">
        <v>899.40000000000032</v>
      </c>
      <c r="H142" s="38">
        <v>890.1500000000002</v>
      </c>
      <c r="I142" s="38">
        <v>881.10000000000036</v>
      </c>
      <c r="J142" s="38">
        <v>917.70000000000027</v>
      </c>
      <c r="K142" s="38">
        <v>926.75000000000023</v>
      </c>
      <c r="L142" s="38">
        <v>936.00000000000023</v>
      </c>
      <c r="M142" s="28">
        <v>917.5</v>
      </c>
      <c r="N142" s="28">
        <v>899.2</v>
      </c>
      <c r="O142" s="39">
        <v>13062500</v>
      </c>
      <c r="P142" s="40">
        <v>-3.1479538300104933E-3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1426.15</v>
      </c>
      <c r="F143" s="37">
        <v>1419.5333333333335</v>
      </c>
      <c r="G143" s="38">
        <v>1409.3166666666671</v>
      </c>
      <c r="H143" s="38">
        <v>1392.4833333333336</v>
      </c>
      <c r="I143" s="38">
        <v>1382.2666666666671</v>
      </c>
      <c r="J143" s="38">
        <v>1436.366666666667</v>
      </c>
      <c r="K143" s="38">
        <v>1446.5833333333337</v>
      </c>
      <c r="L143" s="38">
        <v>1463.416666666667</v>
      </c>
      <c r="M143" s="28">
        <v>1429.75</v>
      </c>
      <c r="N143" s="28">
        <v>1402.7</v>
      </c>
      <c r="O143" s="39">
        <v>2219350</v>
      </c>
      <c r="P143" s="40">
        <v>-9.9921935987509758E-3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2009.5</v>
      </c>
      <c r="F144" s="37">
        <v>2006.2</v>
      </c>
      <c r="G144" s="38">
        <v>1978.5500000000002</v>
      </c>
      <c r="H144" s="38">
        <v>1947.6000000000001</v>
      </c>
      <c r="I144" s="38">
        <v>1919.9500000000003</v>
      </c>
      <c r="J144" s="38">
        <v>2037.15</v>
      </c>
      <c r="K144" s="38">
        <v>2064.8000000000002</v>
      </c>
      <c r="L144" s="38">
        <v>2095.75</v>
      </c>
      <c r="M144" s="28">
        <v>2033.85</v>
      </c>
      <c r="N144" s="28">
        <v>1975.25</v>
      </c>
      <c r="O144" s="39">
        <v>783200</v>
      </c>
      <c r="P144" s="40">
        <v>8.2389289392378988E-3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748.45</v>
      </c>
      <c r="F145" s="37">
        <v>754.73333333333346</v>
      </c>
      <c r="G145" s="38">
        <v>738.8666666666669</v>
      </c>
      <c r="H145" s="38">
        <v>729.28333333333342</v>
      </c>
      <c r="I145" s="38">
        <v>713.41666666666686</v>
      </c>
      <c r="J145" s="38">
        <v>764.31666666666695</v>
      </c>
      <c r="K145" s="38">
        <v>780.18333333333351</v>
      </c>
      <c r="L145" s="38">
        <v>789.76666666666699</v>
      </c>
      <c r="M145" s="28">
        <v>770.6</v>
      </c>
      <c r="N145" s="28">
        <v>745.15</v>
      </c>
      <c r="O145" s="39">
        <v>2166450</v>
      </c>
      <c r="P145" s="40">
        <v>5.0425464859754174E-2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771.75</v>
      </c>
      <c r="F146" s="37">
        <v>769</v>
      </c>
      <c r="G146" s="38">
        <v>761.55</v>
      </c>
      <c r="H146" s="38">
        <v>751.34999999999991</v>
      </c>
      <c r="I146" s="38">
        <v>743.89999999999986</v>
      </c>
      <c r="J146" s="38">
        <v>779.2</v>
      </c>
      <c r="K146" s="38">
        <v>786.65000000000009</v>
      </c>
      <c r="L146" s="38">
        <v>796.85000000000014</v>
      </c>
      <c r="M146" s="28">
        <v>776.45</v>
      </c>
      <c r="N146" s="28">
        <v>758.8</v>
      </c>
      <c r="O146" s="39">
        <v>3564600</v>
      </c>
      <c r="P146" s="40">
        <v>-1.2138343864316595E-2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4293.05</v>
      </c>
      <c r="F147" s="37">
        <v>4226.2500000000009</v>
      </c>
      <c r="G147" s="38">
        <v>4148.9000000000015</v>
      </c>
      <c r="H147" s="38">
        <v>4004.7500000000005</v>
      </c>
      <c r="I147" s="38">
        <v>3927.400000000001</v>
      </c>
      <c r="J147" s="38">
        <v>4370.4000000000015</v>
      </c>
      <c r="K147" s="38">
        <v>4447.7500000000018</v>
      </c>
      <c r="L147" s="38">
        <v>4591.9000000000024</v>
      </c>
      <c r="M147" s="28">
        <v>4303.6000000000004</v>
      </c>
      <c r="N147" s="28">
        <v>4082.1</v>
      </c>
      <c r="O147" s="39">
        <v>2815400</v>
      </c>
      <c r="P147" s="40">
        <v>3.99400898652022E-3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132.5</v>
      </c>
      <c r="F148" s="37">
        <v>132.75</v>
      </c>
      <c r="G148" s="38">
        <v>130.4</v>
      </c>
      <c r="H148" s="38">
        <v>128.30000000000001</v>
      </c>
      <c r="I148" s="38">
        <v>125.95000000000002</v>
      </c>
      <c r="J148" s="38">
        <v>134.85</v>
      </c>
      <c r="K148" s="38">
        <v>137.20000000000002</v>
      </c>
      <c r="L148" s="38">
        <v>139.29999999999998</v>
      </c>
      <c r="M148" s="28">
        <v>135.1</v>
      </c>
      <c r="N148" s="28">
        <v>130.65</v>
      </c>
      <c r="O148" s="39">
        <v>36652000</v>
      </c>
      <c r="P148" s="40">
        <v>1.3550135501355014E-2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3345.1</v>
      </c>
      <c r="F149" s="37">
        <v>3315.1166666666668</v>
      </c>
      <c r="G149" s="38">
        <v>3271.9833333333336</v>
      </c>
      <c r="H149" s="38">
        <v>3198.8666666666668</v>
      </c>
      <c r="I149" s="38">
        <v>3155.7333333333336</v>
      </c>
      <c r="J149" s="38">
        <v>3388.2333333333336</v>
      </c>
      <c r="K149" s="38">
        <v>3431.3666666666668</v>
      </c>
      <c r="L149" s="38">
        <v>3504.4833333333336</v>
      </c>
      <c r="M149" s="28">
        <v>3358.25</v>
      </c>
      <c r="N149" s="28">
        <v>3242</v>
      </c>
      <c r="O149" s="39">
        <v>1576575</v>
      </c>
      <c r="P149" s="40">
        <v>-2.2779043280182234E-2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66740.649999999994</v>
      </c>
      <c r="F150" s="37">
        <v>66800.683333333334</v>
      </c>
      <c r="G150" s="38">
        <v>66101.516666666663</v>
      </c>
      <c r="H150" s="38">
        <v>65462.383333333331</v>
      </c>
      <c r="I150" s="38">
        <v>64763.21666666666</v>
      </c>
      <c r="J150" s="38">
        <v>67439.816666666666</v>
      </c>
      <c r="K150" s="38">
        <v>68138.983333333323</v>
      </c>
      <c r="L150" s="38">
        <v>68778.116666666669</v>
      </c>
      <c r="M150" s="28">
        <v>67499.850000000006</v>
      </c>
      <c r="N150" s="28">
        <v>66161.55</v>
      </c>
      <c r="O150" s="39">
        <v>87310</v>
      </c>
      <c r="P150" s="40">
        <v>-2.5134239689249402E-3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1353.05</v>
      </c>
      <c r="F151" s="37">
        <v>1347.4333333333332</v>
      </c>
      <c r="G151" s="38">
        <v>1336.0166666666664</v>
      </c>
      <c r="H151" s="38">
        <v>1318.9833333333333</v>
      </c>
      <c r="I151" s="38">
        <v>1307.5666666666666</v>
      </c>
      <c r="J151" s="38">
        <v>1364.4666666666662</v>
      </c>
      <c r="K151" s="38">
        <v>1375.8833333333328</v>
      </c>
      <c r="L151" s="38">
        <v>1392.9166666666661</v>
      </c>
      <c r="M151" s="28">
        <v>1358.85</v>
      </c>
      <c r="N151" s="28">
        <v>1330.4</v>
      </c>
      <c r="O151" s="39">
        <v>3664500</v>
      </c>
      <c r="P151" s="40">
        <v>1.6963263607035071E-2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339.1</v>
      </c>
      <c r="F152" s="37">
        <v>338.8</v>
      </c>
      <c r="G152" s="38">
        <v>335.95000000000005</v>
      </c>
      <c r="H152" s="38">
        <v>332.8</v>
      </c>
      <c r="I152" s="38">
        <v>329.95000000000005</v>
      </c>
      <c r="J152" s="38">
        <v>341.95000000000005</v>
      </c>
      <c r="K152" s="38">
        <v>344.80000000000007</v>
      </c>
      <c r="L152" s="38">
        <v>347.95000000000005</v>
      </c>
      <c r="M152" s="28">
        <v>341.65</v>
      </c>
      <c r="N152" s="28">
        <v>335.65</v>
      </c>
      <c r="O152" s="39">
        <v>4080000</v>
      </c>
      <c r="P152" s="40">
        <v>6.314127861089187E-3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124.75</v>
      </c>
      <c r="F153" s="37">
        <v>125.60000000000001</v>
      </c>
      <c r="G153" s="38">
        <v>123.20000000000002</v>
      </c>
      <c r="H153" s="38">
        <v>121.65</v>
      </c>
      <c r="I153" s="38">
        <v>119.25000000000001</v>
      </c>
      <c r="J153" s="38">
        <v>127.15000000000002</v>
      </c>
      <c r="K153" s="38">
        <v>129.55000000000001</v>
      </c>
      <c r="L153" s="38">
        <v>131.10000000000002</v>
      </c>
      <c r="M153" s="28">
        <v>128</v>
      </c>
      <c r="N153" s="28">
        <v>124.05</v>
      </c>
      <c r="O153" s="39">
        <v>94809000</v>
      </c>
      <c r="P153" s="40">
        <v>5.8354682607458012E-2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4547.5</v>
      </c>
      <c r="F154" s="37">
        <v>4575.7</v>
      </c>
      <c r="G154" s="38">
        <v>4499.0499999999993</v>
      </c>
      <c r="H154" s="38">
        <v>4450.5999999999995</v>
      </c>
      <c r="I154" s="38">
        <v>4373.9499999999989</v>
      </c>
      <c r="J154" s="38">
        <v>4624.1499999999996</v>
      </c>
      <c r="K154" s="38">
        <v>4700.7999999999993</v>
      </c>
      <c r="L154" s="38">
        <v>4749.25</v>
      </c>
      <c r="M154" s="28">
        <v>4652.3500000000004</v>
      </c>
      <c r="N154" s="28">
        <v>4527.25</v>
      </c>
      <c r="O154" s="39">
        <v>1752125</v>
      </c>
      <c r="P154" s="40">
        <v>3.9605429058814805E-2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3982.8</v>
      </c>
      <c r="F155" s="37">
        <v>4014.0333333333333</v>
      </c>
      <c r="G155" s="38">
        <v>3921.666666666667</v>
      </c>
      <c r="H155" s="38">
        <v>3860.5333333333338</v>
      </c>
      <c r="I155" s="38">
        <v>3768.1666666666674</v>
      </c>
      <c r="J155" s="38">
        <v>4075.1666666666665</v>
      </c>
      <c r="K155" s="38">
        <v>4167.5333333333328</v>
      </c>
      <c r="L155" s="38">
        <v>4228.6666666666661</v>
      </c>
      <c r="M155" s="28">
        <v>4106.3999999999996</v>
      </c>
      <c r="N155" s="28">
        <v>3952.9</v>
      </c>
      <c r="O155" s="39">
        <v>416925</v>
      </c>
      <c r="P155" s="40">
        <v>7.4825986078886311E-2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38.35</v>
      </c>
      <c r="F156" s="37">
        <v>38.516666666666673</v>
      </c>
      <c r="G156" s="38">
        <v>37.933333333333344</v>
      </c>
      <c r="H156" s="38">
        <v>37.516666666666673</v>
      </c>
      <c r="I156" s="38">
        <v>36.933333333333344</v>
      </c>
      <c r="J156" s="38">
        <v>38.933333333333344</v>
      </c>
      <c r="K156" s="38">
        <v>39.516666666666673</v>
      </c>
      <c r="L156" s="38">
        <v>39.933333333333344</v>
      </c>
      <c r="M156" s="28">
        <v>39.1</v>
      </c>
      <c r="N156" s="28">
        <v>38.1</v>
      </c>
      <c r="O156" s="39">
        <v>26064000</v>
      </c>
      <c r="P156" s="40">
        <v>3.3793431699190864E-2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17422.900000000001</v>
      </c>
      <c r="F157" s="37">
        <v>17422.983333333334</v>
      </c>
      <c r="G157" s="38">
        <v>17309.266666666666</v>
      </c>
      <c r="H157" s="38">
        <v>17195.633333333331</v>
      </c>
      <c r="I157" s="38">
        <v>17081.916666666664</v>
      </c>
      <c r="J157" s="38">
        <v>17536.616666666669</v>
      </c>
      <c r="K157" s="38">
        <v>17650.333333333336</v>
      </c>
      <c r="L157" s="38">
        <v>17763.966666666671</v>
      </c>
      <c r="M157" s="28">
        <v>17536.7</v>
      </c>
      <c r="N157" s="28">
        <v>17309.349999999999</v>
      </c>
      <c r="O157" s="39">
        <v>368150</v>
      </c>
      <c r="P157" s="40">
        <v>0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157.55000000000001</v>
      </c>
      <c r="F158" s="37">
        <v>155.93333333333331</v>
      </c>
      <c r="G158" s="38">
        <v>153.26666666666662</v>
      </c>
      <c r="H158" s="38">
        <v>148.98333333333332</v>
      </c>
      <c r="I158" s="38">
        <v>146.31666666666663</v>
      </c>
      <c r="J158" s="38">
        <v>160.21666666666661</v>
      </c>
      <c r="K158" s="38">
        <v>162.8833333333333</v>
      </c>
      <c r="L158" s="38">
        <v>167.1666666666666</v>
      </c>
      <c r="M158" s="28">
        <v>158.6</v>
      </c>
      <c r="N158" s="28">
        <v>151.65</v>
      </c>
      <c r="O158" s="39">
        <v>73592800</v>
      </c>
      <c r="P158" s="40">
        <v>-3.4476501542369804E-3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135.5</v>
      </c>
      <c r="F159" s="37">
        <v>135.11666666666667</v>
      </c>
      <c r="G159" s="38">
        <v>134.28333333333336</v>
      </c>
      <c r="H159" s="38">
        <v>133.06666666666669</v>
      </c>
      <c r="I159" s="38">
        <v>132.23333333333338</v>
      </c>
      <c r="J159" s="38">
        <v>136.33333333333334</v>
      </c>
      <c r="K159" s="38">
        <v>137.16666666666666</v>
      </c>
      <c r="L159" s="38">
        <v>138.38333333333333</v>
      </c>
      <c r="M159" s="28">
        <v>135.94999999999999</v>
      </c>
      <c r="N159" s="28">
        <v>133.9</v>
      </c>
      <c r="O159" s="39">
        <v>54993600</v>
      </c>
      <c r="P159" s="40">
        <v>0.11589174184594032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934.75</v>
      </c>
      <c r="F160" s="37">
        <v>932.13333333333333</v>
      </c>
      <c r="G160" s="38">
        <v>909.26666666666665</v>
      </c>
      <c r="H160" s="38">
        <v>883.7833333333333</v>
      </c>
      <c r="I160" s="38">
        <v>860.91666666666663</v>
      </c>
      <c r="J160" s="38">
        <v>957.61666666666667</v>
      </c>
      <c r="K160" s="38">
        <v>980.48333333333323</v>
      </c>
      <c r="L160" s="38">
        <v>1005.9666666666667</v>
      </c>
      <c r="M160" s="28">
        <v>955</v>
      </c>
      <c r="N160" s="28">
        <v>906.65</v>
      </c>
      <c r="O160" s="39">
        <v>3444700</v>
      </c>
      <c r="P160" s="40">
        <v>0.13780346820809247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3637.75</v>
      </c>
      <c r="F161" s="37">
        <v>3621.5666666666671</v>
      </c>
      <c r="G161" s="38">
        <v>3596.1333333333341</v>
      </c>
      <c r="H161" s="38">
        <v>3554.5166666666669</v>
      </c>
      <c r="I161" s="38">
        <v>3529.0833333333339</v>
      </c>
      <c r="J161" s="38">
        <v>3663.1833333333343</v>
      </c>
      <c r="K161" s="38">
        <v>3688.6166666666677</v>
      </c>
      <c r="L161" s="38">
        <v>3730.2333333333345</v>
      </c>
      <c r="M161" s="28">
        <v>3647</v>
      </c>
      <c r="N161" s="28">
        <v>3579.95</v>
      </c>
      <c r="O161" s="39">
        <v>527375</v>
      </c>
      <c r="P161" s="40">
        <v>1.2236084452975048E-2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178</v>
      </c>
      <c r="F162" s="37">
        <v>178.53333333333333</v>
      </c>
      <c r="G162" s="38">
        <v>176.56666666666666</v>
      </c>
      <c r="H162" s="38">
        <v>175.13333333333333</v>
      </c>
      <c r="I162" s="38">
        <v>173.16666666666666</v>
      </c>
      <c r="J162" s="38">
        <v>179.96666666666667</v>
      </c>
      <c r="K162" s="38">
        <v>181.93333333333331</v>
      </c>
      <c r="L162" s="38">
        <v>183.36666666666667</v>
      </c>
      <c r="M162" s="28">
        <v>180.5</v>
      </c>
      <c r="N162" s="28">
        <v>177.1</v>
      </c>
      <c r="O162" s="39">
        <v>48286700</v>
      </c>
      <c r="P162" s="40">
        <v>-6.967537608867775E-3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41565.75</v>
      </c>
      <c r="F163" s="37">
        <v>41741.833333333336</v>
      </c>
      <c r="G163" s="38">
        <v>41234.666666666672</v>
      </c>
      <c r="H163" s="38">
        <v>40903.583333333336</v>
      </c>
      <c r="I163" s="38">
        <v>40396.416666666672</v>
      </c>
      <c r="J163" s="38">
        <v>42072.916666666672</v>
      </c>
      <c r="K163" s="38">
        <v>42580.083333333343</v>
      </c>
      <c r="L163" s="38">
        <v>42911.166666666672</v>
      </c>
      <c r="M163" s="28">
        <v>42249</v>
      </c>
      <c r="N163" s="28">
        <v>41410.75</v>
      </c>
      <c r="O163" s="39">
        <v>96990</v>
      </c>
      <c r="P163" s="40">
        <v>1.2387736141220192E-3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2248.5</v>
      </c>
      <c r="F164" s="37">
        <v>2240.9333333333334</v>
      </c>
      <c r="G164" s="38">
        <v>2222.0666666666666</v>
      </c>
      <c r="H164" s="38">
        <v>2195.6333333333332</v>
      </c>
      <c r="I164" s="38">
        <v>2176.7666666666664</v>
      </c>
      <c r="J164" s="38">
        <v>2267.3666666666668</v>
      </c>
      <c r="K164" s="38">
        <v>2286.2333333333336</v>
      </c>
      <c r="L164" s="38">
        <v>2312.666666666667</v>
      </c>
      <c r="M164" s="28">
        <v>2259.8000000000002</v>
      </c>
      <c r="N164" s="28">
        <v>2214.5</v>
      </c>
      <c r="O164" s="39">
        <v>4408250</v>
      </c>
      <c r="P164" s="40">
        <v>-1.5235286890281361E-2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4660.95</v>
      </c>
      <c r="F165" s="37">
        <v>4603.8</v>
      </c>
      <c r="G165" s="38">
        <v>4533.5</v>
      </c>
      <c r="H165" s="38">
        <v>4406.05</v>
      </c>
      <c r="I165" s="38">
        <v>4335.75</v>
      </c>
      <c r="J165" s="38">
        <v>4731.25</v>
      </c>
      <c r="K165" s="38">
        <v>4801.5500000000011</v>
      </c>
      <c r="L165" s="38">
        <v>4929</v>
      </c>
      <c r="M165" s="28">
        <v>4674.1000000000004</v>
      </c>
      <c r="N165" s="28">
        <v>4476.3500000000004</v>
      </c>
      <c r="O165" s="39">
        <v>379500</v>
      </c>
      <c r="P165" s="40">
        <v>0.11946902654867257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198</v>
      </c>
      <c r="F166" s="37">
        <v>197.23333333333335</v>
      </c>
      <c r="G166" s="38">
        <v>196.1166666666667</v>
      </c>
      <c r="H166" s="38">
        <v>194.23333333333335</v>
      </c>
      <c r="I166" s="38">
        <v>193.1166666666667</v>
      </c>
      <c r="J166" s="38">
        <v>199.1166666666667</v>
      </c>
      <c r="K166" s="38">
        <v>200.23333333333338</v>
      </c>
      <c r="L166" s="38">
        <v>202.1166666666667</v>
      </c>
      <c r="M166" s="28">
        <v>198.35</v>
      </c>
      <c r="N166" s="28">
        <v>195.35</v>
      </c>
      <c r="O166" s="39">
        <v>24534000</v>
      </c>
      <c r="P166" s="40">
        <v>-1.5410546592824464E-2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116.35</v>
      </c>
      <c r="F167" s="37">
        <v>116.38333333333333</v>
      </c>
      <c r="G167" s="38">
        <v>115.61666666666665</v>
      </c>
      <c r="H167" s="38">
        <v>114.88333333333333</v>
      </c>
      <c r="I167" s="38">
        <v>114.11666666666665</v>
      </c>
      <c r="J167" s="38">
        <v>117.11666666666665</v>
      </c>
      <c r="K167" s="38">
        <v>117.88333333333333</v>
      </c>
      <c r="L167" s="38">
        <v>118.61666666666665</v>
      </c>
      <c r="M167" s="28">
        <v>117.15</v>
      </c>
      <c r="N167" s="28">
        <v>115.65</v>
      </c>
      <c r="O167" s="39">
        <v>40944800</v>
      </c>
      <c r="P167" s="40">
        <v>2.610316967060286E-2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4485.3999999999996</v>
      </c>
      <c r="F168" s="37">
        <v>4476.2166666666662</v>
      </c>
      <c r="G168" s="38">
        <v>4456.1833333333325</v>
      </c>
      <c r="H168" s="38">
        <v>4426.9666666666662</v>
      </c>
      <c r="I168" s="38">
        <v>4406.9333333333325</v>
      </c>
      <c r="J168" s="38">
        <v>4505.4333333333325</v>
      </c>
      <c r="K168" s="38">
        <v>4525.4666666666672</v>
      </c>
      <c r="L168" s="38">
        <v>4554.6833333333325</v>
      </c>
      <c r="M168" s="28">
        <v>4496.25</v>
      </c>
      <c r="N168" s="28">
        <v>4447</v>
      </c>
      <c r="O168" s="39">
        <v>138250</v>
      </c>
      <c r="P168" s="40">
        <v>-7.1813285457809697E-3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2428.9</v>
      </c>
      <c r="F169" s="37">
        <v>2427.7333333333336</v>
      </c>
      <c r="G169" s="38">
        <v>2411.2666666666673</v>
      </c>
      <c r="H169" s="38">
        <v>2393.6333333333337</v>
      </c>
      <c r="I169" s="38">
        <v>2377.1666666666674</v>
      </c>
      <c r="J169" s="38">
        <v>2445.3666666666672</v>
      </c>
      <c r="K169" s="38">
        <v>2461.8333333333335</v>
      </c>
      <c r="L169" s="38">
        <v>2479.4666666666672</v>
      </c>
      <c r="M169" s="28">
        <v>2444.1999999999998</v>
      </c>
      <c r="N169" s="28">
        <v>2410.1</v>
      </c>
      <c r="O169" s="39">
        <v>2788500</v>
      </c>
      <c r="P169" s="40">
        <v>6.4062077054949018E-3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2758.75</v>
      </c>
      <c r="F170" s="37">
        <v>2758.6833333333329</v>
      </c>
      <c r="G170" s="38">
        <v>2730.766666666666</v>
      </c>
      <c r="H170" s="38">
        <v>2702.7833333333328</v>
      </c>
      <c r="I170" s="38">
        <v>2674.8666666666659</v>
      </c>
      <c r="J170" s="38">
        <v>2786.6666666666661</v>
      </c>
      <c r="K170" s="38">
        <v>2814.583333333333</v>
      </c>
      <c r="L170" s="38">
        <v>2842.5666666666662</v>
      </c>
      <c r="M170" s="28">
        <v>2786.6</v>
      </c>
      <c r="N170" s="28">
        <v>2730.7</v>
      </c>
      <c r="O170" s="39">
        <v>1725500</v>
      </c>
      <c r="P170" s="40">
        <v>2.7604242336190616E-3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35.700000000000003</v>
      </c>
      <c r="F171" s="37">
        <v>35.800000000000004</v>
      </c>
      <c r="G171" s="38">
        <v>35.500000000000007</v>
      </c>
      <c r="H171" s="38">
        <v>35.300000000000004</v>
      </c>
      <c r="I171" s="38">
        <v>35.000000000000007</v>
      </c>
      <c r="J171" s="38">
        <v>36.000000000000007</v>
      </c>
      <c r="K171" s="38">
        <v>36.300000000000004</v>
      </c>
      <c r="L171" s="38">
        <v>36.500000000000007</v>
      </c>
      <c r="M171" s="28">
        <v>36.1</v>
      </c>
      <c r="N171" s="28">
        <v>35.6</v>
      </c>
      <c r="O171" s="39">
        <v>224400000</v>
      </c>
      <c r="P171" s="40">
        <v>2.8376594808622965E-2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2416.0500000000002</v>
      </c>
      <c r="F172" s="37">
        <v>2422.2333333333331</v>
      </c>
      <c r="G172" s="38">
        <v>2400.3666666666663</v>
      </c>
      <c r="H172" s="38">
        <v>2384.6833333333334</v>
      </c>
      <c r="I172" s="38">
        <v>2362.8166666666666</v>
      </c>
      <c r="J172" s="38">
        <v>2437.9166666666661</v>
      </c>
      <c r="K172" s="38">
        <v>2459.7833333333328</v>
      </c>
      <c r="L172" s="38">
        <v>2475.4666666666658</v>
      </c>
      <c r="M172" s="28">
        <v>2444.1</v>
      </c>
      <c r="N172" s="28">
        <v>2406.5500000000002</v>
      </c>
      <c r="O172" s="39">
        <v>629100</v>
      </c>
      <c r="P172" s="40">
        <v>1.7961165048543688E-2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211.05</v>
      </c>
      <c r="F173" s="37">
        <v>210.48333333333335</v>
      </c>
      <c r="G173" s="38">
        <v>209.41666666666669</v>
      </c>
      <c r="H173" s="38">
        <v>207.78333333333333</v>
      </c>
      <c r="I173" s="38">
        <v>206.71666666666667</v>
      </c>
      <c r="J173" s="38">
        <v>212.1166666666667</v>
      </c>
      <c r="K173" s="38">
        <v>213.18333333333337</v>
      </c>
      <c r="L173" s="38">
        <v>214.81666666666672</v>
      </c>
      <c r="M173" s="28">
        <v>211.55</v>
      </c>
      <c r="N173" s="28">
        <v>208.85</v>
      </c>
      <c r="O173" s="39">
        <v>35405787</v>
      </c>
      <c r="P173" s="40">
        <v>1.6536518144235186E-2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1778.7</v>
      </c>
      <c r="F174" s="37">
        <v>1774.2333333333333</v>
      </c>
      <c r="G174" s="38">
        <v>1762.0166666666667</v>
      </c>
      <c r="H174" s="38">
        <v>1745.3333333333333</v>
      </c>
      <c r="I174" s="38">
        <v>1733.1166666666666</v>
      </c>
      <c r="J174" s="38">
        <v>1790.9166666666667</v>
      </c>
      <c r="K174" s="38">
        <v>1803.1333333333334</v>
      </c>
      <c r="L174" s="38">
        <v>1819.8166666666668</v>
      </c>
      <c r="M174" s="28">
        <v>1786.45</v>
      </c>
      <c r="N174" s="28">
        <v>1757.55</v>
      </c>
      <c r="O174" s="39">
        <v>3066338</v>
      </c>
      <c r="P174" s="40">
        <v>5.0693703308431161E-3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198.75</v>
      </c>
      <c r="F175" s="37">
        <v>197.08333333333334</v>
      </c>
      <c r="G175" s="38">
        <v>193.16666666666669</v>
      </c>
      <c r="H175" s="38">
        <v>187.58333333333334</v>
      </c>
      <c r="I175" s="38">
        <v>183.66666666666669</v>
      </c>
      <c r="J175" s="38">
        <v>202.66666666666669</v>
      </c>
      <c r="K175" s="38">
        <v>206.58333333333337</v>
      </c>
      <c r="L175" s="38">
        <v>212.16666666666669</v>
      </c>
      <c r="M175" s="28">
        <v>201</v>
      </c>
      <c r="N175" s="28">
        <v>191.5</v>
      </c>
      <c r="O175" s="39">
        <v>6845000</v>
      </c>
      <c r="P175" s="40">
        <v>1.7843866171003718E-2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729.9</v>
      </c>
      <c r="F176" s="37">
        <v>728.91666666666663</v>
      </c>
      <c r="G176" s="38">
        <v>724.83333333333326</v>
      </c>
      <c r="H176" s="38">
        <v>719.76666666666665</v>
      </c>
      <c r="I176" s="38">
        <v>715.68333333333328</v>
      </c>
      <c r="J176" s="38">
        <v>733.98333333333323</v>
      </c>
      <c r="K176" s="38">
        <v>738.06666666666649</v>
      </c>
      <c r="L176" s="38">
        <v>743.13333333333321</v>
      </c>
      <c r="M176" s="28">
        <v>733</v>
      </c>
      <c r="N176" s="28">
        <v>723.85</v>
      </c>
      <c r="O176" s="39">
        <v>3478200</v>
      </c>
      <c r="P176" s="40">
        <v>-1.6346153846153847E-2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135.35</v>
      </c>
      <c r="F177" s="37">
        <v>135.16666666666666</v>
      </c>
      <c r="G177" s="38">
        <v>133.83333333333331</v>
      </c>
      <c r="H177" s="38">
        <v>132.31666666666666</v>
      </c>
      <c r="I177" s="38">
        <v>130.98333333333332</v>
      </c>
      <c r="J177" s="38">
        <v>136.68333333333331</v>
      </c>
      <c r="K177" s="38">
        <v>138.01666666666662</v>
      </c>
      <c r="L177" s="38">
        <v>139.5333333333333</v>
      </c>
      <c r="M177" s="28">
        <v>136.5</v>
      </c>
      <c r="N177" s="28">
        <v>133.65</v>
      </c>
      <c r="O177" s="39">
        <v>47690500</v>
      </c>
      <c r="P177" s="40">
        <v>2.2762609615025811E-2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125.45</v>
      </c>
      <c r="F178" s="37">
        <v>125.89999999999999</v>
      </c>
      <c r="G178" s="38">
        <v>124.54999999999998</v>
      </c>
      <c r="H178" s="38">
        <v>123.64999999999999</v>
      </c>
      <c r="I178" s="38">
        <v>122.29999999999998</v>
      </c>
      <c r="J178" s="38">
        <v>126.79999999999998</v>
      </c>
      <c r="K178" s="38">
        <v>128.14999999999998</v>
      </c>
      <c r="L178" s="38">
        <v>129.04999999999998</v>
      </c>
      <c r="M178" s="28">
        <v>127.25</v>
      </c>
      <c r="N178" s="28">
        <v>125</v>
      </c>
      <c r="O178" s="39">
        <v>28656000</v>
      </c>
      <c r="P178" s="40">
        <v>2.4453024453024452E-2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2580.5</v>
      </c>
      <c r="F179" s="37">
        <v>2562</v>
      </c>
      <c r="G179" s="38">
        <v>2536.15</v>
      </c>
      <c r="H179" s="38">
        <v>2491.8000000000002</v>
      </c>
      <c r="I179" s="38">
        <v>2465.9500000000003</v>
      </c>
      <c r="J179" s="38">
        <v>2606.35</v>
      </c>
      <c r="K179" s="38">
        <v>2632.2000000000003</v>
      </c>
      <c r="L179" s="38">
        <v>2676.5499999999997</v>
      </c>
      <c r="M179" s="28">
        <v>2587.85</v>
      </c>
      <c r="N179" s="28">
        <v>2517.65</v>
      </c>
      <c r="O179" s="39">
        <v>35234750</v>
      </c>
      <c r="P179" s="40">
        <v>2.7244699382657559E-2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101.65</v>
      </c>
      <c r="F180" s="37">
        <v>102</v>
      </c>
      <c r="G180" s="38">
        <v>99.75</v>
      </c>
      <c r="H180" s="38">
        <v>97.85</v>
      </c>
      <c r="I180" s="38">
        <v>95.6</v>
      </c>
      <c r="J180" s="38">
        <v>103.9</v>
      </c>
      <c r="K180" s="38">
        <v>106.15</v>
      </c>
      <c r="L180" s="38">
        <v>108.05000000000001</v>
      </c>
      <c r="M180" s="28">
        <v>104.25</v>
      </c>
      <c r="N180" s="28">
        <v>100.1</v>
      </c>
      <c r="O180" s="39">
        <v>160744750</v>
      </c>
      <c r="P180" s="40">
        <v>-5.9919995555308629E-2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843.6</v>
      </c>
      <c r="F181" s="37">
        <v>848.54999999999984</v>
      </c>
      <c r="G181" s="38">
        <v>835.09999999999968</v>
      </c>
      <c r="H181" s="38">
        <v>826.5999999999998</v>
      </c>
      <c r="I181" s="38">
        <v>813.14999999999964</v>
      </c>
      <c r="J181" s="38">
        <v>857.04999999999973</v>
      </c>
      <c r="K181" s="38">
        <v>870.49999999999977</v>
      </c>
      <c r="L181" s="38">
        <v>878.99999999999977</v>
      </c>
      <c r="M181" s="28">
        <v>862</v>
      </c>
      <c r="N181" s="28">
        <v>840.05</v>
      </c>
      <c r="O181" s="39">
        <v>4304500</v>
      </c>
      <c r="P181" s="40">
        <v>-8.1244196843082632E-4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1089.8</v>
      </c>
      <c r="F182" s="37">
        <v>1091.3999999999999</v>
      </c>
      <c r="G182" s="38">
        <v>1084.8499999999997</v>
      </c>
      <c r="H182" s="38">
        <v>1079.8999999999999</v>
      </c>
      <c r="I182" s="38">
        <v>1073.3499999999997</v>
      </c>
      <c r="J182" s="38">
        <v>1096.3499999999997</v>
      </c>
      <c r="K182" s="38">
        <v>1102.8999999999999</v>
      </c>
      <c r="L182" s="38">
        <v>1107.8499999999997</v>
      </c>
      <c r="M182" s="28">
        <v>1097.95</v>
      </c>
      <c r="N182" s="28">
        <v>1086.45</v>
      </c>
      <c r="O182" s="39">
        <v>7662000</v>
      </c>
      <c r="P182" s="40">
        <v>-2.5385666861941028E-3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488.75</v>
      </c>
      <c r="F183" s="37">
        <v>489.7833333333333</v>
      </c>
      <c r="G183" s="38">
        <v>483.26666666666659</v>
      </c>
      <c r="H183" s="38">
        <v>477.7833333333333</v>
      </c>
      <c r="I183" s="38">
        <v>471.26666666666659</v>
      </c>
      <c r="J183" s="38">
        <v>495.26666666666659</v>
      </c>
      <c r="K183" s="38">
        <v>501.78333333333325</v>
      </c>
      <c r="L183" s="38">
        <v>507.26666666666659</v>
      </c>
      <c r="M183" s="28">
        <v>496.3</v>
      </c>
      <c r="N183" s="28">
        <v>484.3</v>
      </c>
      <c r="O183" s="39">
        <v>71131500</v>
      </c>
      <c r="P183" s="40">
        <v>1.7290571704387001E-2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23361.3</v>
      </c>
      <c r="F184" s="37">
        <v>23428.316666666669</v>
      </c>
      <c r="G184" s="38">
        <v>23216.633333333339</v>
      </c>
      <c r="H184" s="38">
        <v>23071.966666666671</v>
      </c>
      <c r="I184" s="38">
        <v>22860.28333333334</v>
      </c>
      <c r="J184" s="38">
        <v>23572.983333333337</v>
      </c>
      <c r="K184" s="38">
        <v>23784.666666666664</v>
      </c>
      <c r="L184" s="38">
        <v>23929.333333333336</v>
      </c>
      <c r="M184" s="28">
        <v>23640</v>
      </c>
      <c r="N184" s="28">
        <v>23283.65</v>
      </c>
      <c r="O184" s="39">
        <v>244375</v>
      </c>
      <c r="P184" s="40">
        <v>1.6852179340476437E-2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2296.8000000000002</v>
      </c>
      <c r="F185" s="37">
        <v>2291.1166666666668</v>
      </c>
      <c r="G185" s="38">
        <v>2276.8333333333335</v>
      </c>
      <c r="H185" s="38">
        <v>2256.8666666666668</v>
      </c>
      <c r="I185" s="38">
        <v>2242.5833333333335</v>
      </c>
      <c r="J185" s="38">
        <v>2311.0833333333335</v>
      </c>
      <c r="K185" s="38">
        <v>2325.3666666666663</v>
      </c>
      <c r="L185" s="38">
        <v>2345.3333333333335</v>
      </c>
      <c r="M185" s="28">
        <v>2305.4</v>
      </c>
      <c r="N185" s="28">
        <v>2271.15</v>
      </c>
      <c r="O185" s="39">
        <v>1673100</v>
      </c>
      <c r="P185" s="40">
        <v>2.4587403166049175E-2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2615.6</v>
      </c>
      <c r="F186" s="37">
        <v>2593.8666666666663</v>
      </c>
      <c r="G186" s="38">
        <v>2556.1833333333325</v>
      </c>
      <c r="H186" s="38">
        <v>2496.766666666666</v>
      </c>
      <c r="I186" s="38">
        <v>2459.0833333333321</v>
      </c>
      <c r="J186" s="38">
        <v>2653.2833333333328</v>
      </c>
      <c r="K186" s="38">
        <v>2690.9666666666662</v>
      </c>
      <c r="L186" s="38">
        <v>2750.3833333333332</v>
      </c>
      <c r="M186" s="28">
        <v>2631.55</v>
      </c>
      <c r="N186" s="28">
        <v>2534.4499999999998</v>
      </c>
      <c r="O186" s="39">
        <v>3118500</v>
      </c>
      <c r="P186" s="40">
        <v>-2.4516129032258065E-2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1096.05</v>
      </c>
      <c r="F187" s="37">
        <v>1085.3333333333333</v>
      </c>
      <c r="G187" s="38">
        <v>1065.7166666666665</v>
      </c>
      <c r="H187" s="38">
        <v>1035.3833333333332</v>
      </c>
      <c r="I187" s="38">
        <v>1015.7666666666664</v>
      </c>
      <c r="J187" s="38">
        <v>1115.6666666666665</v>
      </c>
      <c r="K187" s="38">
        <v>1135.2833333333333</v>
      </c>
      <c r="L187" s="38">
        <v>1165.6166666666666</v>
      </c>
      <c r="M187" s="28">
        <v>1104.95</v>
      </c>
      <c r="N187" s="28">
        <v>1055</v>
      </c>
      <c r="O187" s="39">
        <v>4628000</v>
      </c>
      <c r="P187" s="40">
        <v>6.0537922684424453E-4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364.05</v>
      </c>
      <c r="F188" s="37">
        <v>363.34999999999997</v>
      </c>
      <c r="G188" s="38">
        <v>357.64999999999992</v>
      </c>
      <c r="H188" s="38">
        <v>351.24999999999994</v>
      </c>
      <c r="I188" s="38">
        <v>345.5499999999999</v>
      </c>
      <c r="J188" s="38">
        <v>369.74999999999994</v>
      </c>
      <c r="K188" s="38">
        <v>375.45</v>
      </c>
      <c r="L188" s="38">
        <v>381.84999999999997</v>
      </c>
      <c r="M188" s="28">
        <v>369.05</v>
      </c>
      <c r="N188" s="28">
        <v>356.95</v>
      </c>
      <c r="O188" s="39">
        <v>5061600</v>
      </c>
      <c r="P188" s="40">
        <v>2.4034959941733429E-2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909.65</v>
      </c>
      <c r="F189" s="37">
        <v>904.23333333333323</v>
      </c>
      <c r="G189" s="38">
        <v>893.41666666666652</v>
      </c>
      <c r="H189" s="38">
        <v>877.18333333333328</v>
      </c>
      <c r="I189" s="38">
        <v>866.36666666666656</v>
      </c>
      <c r="J189" s="38">
        <v>920.46666666666647</v>
      </c>
      <c r="K189" s="38">
        <v>931.2833333333333</v>
      </c>
      <c r="L189" s="38">
        <v>947.51666666666642</v>
      </c>
      <c r="M189" s="28">
        <v>915.05</v>
      </c>
      <c r="N189" s="28">
        <v>888</v>
      </c>
      <c r="O189" s="39">
        <v>21293300</v>
      </c>
      <c r="P189" s="40">
        <v>1.332489423365202E-2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467.25</v>
      </c>
      <c r="F190" s="37">
        <v>467.59999999999997</v>
      </c>
      <c r="G190" s="38">
        <v>462.19999999999993</v>
      </c>
      <c r="H190" s="38">
        <v>457.15</v>
      </c>
      <c r="I190" s="38">
        <v>451.74999999999994</v>
      </c>
      <c r="J190" s="38">
        <v>472.64999999999992</v>
      </c>
      <c r="K190" s="38">
        <v>478.0499999999999</v>
      </c>
      <c r="L190" s="38">
        <v>483.09999999999991</v>
      </c>
      <c r="M190" s="28">
        <v>473</v>
      </c>
      <c r="N190" s="28">
        <v>462.55</v>
      </c>
      <c r="O190" s="39">
        <v>15225000</v>
      </c>
      <c r="P190" s="40">
        <v>-2.8801071667782986E-2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590.75</v>
      </c>
      <c r="F191" s="37">
        <v>594.58333333333337</v>
      </c>
      <c r="G191" s="38">
        <v>583.11666666666679</v>
      </c>
      <c r="H191" s="38">
        <v>575.48333333333346</v>
      </c>
      <c r="I191" s="38">
        <v>564.01666666666688</v>
      </c>
      <c r="J191" s="38">
        <v>602.2166666666667</v>
      </c>
      <c r="K191" s="38">
        <v>613.68333333333317</v>
      </c>
      <c r="L191" s="38">
        <v>621.31666666666661</v>
      </c>
      <c r="M191" s="28">
        <v>606.04999999999995</v>
      </c>
      <c r="N191" s="28">
        <v>586.95000000000005</v>
      </c>
      <c r="O191" s="39">
        <v>1093950</v>
      </c>
      <c r="P191" s="40">
        <v>5.6650246305418719E-2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974.15</v>
      </c>
      <c r="F192" s="37">
        <v>967.63333333333333</v>
      </c>
      <c r="G192" s="38">
        <v>957.61666666666667</v>
      </c>
      <c r="H192" s="38">
        <v>941.08333333333337</v>
      </c>
      <c r="I192" s="38">
        <v>931.06666666666672</v>
      </c>
      <c r="J192" s="38">
        <v>984.16666666666663</v>
      </c>
      <c r="K192" s="38">
        <v>994.18333333333328</v>
      </c>
      <c r="L192" s="38">
        <v>1010.7166666666666</v>
      </c>
      <c r="M192" s="28">
        <v>977.65</v>
      </c>
      <c r="N192" s="28">
        <v>951.1</v>
      </c>
      <c r="O192" s="39">
        <v>5677000</v>
      </c>
      <c r="P192" s="40">
        <v>1.3207210422987685E-2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1169.0999999999999</v>
      </c>
      <c r="F193" s="37">
        <v>1171.5833333333333</v>
      </c>
      <c r="G193" s="38">
        <v>1156.1666666666665</v>
      </c>
      <c r="H193" s="38">
        <v>1143.2333333333333</v>
      </c>
      <c r="I193" s="38">
        <v>1127.8166666666666</v>
      </c>
      <c r="J193" s="38">
        <v>1184.5166666666664</v>
      </c>
      <c r="K193" s="38">
        <v>1199.9333333333329</v>
      </c>
      <c r="L193" s="38">
        <v>1212.8666666666663</v>
      </c>
      <c r="M193" s="28">
        <v>1187</v>
      </c>
      <c r="N193" s="28">
        <v>1158.6500000000001</v>
      </c>
      <c r="O193" s="39">
        <v>3374400</v>
      </c>
      <c r="P193" s="40">
        <v>3.3063923585598821E-2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742.25</v>
      </c>
      <c r="F194" s="37">
        <v>745.43333333333339</v>
      </c>
      <c r="G194" s="38">
        <v>737.26666666666677</v>
      </c>
      <c r="H194" s="38">
        <v>732.28333333333342</v>
      </c>
      <c r="I194" s="38">
        <v>724.11666666666679</v>
      </c>
      <c r="J194" s="38">
        <v>750.41666666666674</v>
      </c>
      <c r="K194" s="38">
        <v>758.58333333333326</v>
      </c>
      <c r="L194" s="38">
        <v>763.56666666666672</v>
      </c>
      <c r="M194" s="28">
        <v>753.6</v>
      </c>
      <c r="N194" s="28">
        <v>740.45</v>
      </c>
      <c r="O194" s="39">
        <v>9941400</v>
      </c>
      <c r="P194" s="40">
        <v>-1.4238253440911248E-3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434.45</v>
      </c>
      <c r="F195" s="37">
        <v>432.89999999999992</v>
      </c>
      <c r="G195" s="38">
        <v>429.39999999999986</v>
      </c>
      <c r="H195" s="38">
        <v>424.34999999999997</v>
      </c>
      <c r="I195" s="38">
        <v>420.84999999999991</v>
      </c>
      <c r="J195" s="38">
        <v>437.94999999999982</v>
      </c>
      <c r="K195" s="38">
        <v>441.44999999999993</v>
      </c>
      <c r="L195" s="38">
        <v>446.49999999999977</v>
      </c>
      <c r="M195" s="28">
        <v>436.4</v>
      </c>
      <c r="N195" s="28">
        <v>427.85</v>
      </c>
      <c r="O195" s="39">
        <v>82404900</v>
      </c>
      <c r="P195" s="40">
        <v>-4.9556060293206687E-3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240.45</v>
      </c>
      <c r="F196" s="37">
        <v>238.65</v>
      </c>
      <c r="G196" s="38">
        <v>235.3</v>
      </c>
      <c r="H196" s="38">
        <v>230.15</v>
      </c>
      <c r="I196" s="38">
        <v>226.8</v>
      </c>
      <c r="J196" s="38">
        <v>243.8</v>
      </c>
      <c r="K196" s="38">
        <v>247.14999999999998</v>
      </c>
      <c r="L196" s="38">
        <v>252.3</v>
      </c>
      <c r="M196" s="28">
        <v>242</v>
      </c>
      <c r="N196" s="28">
        <v>233.5</v>
      </c>
      <c r="O196" s="39">
        <v>103335750</v>
      </c>
      <c r="P196" s="40">
        <v>3.0492730210016156E-2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1351.1</v>
      </c>
      <c r="F197" s="37">
        <v>1347.8333333333333</v>
      </c>
      <c r="G197" s="38">
        <v>1333.2666666666664</v>
      </c>
      <c r="H197" s="38">
        <v>1315.4333333333332</v>
      </c>
      <c r="I197" s="38">
        <v>1300.8666666666663</v>
      </c>
      <c r="J197" s="38">
        <v>1365.6666666666665</v>
      </c>
      <c r="K197" s="38">
        <v>1380.2333333333336</v>
      </c>
      <c r="L197" s="38">
        <v>1398.0666666666666</v>
      </c>
      <c r="M197" s="28">
        <v>1362.4</v>
      </c>
      <c r="N197" s="28">
        <v>1330</v>
      </c>
      <c r="O197" s="39">
        <v>36730625</v>
      </c>
      <c r="P197" s="40">
        <v>-1.056692769153272E-2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3751.5</v>
      </c>
      <c r="F198" s="37">
        <v>3737.8333333333335</v>
      </c>
      <c r="G198" s="38">
        <v>3715.666666666667</v>
      </c>
      <c r="H198" s="38">
        <v>3679.8333333333335</v>
      </c>
      <c r="I198" s="38">
        <v>3657.666666666667</v>
      </c>
      <c r="J198" s="38">
        <v>3773.666666666667</v>
      </c>
      <c r="K198" s="38">
        <v>3795.8333333333339</v>
      </c>
      <c r="L198" s="38">
        <v>3831.666666666667</v>
      </c>
      <c r="M198" s="28">
        <v>3760</v>
      </c>
      <c r="N198" s="28">
        <v>3702</v>
      </c>
      <c r="O198" s="39">
        <v>11411550</v>
      </c>
      <c r="P198" s="40">
        <v>-6.0336948197920015E-2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1569.2</v>
      </c>
      <c r="F199" s="37">
        <v>1560.0833333333333</v>
      </c>
      <c r="G199" s="38">
        <v>1547.1166666666666</v>
      </c>
      <c r="H199" s="38">
        <v>1525.0333333333333</v>
      </c>
      <c r="I199" s="38">
        <v>1512.0666666666666</v>
      </c>
      <c r="J199" s="38">
        <v>1582.1666666666665</v>
      </c>
      <c r="K199" s="38">
        <v>1595.1333333333332</v>
      </c>
      <c r="L199" s="38">
        <v>1617.2166666666665</v>
      </c>
      <c r="M199" s="28">
        <v>1573.05</v>
      </c>
      <c r="N199" s="28">
        <v>1538</v>
      </c>
      <c r="O199" s="39">
        <v>13822800</v>
      </c>
      <c r="P199" s="40">
        <v>-1.3005028611062944E-3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2627.35</v>
      </c>
      <c r="F200" s="37">
        <v>2645.2166666666667</v>
      </c>
      <c r="G200" s="38">
        <v>2603.9333333333334</v>
      </c>
      <c r="H200" s="38">
        <v>2580.5166666666669</v>
      </c>
      <c r="I200" s="38">
        <v>2539.2333333333336</v>
      </c>
      <c r="J200" s="38">
        <v>2668.6333333333332</v>
      </c>
      <c r="K200" s="38">
        <v>2709.916666666667</v>
      </c>
      <c r="L200" s="38">
        <v>2733.333333333333</v>
      </c>
      <c r="M200" s="28">
        <v>2686.5</v>
      </c>
      <c r="N200" s="28">
        <v>2621.8</v>
      </c>
      <c r="O200" s="39">
        <v>5343750</v>
      </c>
      <c r="P200" s="40">
        <v>3.1860970311368572E-2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2841.15</v>
      </c>
      <c r="F201" s="37">
        <v>2840.8166666666671</v>
      </c>
      <c r="G201" s="38">
        <v>2807.3333333333339</v>
      </c>
      <c r="H201" s="38">
        <v>2773.5166666666669</v>
      </c>
      <c r="I201" s="38">
        <v>2740.0333333333338</v>
      </c>
      <c r="J201" s="38">
        <v>2874.6333333333341</v>
      </c>
      <c r="K201" s="38">
        <v>2908.1166666666668</v>
      </c>
      <c r="L201" s="38">
        <v>2941.9333333333343</v>
      </c>
      <c r="M201" s="28">
        <v>2874.3</v>
      </c>
      <c r="N201" s="28">
        <v>2807</v>
      </c>
      <c r="O201" s="39">
        <v>719500</v>
      </c>
      <c r="P201" s="40">
        <v>-3.1628532974427997E-2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494.4</v>
      </c>
      <c r="F202" s="37">
        <v>490.34999999999997</v>
      </c>
      <c r="G202" s="38">
        <v>484.69999999999993</v>
      </c>
      <c r="H202" s="38">
        <v>474.99999999999994</v>
      </c>
      <c r="I202" s="38">
        <v>469.34999999999991</v>
      </c>
      <c r="J202" s="38">
        <v>500.04999999999995</v>
      </c>
      <c r="K202" s="38">
        <v>505.69999999999993</v>
      </c>
      <c r="L202" s="38">
        <v>515.4</v>
      </c>
      <c r="M202" s="28">
        <v>496</v>
      </c>
      <c r="N202" s="28">
        <v>480.65</v>
      </c>
      <c r="O202" s="39">
        <v>3231000</v>
      </c>
      <c r="P202" s="40">
        <v>1.4124293785310734E-2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1279.45</v>
      </c>
      <c r="F203" s="37">
        <v>1288.8833333333334</v>
      </c>
      <c r="G203" s="38">
        <v>1265.666666666667</v>
      </c>
      <c r="H203" s="38">
        <v>1251.8833333333334</v>
      </c>
      <c r="I203" s="38">
        <v>1228.666666666667</v>
      </c>
      <c r="J203" s="38">
        <v>1302.666666666667</v>
      </c>
      <c r="K203" s="38">
        <v>1325.8833333333337</v>
      </c>
      <c r="L203" s="38">
        <v>1339.666666666667</v>
      </c>
      <c r="M203" s="28">
        <v>1312.1</v>
      </c>
      <c r="N203" s="28">
        <v>1275.0999999999999</v>
      </c>
      <c r="O203" s="39">
        <v>2825325</v>
      </c>
      <c r="P203" s="40">
        <v>1.3260530421216849E-2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607.45000000000005</v>
      </c>
      <c r="F204" s="37">
        <v>608.51666666666665</v>
      </c>
      <c r="G204" s="38">
        <v>603.13333333333333</v>
      </c>
      <c r="H204" s="38">
        <v>598.81666666666672</v>
      </c>
      <c r="I204" s="38">
        <v>593.43333333333339</v>
      </c>
      <c r="J204" s="38">
        <v>612.83333333333326</v>
      </c>
      <c r="K204" s="38">
        <v>618.21666666666647</v>
      </c>
      <c r="L204" s="38">
        <v>622.53333333333319</v>
      </c>
      <c r="M204" s="28">
        <v>613.9</v>
      </c>
      <c r="N204" s="28">
        <v>604.20000000000005</v>
      </c>
      <c r="O204" s="39">
        <v>7988400</v>
      </c>
      <c r="P204" s="40">
        <v>6.1717510139305239E-3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1454.9</v>
      </c>
      <c r="F205" s="37">
        <v>1455.5</v>
      </c>
      <c r="G205" s="38">
        <v>1438.05</v>
      </c>
      <c r="H205" s="38">
        <v>1421.2</v>
      </c>
      <c r="I205" s="38">
        <v>1403.75</v>
      </c>
      <c r="J205" s="38">
        <v>1472.35</v>
      </c>
      <c r="K205" s="38">
        <v>1489.7999999999997</v>
      </c>
      <c r="L205" s="38">
        <v>1506.6499999999999</v>
      </c>
      <c r="M205" s="28">
        <v>1472.95</v>
      </c>
      <c r="N205" s="28">
        <v>1438.65</v>
      </c>
      <c r="O205" s="39">
        <v>1263850</v>
      </c>
      <c r="P205" s="40">
        <v>-2.7471047670347429E-2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6354.5</v>
      </c>
      <c r="F206" s="37">
        <v>6318.583333333333</v>
      </c>
      <c r="G206" s="38">
        <v>6253.4666666666662</v>
      </c>
      <c r="H206" s="38">
        <v>6152.4333333333334</v>
      </c>
      <c r="I206" s="38">
        <v>6087.3166666666666</v>
      </c>
      <c r="J206" s="38">
        <v>6419.6166666666659</v>
      </c>
      <c r="K206" s="38">
        <v>6484.7333333333327</v>
      </c>
      <c r="L206" s="38">
        <v>6585.7666666666655</v>
      </c>
      <c r="M206" s="28">
        <v>6383.7</v>
      </c>
      <c r="N206" s="28">
        <v>6217.55</v>
      </c>
      <c r="O206" s="39">
        <v>2602900</v>
      </c>
      <c r="P206" s="40">
        <v>-6.1679884643114635E-2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801.05</v>
      </c>
      <c r="F207" s="37">
        <v>798.63333333333321</v>
      </c>
      <c r="G207" s="38">
        <v>793.46666666666647</v>
      </c>
      <c r="H207" s="38">
        <v>785.88333333333321</v>
      </c>
      <c r="I207" s="38">
        <v>780.71666666666647</v>
      </c>
      <c r="J207" s="38">
        <v>806.21666666666647</v>
      </c>
      <c r="K207" s="38">
        <v>811.38333333333321</v>
      </c>
      <c r="L207" s="38">
        <v>818.96666666666647</v>
      </c>
      <c r="M207" s="28">
        <v>803.8</v>
      </c>
      <c r="N207" s="28">
        <v>791.05</v>
      </c>
      <c r="O207" s="39">
        <v>23078900</v>
      </c>
      <c r="P207" s="40">
        <v>-8.4338695263628232E-3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412.3</v>
      </c>
      <c r="F208" s="37">
        <v>413.0333333333333</v>
      </c>
      <c r="G208" s="38">
        <v>407.36666666666662</v>
      </c>
      <c r="H208" s="38">
        <v>402.43333333333334</v>
      </c>
      <c r="I208" s="38">
        <v>396.76666666666665</v>
      </c>
      <c r="J208" s="38">
        <v>417.96666666666658</v>
      </c>
      <c r="K208" s="38">
        <v>423.63333333333333</v>
      </c>
      <c r="L208" s="38">
        <v>428.56666666666655</v>
      </c>
      <c r="M208" s="28">
        <v>418.7</v>
      </c>
      <c r="N208" s="28">
        <v>408.1</v>
      </c>
      <c r="O208" s="39">
        <v>66544600</v>
      </c>
      <c r="P208" s="40">
        <v>-5.5591587139812845E-3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1279.4000000000001</v>
      </c>
      <c r="F209" s="37">
        <v>1284.1333333333334</v>
      </c>
      <c r="G209" s="38">
        <v>1265.3666666666668</v>
      </c>
      <c r="H209" s="38">
        <v>1251.3333333333333</v>
      </c>
      <c r="I209" s="38">
        <v>1232.5666666666666</v>
      </c>
      <c r="J209" s="38">
        <v>1298.166666666667</v>
      </c>
      <c r="K209" s="38">
        <v>1316.9333333333338</v>
      </c>
      <c r="L209" s="38">
        <v>1330.9666666666672</v>
      </c>
      <c r="M209" s="28">
        <v>1302.9000000000001</v>
      </c>
      <c r="N209" s="28">
        <v>1270.0999999999999</v>
      </c>
      <c r="O209" s="39">
        <v>3814000</v>
      </c>
      <c r="P209" s="40">
        <v>2.7063417261343745E-2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1637.3</v>
      </c>
      <c r="F210" s="37">
        <v>1640.1666666666667</v>
      </c>
      <c r="G210" s="38">
        <v>1620.3333333333335</v>
      </c>
      <c r="H210" s="38">
        <v>1603.3666666666668</v>
      </c>
      <c r="I210" s="38">
        <v>1583.5333333333335</v>
      </c>
      <c r="J210" s="38">
        <v>1657.1333333333334</v>
      </c>
      <c r="K210" s="38">
        <v>1676.9666666666669</v>
      </c>
      <c r="L210" s="38">
        <v>1693.9333333333334</v>
      </c>
      <c r="M210" s="28">
        <v>1660</v>
      </c>
      <c r="N210" s="28">
        <v>1623.2</v>
      </c>
      <c r="O210" s="39">
        <v>1038000</v>
      </c>
      <c r="P210" s="40">
        <v>4.3478260869565216E-2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611.54999999999995</v>
      </c>
      <c r="F211" s="37">
        <v>610.7833333333333</v>
      </c>
      <c r="G211" s="38">
        <v>607.31666666666661</v>
      </c>
      <c r="H211" s="38">
        <v>603.08333333333326</v>
      </c>
      <c r="I211" s="38">
        <v>599.61666666666656</v>
      </c>
      <c r="J211" s="38">
        <v>615.01666666666665</v>
      </c>
      <c r="K211" s="38">
        <v>618.48333333333335</v>
      </c>
      <c r="L211" s="38">
        <v>622.7166666666667</v>
      </c>
      <c r="M211" s="28">
        <v>614.25</v>
      </c>
      <c r="N211" s="28">
        <v>606.54999999999995</v>
      </c>
      <c r="O211" s="39">
        <v>31005600</v>
      </c>
      <c r="P211" s="40">
        <v>-9.2031597515146862E-3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299.7</v>
      </c>
      <c r="F212" s="37">
        <v>296.16666666666669</v>
      </c>
      <c r="G212" s="38">
        <v>285.13333333333338</v>
      </c>
      <c r="H212" s="38">
        <v>270.56666666666672</v>
      </c>
      <c r="I212" s="38">
        <v>259.53333333333342</v>
      </c>
      <c r="J212" s="38">
        <v>310.73333333333335</v>
      </c>
      <c r="K212" s="38">
        <v>321.76666666666665</v>
      </c>
      <c r="L212" s="38">
        <v>336.33333333333331</v>
      </c>
      <c r="M212" s="28">
        <v>307.2</v>
      </c>
      <c r="N212" s="28">
        <v>281.60000000000002</v>
      </c>
      <c r="O212" s="39">
        <v>69789000</v>
      </c>
      <c r="P212" s="40">
        <v>-0.11294566253574834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368.2</v>
      </c>
      <c r="F213" s="37">
        <v>368.75</v>
      </c>
      <c r="G213" s="38">
        <v>363.45</v>
      </c>
      <c r="H213" s="38">
        <v>358.7</v>
      </c>
      <c r="I213" s="38">
        <v>353.4</v>
      </c>
      <c r="J213" s="38">
        <v>373.5</v>
      </c>
      <c r="K213" s="38">
        <v>378.79999999999995</v>
      </c>
      <c r="L213" s="38">
        <v>383.55</v>
      </c>
      <c r="M213" s="28">
        <v>374.05</v>
      </c>
      <c r="N213" s="28">
        <v>364</v>
      </c>
      <c r="O213" s="39">
        <v>18561400</v>
      </c>
      <c r="P213" s="40">
        <v>9.7540542157860087E-3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2" t="s">
        <v>16</v>
      </c>
      <c r="B8" s="494"/>
      <c r="C8" s="498" t="s">
        <v>20</v>
      </c>
      <c r="D8" s="498" t="s">
        <v>21</v>
      </c>
      <c r="E8" s="489" t="s">
        <v>22</v>
      </c>
      <c r="F8" s="490"/>
      <c r="G8" s="491"/>
      <c r="H8" s="489" t="s">
        <v>23</v>
      </c>
      <c r="I8" s="490"/>
      <c r="J8" s="491"/>
      <c r="K8" s="23"/>
      <c r="L8" s="50"/>
      <c r="M8" s="50"/>
      <c r="N8" s="1"/>
      <c r="O8" s="1"/>
    </row>
    <row r="9" spans="1:15" ht="36" customHeight="1">
      <c r="A9" s="496"/>
      <c r="B9" s="497"/>
      <c r="C9" s="497"/>
      <c r="D9" s="4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17222.75</v>
      </c>
      <c r="D10" s="32">
        <v>17201.883333333335</v>
      </c>
      <c r="E10" s="32">
        <v>17112.01666666667</v>
      </c>
      <c r="F10" s="32">
        <v>17001.283333333336</v>
      </c>
      <c r="G10" s="32">
        <v>16911.416666666672</v>
      </c>
      <c r="H10" s="32">
        <v>17312.616666666669</v>
      </c>
      <c r="I10" s="32">
        <v>17402.48333333333</v>
      </c>
      <c r="J10" s="32">
        <v>17513.216666666667</v>
      </c>
      <c r="K10" s="34">
        <v>17291.75</v>
      </c>
      <c r="L10" s="34">
        <v>17091.150000000001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35527.1</v>
      </c>
      <c r="D11" s="37">
        <v>35635.499999999993</v>
      </c>
      <c r="E11" s="37">
        <v>35313.299999999988</v>
      </c>
      <c r="F11" s="37">
        <v>35099.499999999993</v>
      </c>
      <c r="G11" s="37">
        <v>34777.299999999988</v>
      </c>
      <c r="H11" s="37">
        <v>35849.299999999988</v>
      </c>
      <c r="I11" s="37">
        <v>36171.499999999985</v>
      </c>
      <c r="J11" s="37">
        <v>36385.299999999988</v>
      </c>
      <c r="K11" s="28">
        <v>35957.699999999997</v>
      </c>
      <c r="L11" s="28">
        <v>35421.699999999997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2532</v>
      </c>
      <c r="D12" s="37">
        <v>2526.0499999999997</v>
      </c>
      <c r="E12" s="37">
        <v>2516.2999999999993</v>
      </c>
      <c r="F12" s="37">
        <v>2500.5999999999995</v>
      </c>
      <c r="G12" s="37">
        <v>2490.849999999999</v>
      </c>
      <c r="H12" s="37">
        <v>2541.7499999999995</v>
      </c>
      <c r="I12" s="37">
        <v>2551.5000000000005</v>
      </c>
      <c r="J12" s="37">
        <v>2567.1999999999998</v>
      </c>
      <c r="K12" s="28">
        <v>2535.8000000000002</v>
      </c>
      <c r="L12" s="28">
        <v>2510.35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4916.8</v>
      </c>
      <c r="D13" s="37">
        <v>4897.8500000000004</v>
      </c>
      <c r="E13" s="37">
        <v>4874.3500000000004</v>
      </c>
      <c r="F13" s="37">
        <v>4831.8999999999996</v>
      </c>
      <c r="G13" s="37">
        <v>4808.3999999999996</v>
      </c>
      <c r="H13" s="37">
        <v>4940.3000000000011</v>
      </c>
      <c r="I13" s="37">
        <v>4963.8000000000011</v>
      </c>
      <c r="J13" s="37">
        <v>5006.2500000000018</v>
      </c>
      <c r="K13" s="28">
        <v>4921.3500000000004</v>
      </c>
      <c r="L13" s="28">
        <v>4855.3999999999996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36516.75</v>
      </c>
      <c r="D14" s="37">
        <v>36322.549999999996</v>
      </c>
      <c r="E14" s="37">
        <v>36047.299999999988</v>
      </c>
      <c r="F14" s="37">
        <v>35577.849999999991</v>
      </c>
      <c r="G14" s="37">
        <v>35302.599999999984</v>
      </c>
      <c r="H14" s="37">
        <v>36791.999999999993</v>
      </c>
      <c r="I14" s="37">
        <v>37067.250000000007</v>
      </c>
      <c r="J14" s="37">
        <v>37536.699999999997</v>
      </c>
      <c r="K14" s="28">
        <v>36597.800000000003</v>
      </c>
      <c r="L14" s="28">
        <v>35853.1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4102.45</v>
      </c>
      <c r="D15" s="37">
        <v>4097.3500000000004</v>
      </c>
      <c r="E15" s="37">
        <v>4082.2000000000007</v>
      </c>
      <c r="F15" s="37">
        <v>4061.9500000000003</v>
      </c>
      <c r="G15" s="37">
        <v>4046.8000000000006</v>
      </c>
      <c r="H15" s="37">
        <v>4117.6000000000004</v>
      </c>
      <c r="I15" s="37">
        <v>4132.75</v>
      </c>
      <c r="J15" s="37">
        <v>4153.0000000000009</v>
      </c>
      <c r="K15" s="28">
        <v>4112.5</v>
      </c>
      <c r="L15" s="28">
        <v>4077.1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8087.9</v>
      </c>
      <c r="D16" s="37">
        <v>8062.7666666666673</v>
      </c>
      <c r="E16" s="37">
        <v>8030.7333333333345</v>
      </c>
      <c r="F16" s="37">
        <v>7973.5666666666675</v>
      </c>
      <c r="G16" s="37">
        <v>7941.5333333333347</v>
      </c>
      <c r="H16" s="37">
        <v>8119.9333333333343</v>
      </c>
      <c r="I16" s="37">
        <v>8151.9666666666672</v>
      </c>
      <c r="J16" s="37">
        <v>8209.133333333335</v>
      </c>
      <c r="K16" s="28">
        <v>8094.8</v>
      </c>
      <c r="L16" s="28">
        <v>8005.6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2080.4</v>
      </c>
      <c r="D17" s="37">
        <v>2074.5</v>
      </c>
      <c r="E17" s="37">
        <v>2056.0500000000002</v>
      </c>
      <c r="F17" s="37">
        <v>2031.7000000000003</v>
      </c>
      <c r="G17" s="37">
        <v>2013.2500000000005</v>
      </c>
      <c r="H17" s="37">
        <v>2098.85</v>
      </c>
      <c r="I17" s="37">
        <v>2117.2999999999997</v>
      </c>
      <c r="J17" s="37">
        <v>2141.6499999999996</v>
      </c>
      <c r="K17" s="28">
        <v>2092.9499999999998</v>
      </c>
      <c r="L17" s="28">
        <v>2050.15</v>
      </c>
      <c r="M17" s="28">
        <v>2.94252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1241.45</v>
      </c>
      <c r="D18" s="37">
        <v>1241.7666666666667</v>
      </c>
      <c r="E18" s="37">
        <v>1224.6833333333334</v>
      </c>
      <c r="F18" s="37">
        <v>1207.9166666666667</v>
      </c>
      <c r="G18" s="37">
        <v>1190.8333333333335</v>
      </c>
      <c r="H18" s="37">
        <v>1258.5333333333333</v>
      </c>
      <c r="I18" s="37">
        <v>1275.6166666666668</v>
      </c>
      <c r="J18" s="37">
        <v>1292.3833333333332</v>
      </c>
      <c r="K18" s="28">
        <v>1258.8499999999999</v>
      </c>
      <c r="L18" s="28">
        <v>1225</v>
      </c>
      <c r="M18" s="28">
        <v>10.78509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919.4</v>
      </c>
      <c r="D19" s="37">
        <v>918.2833333333333</v>
      </c>
      <c r="E19" s="37">
        <v>910.71666666666658</v>
      </c>
      <c r="F19" s="37">
        <v>902.0333333333333</v>
      </c>
      <c r="G19" s="37">
        <v>894.46666666666658</v>
      </c>
      <c r="H19" s="37">
        <v>926.96666666666658</v>
      </c>
      <c r="I19" s="37">
        <v>934.53333333333319</v>
      </c>
      <c r="J19" s="37">
        <v>943.21666666666658</v>
      </c>
      <c r="K19" s="28">
        <v>925.85</v>
      </c>
      <c r="L19" s="28">
        <v>909.6</v>
      </c>
      <c r="M19" s="28">
        <v>4.4630900000000002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1832.8</v>
      </c>
      <c r="D20" s="37">
        <v>1824.1666666666667</v>
      </c>
      <c r="E20" s="37">
        <v>1808.7833333333335</v>
      </c>
      <c r="F20" s="37">
        <v>1784.7666666666669</v>
      </c>
      <c r="G20" s="37">
        <v>1769.3833333333337</v>
      </c>
      <c r="H20" s="37">
        <v>1848.1833333333334</v>
      </c>
      <c r="I20" s="37">
        <v>1863.5666666666666</v>
      </c>
      <c r="J20" s="37">
        <v>1887.5833333333333</v>
      </c>
      <c r="K20" s="28">
        <v>1839.55</v>
      </c>
      <c r="L20" s="28">
        <v>1800.15</v>
      </c>
      <c r="M20" s="28">
        <v>10.301450000000001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1911.4</v>
      </c>
      <c r="D21" s="37">
        <v>1907.4666666666665</v>
      </c>
      <c r="E21" s="37">
        <v>1890.9333333333329</v>
      </c>
      <c r="F21" s="37">
        <v>1870.4666666666665</v>
      </c>
      <c r="G21" s="37">
        <v>1853.9333333333329</v>
      </c>
      <c r="H21" s="37">
        <v>1927.9333333333329</v>
      </c>
      <c r="I21" s="37">
        <v>1944.4666666666662</v>
      </c>
      <c r="J21" s="37">
        <v>1964.9333333333329</v>
      </c>
      <c r="K21" s="28">
        <v>1924</v>
      </c>
      <c r="L21" s="28">
        <v>1887</v>
      </c>
      <c r="M21" s="28">
        <v>4.7791300000000003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733.45</v>
      </c>
      <c r="D22" s="37">
        <v>735.58333333333337</v>
      </c>
      <c r="E22" s="37">
        <v>728.86666666666679</v>
      </c>
      <c r="F22" s="37">
        <v>724.28333333333342</v>
      </c>
      <c r="G22" s="37">
        <v>717.56666666666683</v>
      </c>
      <c r="H22" s="37">
        <v>740.16666666666674</v>
      </c>
      <c r="I22" s="37">
        <v>746.88333333333321</v>
      </c>
      <c r="J22" s="37">
        <v>751.4666666666667</v>
      </c>
      <c r="K22" s="28">
        <v>742.3</v>
      </c>
      <c r="L22" s="28">
        <v>731</v>
      </c>
      <c r="M22" s="28">
        <v>29.146470000000001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1979.75</v>
      </c>
      <c r="D23" s="37">
        <v>1942.55</v>
      </c>
      <c r="E23" s="37">
        <v>1892.1999999999998</v>
      </c>
      <c r="F23" s="37">
        <v>1804.6499999999999</v>
      </c>
      <c r="G23" s="37">
        <v>1754.2999999999997</v>
      </c>
      <c r="H23" s="37">
        <v>2030.1</v>
      </c>
      <c r="I23" s="37">
        <v>2080.4499999999998</v>
      </c>
      <c r="J23" s="37">
        <v>2168</v>
      </c>
      <c r="K23" s="28">
        <v>1992.9</v>
      </c>
      <c r="L23" s="28">
        <v>1855</v>
      </c>
      <c r="M23" s="28">
        <v>2.9414899999999999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2414.4</v>
      </c>
      <c r="D24" s="37">
        <v>2407.0333333333333</v>
      </c>
      <c r="E24" s="37">
        <v>2379.1166666666668</v>
      </c>
      <c r="F24" s="37">
        <v>2343.8333333333335</v>
      </c>
      <c r="G24" s="37">
        <v>2315.916666666667</v>
      </c>
      <c r="H24" s="37">
        <v>2442.3166666666666</v>
      </c>
      <c r="I24" s="37">
        <v>2470.2333333333336</v>
      </c>
      <c r="J24" s="37">
        <v>2505.5166666666664</v>
      </c>
      <c r="K24" s="28">
        <v>2434.9499999999998</v>
      </c>
      <c r="L24" s="28">
        <v>2371.75</v>
      </c>
      <c r="M24" s="28">
        <v>2.9916299999999998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109.95</v>
      </c>
      <c r="D25" s="37">
        <v>110.2</v>
      </c>
      <c r="E25" s="37">
        <v>108</v>
      </c>
      <c r="F25" s="37">
        <v>106.05</v>
      </c>
      <c r="G25" s="37">
        <v>103.85</v>
      </c>
      <c r="H25" s="37">
        <v>112.15</v>
      </c>
      <c r="I25" s="37">
        <v>114.35000000000002</v>
      </c>
      <c r="J25" s="37">
        <v>116.30000000000001</v>
      </c>
      <c r="K25" s="28">
        <v>112.4</v>
      </c>
      <c r="L25" s="28">
        <v>108.25</v>
      </c>
      <c r="M25" s="28">
        <v>48.283230000000003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296.25</v>
      </c>
      <c r="D26" s="37">
        <v>293.5</v>
      </c>
      <c r="E26" s="37">
        <v>288</v>
      </c>
      <c r="F26" s="37">
        <v>279.75</v>
      </c>
      <c r="G26" s="37">
        <v>274.25</v>
      </c>
      <c r="H26" s="37">
        <v>301.75</v>
      </c>
      <c r="I26" s="37">
        <v>307.25</v>
      </c>
      <c r="J26" s="37">
        <v>315.5</v>
      </c>
      <c r="K26" s="28">
        <v>299</v>
      </c>
      <c r="L26" s="28">
        <v>285.25</v>
      </c>
      <c r="M26" s="28">
        <v>34.329430000000002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1979.9</v>
      </c>
      <c r="D27" s="37">
        <v>1977.1666666666667</v>
      </c>
      <c r="E27" s="37">
        <v>1965.3333333333335</v>
      </c>
      <c r="F27" s="37">
        <v>1950.7666666666667</v>
      </c>
      <c r="G27" s="37">
        <v>1938.9333333333334</v>
      </c>
      <c r="H27" s="37">
        <v>1991.7333333333336</v>
      </c>
      <c r="I27" s="37">
        <v>2003.5666666666671</v>
      </c>
      <c r="J27" s="37">
        <v>2018.1333333333337</v>
      </c>
      <c r="K27" s="28">
        <v>1989</v>
      </c>
      <c r="L27" s="28">
        <v>1962.6</v>
      </c>
      <c r="M27" s="28">
        <v>0.43402000000000002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765.35</v>
      </c>
      <c r="D28" s="37">
        <v>755.94999999999993</v>
      </c>
      <c r="E28" s="37">
        <v>740.89999999999986</v>
      </c>
      <c r="F28" s="37">
        <v>716.44999999999993</v>
      </c>
      <c r="G28" s="37">
        <v>701.39999999999986</v>
      </c>
      <c r="H28" s="37">
        <v>780.39999999999986</v>
      </c>
      <c r="I28" s="37">
        <v>795.44999999999982</v>
      </c>
      <c r="J28" s="37">
        <v>819.89999999999986</v>
      </c>
      <c r="K28" s="28">
        <v>771</v>
      </c>
      <c r="L28" s="28">
        <v>731.5</v>
      </c>
      <c r="M28" s="28">
        <v>3.6912500000000001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3609.5</v>
      </c>
      <c r="D29" s="37">
        <v>3622.9500000000003</v>
      </c>
      <c r="E29" s="37">
        <v>3557.3500000000004</v>
      </c>
      <c r="F29" s="37">
        <v>3505.2000000000003</v>
      </c>
      <c r="G29" s="37">
        <v>3439.6000000000004</v>
      </c>
      <c r="H29" s="37">
        <v>3675.1000000000004</v>
      </c>
      <c r="I29" s="37">
        <v>3740.7</v>
      </c>
      <c r="J29" s="37">
        <v>3792.8500000000004</v>
      </c>
      <c r="K29" s="28">
        <v>3688.55</v>
      </c>
      <c r="L29" s="28">
        <v>3570.8</v>
      </c>
      <c r="M29" s="28">
        <v>0.67093999999999998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568</v>
      </c>
      <c r="D30" s="37">
        <v>569.33333333333337</v>
      </c>
      <c r="E30" s="37">
        <v>562.7166666666667</v>
      </c>
      <c r="F30" s="37">
        <v>557.43333333333328</v>
      </c>
      <c r="G30" s="37">
        <v>550.81666666666661</v>
      </c>
      <c r="H30" s="37">
        <v>574.61666666666679</v>
      </c>
      <c r="I30" s="37">
        <v>581.23333333333335</v>
      </c>
      <c r="J30" s="37">
        <v>586.51666666666688</v>
      </c>
      <c r="K30" s="28">
        <v>575.95000000000005</v>
      </c>
      <c r="L30" s="28">
        <v>564.04999999999995</v>
      </c>
      <c r="M30" s="28">
        <v>5.3125900000000001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297.05</v>
      </c>
      <c r="D31" s="37">
        <v>297.23333333333335</v>
      </c>
      <c r="E31" s="37">
        <v>294.81666666666672</v>
      </c>
      <c r="F31" s="37">
        <v>292.58333333333337</v>
      </c>
      <c r="G31" s="37">
        <v>290.16666666666674</v>
      </c>
      <c r="H31" s="37">
        <v>299.4666666666667</v>
      </c>
      <c r="I31" s="37">
        <v>301.88333333333333</v>
      </c>
      <c r="J31" s="37">
        <v>304.11666666666667</v>
      </c>
      <c r="K31" s="28">
        <v>299.64999999999998</v>
      </c>
      <c r="L31" s="28">
        <v>295</v>
      </c>
      <c r="M31" s="28">
        <v>40.481360000000002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4628.55</v>
      </c>
      <c r="D32" s="37">
        <v>4624.05</v>
      </c>
      <c r="E32" s="37">
        <v>4563.1000000000004</v>
      </c>
      <c r="F32" s="37">
        <v>4497.6500000000005</v>
      </c>
      <c r="G32" s="37">
        <v>4436.7000000000007</v>
      </c>
      <c r="H32" s="37">
        <v>4689.5</v>
      </c>
      <c r="I32" s="37">
        <v>4750.4499999999989</v>
      </c>
      <c r="J32" s="37">
        <v>4815.8999999999996</v>
      </c>
      <c r="K32" s="28">
        <v>4685</v>
      </c>
      <c r="L32" s="28">
        <v>4558.6000000000004</v>
      </c>
      <c r="M32" s="28">
        <v>7.1910100000000003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186.65</v>
      </c>
      <c r="D33" s="37">
        <v>187.23333333333335</v>
      </c>
      <c r="E33" s="37">
        <v>184.76666666666671</v>
      </c>
      <c r="F33" s="37">
        <v>182.88333333333335</v>
      </c>
      <c r="G33" s="37">
        <v>180.41666666666671</v>
      </c>
      <c r="H33" s="37">
        <v>189.1166666666667</v>
      </c>
      <c r="I33" s="37">
        <v>191.58333333333334</v>
      </c>
      <c r="J33" s="37">
        <v>193.4666666666667</v>
      </c>
      <c r="K33" s="28">
        <v>189.7</v>
      </c>
      <c r="L33" s="28">
        <v>185.35</v>
      </c>
      <c r="M33" s="28">
        <v>18.22259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112.05</v>
      </c>
      <c r="D34" s="37">
        <v>111.88333333333333</v>
      </c>
      <c r="E34" s="37">
        <v>110.41666666666666</v>
      </c>
      <c r="F34" s="37">
        <v>108.78333333333333</v>
      </c>
      <c r="G34" s="37">
        <v>107.31666666666666</v>
      </c>
      <c r="H34" s="37">
        <v>113.51666666666665</v>
      </c>
      <c r="I34" s="37">
        <v>114.98333333333332</v>
      </c>
      <c r="J34" s="37">
        <v>116.61666666666665</v>
      </c>
      <c r="K34" s="28">
        <v>113.35</v>
      </c>
      <c r="L34" s="28">
        <v>110.25</v>
      </c>
      <c r="M34" s="28">
        <v>120.24890000000001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3025.35</v>
      </c>
      <c r="D35" s="37">
        <v>3004.9499999999994</v>
      </c>
      <c r="E35" s="37">
        <v>2970.9499999999989</v>
      </c>
      <c r="F35" s="37">
        <v>2916.5499999999997</v>
      </c>
      <c r="G35" s="37">
        <v>2882.5499999999993</v>
      </c>
      <c r="H35" s="37">
        <v>3059.3499999999985</v>
      </c>
      <c r="I35" s="37">
        <v>3093.3499999999995</v>
      </c>
      <c r="J35" s="37">
        <v>3147.7499999999982</v>
      </c>
      <c r="K35" s="28">
        <v>3038.95</v>
      </c>
      <c r="L35" s="28">
        <v>2950.55</v>
      </c>
      <c r="M35" s="28">
        <v>12.439170000000001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2036.25</v>
      </c>
      <c r="D36" s="37">
        <v>2026.4166666666667</v>
      </c>
      <c r="E36" s="37">
        <v>1996.9833333333336</v>
      </c>
      <c r="F36" s="37">
        <v>1957.7166666666669</v>
      </c>
      <c r="G36" s="37">
        <v>1928.2833333333338</v>
      </c>
      <c r="H36" s="37">
        <v>2065.6833333333334</v>
      </c>
      <c r="I36" s="37">
        <v>2095.1166666666663</v>
      </c>
      <c r="J36" s="37">
        <v>2134.3833333333332</v>
      </c>
      <c r="K36" s="28">
        <v>2055.85</v>
      </c>
      <c r="L36" s="28">
        <v>1987.15</v>
      </c>
      <c r="M36" s="28">
        <v>2.2960600000000002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721.15</v>
      </c>
      <c r="D37" s="37">
        <v>711.35</v>
      </c>
      <c r="E37" s="37">
        <v>698.7</v>
      </c>
      <c r="F37" s="37">
        <v>676.25</v>
      </c>
      <c r="G37" s="37">
        <v>663.6</v>
      </c>
      <c r="H37" s="37">
        <v>733.80000000000007</v>
      </c>
      <c r="I37" s="37">
        <v>746.44999999999993</v>
      </c>
      <c r="J37" s="37">
        <v>768.90000000000009</v>
      </c>
      <c r="K37" s="28">
        <v>724</v>
      </c>
      <c r="L37" s="28">
        <v>688.9</v>
      </c>
      <c r="M37" s="28">
        <v>49.718719999999998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4042.85</v>
      </c>
      <c r="D38" s="37">
        <v>4053.5500000000006</v>
      </c>
      <c r="E38" s="37">
        <v>4020.8500000000013</v>
      </c>
      <c r="F38" s="37">
        <v>3998.8500000000008</v>
      </c>
      <c r="G38" s="37">
        <v>3966.1500000000015</v>
      </c>
      <c r="H38" s="37">
        <v>4075.5500000000011</v>
      </c>
      <c r="I38" s="37">
        <v>4108.2500000000009</v>
      </c>
      <c r="J38" s="37">
        <v>4130.2500000000009</v>
      </c>
      <c r="K38" s="28">
        <v>4086.25</v>
      </c>
      <c r="L38" s="28">
        <v>4031.55</v>
      </c>
      <c r="M38" s="28">
        <v>3.74573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722.25</v>
      </c>
      <c r="D39" s="37">
        <v>723.9</v>
      </c>
      <c r="E39" s="37">
        <v>717.34999999999991</v>
      </c>
      <c r="F39" s="37">
        <v>712.44999999999993</v>
      </c>
      <c r="G39" s="37">
        <v>705.89999999999986</v>
      </c>
      <c r="H39" s="37">
        <v>728.8</v>
      </c>
      <c r="I39" s="37">
        <v>735.34999999999991</v>
      </c>
      <c r="J39" s="37">
        <v>740.25</v>
      </c>
      <c r="K39" s="28">
        <v>730.45</v>
      </c>
      <c r="L39" s="28">
        <v>719</v>
      </c>
      <c r="M39" s="28">
        <v>75.598429999999993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3583.9</v>
      </c>
      <c r="D40" s="37">
        <v>3597.1666666666665</v>
      </c>
      <c r="E40" s="37">
        <v>3556.4333333333329</v>
      </c>
      <c r="F40" s="37">
        <v>3528.9666666666662</v>
      </c>
      <c r="G40" s="37">
        <v>3488.2333333333327</v>
      </c>
      <c r="H40" s="37">
        <v>3624.6333333333332</v>
      </c>
      <c r="I40" s="37">
        <v>3665.3666666666668</v>
      </c>
      <c r="J40" s="37">
        <v>3692.8333333333335</v>
      </c>
      <c r="K40" s="28">
        <v>3637.9</v>
      </c>
      <c r="L40" s="28">
        <v>3569.7</v>
      </c>
      <c r="M40" s="28">
        <v>3.8595700000000002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6997.55</v>
      </c>
      <c r="D41" s="37">
        <v>6971.45</v>
      </c>
      <c r="E41" s="37">
        <v>6907.3499999999995</v>
      </c>
      <c r="F41" s="37">
        <v>6817.15</v>
      </c>
      <c r="G41" s="37">
        <v>6753.0499999999993</v>
      </c>
      <c r="H41" s="37">
        <v>7061.65</v>
      </c>
      <c r="I41" s="37">
        <v>7125.75</v>
      </c>
      <c r="J41" s="37">
        <v>7215.95</v>
      </c>
      <c r="K41" s="28">
        <v>7035.55</v>
      </c>
      <c r="L41" s="28">
        <v>6881.25</v>
      </c>
      <c r="M41" s="28">
        <v>7.8371599999999999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16378.7</v>
      </c>
      <c r="D42" s="37">
        <v>16386.899999999998</v>
      </c>
      <c r="E42" s="37">
        <v>16261.799999999996</v>
      </c>
      <c r="F42" s="37">
        <v>16144.899999999998</v>
      </c>
      <c r="G42" s="37">
        <v>16019.799999999996</v>
      </c>
      <c r="H42" s="37">
        <v>16503.799999999996</v>
      </c>
      <c r="I42" s="37">
        <v>16628.899999999994</v>
      </c>
      <c r="J42" s="37">
        <v>16745.799999999996</v>
      </c>
      <c r="K42" s="28">
        <v>16512</v>
      </c>
      <c r="L42" s="28">
        <v>16270</v>
      </c>
      <c r="M42" s="28">
        <v>1.83924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5057.6499999999996</v>
      </c>
      <c r="D43" s="37">
        <v>5051.6833333333334</v>
      </c>
      <c r="E43" s="37">
        <v>5019.2166666666672</v>
      </c>
      <c r="F43" s="37">
        <v>4980.7833333333338</v>
      </c>
      <c r="G43" s="37">
        <v>4948.3166666666675</v>
      </c>
      <c r="H43" s="37">
        <v>5090.1166666666668</v>
      </c>
      <c r="I43" s="37">
        <v>5122.5833333333321</v>
      </c>
      <c r="J43" s="37">
        <v>5161.0166666666664</v>
      </c>
      <c r="K43" s="28">
        <v>5084.1499999999996</v>
      </c>
      <c r="L43" s="28">
        <v>5013.25</v>
      </c>
      <c r="M43" s="28">
        <v>3.2194199999999999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2064.9</v>
      </c>
      <c r="D44" s="37">
        <v>2074.7999999999997</v>
      </c>
      <c r="E44" s="37">
        <v>2037.2499999999995</v>
      </c>
      <c r="F44" s="37">
        <v>2009.6</v>
      </c>
      <c r="G44" s="37">
        <v>1972.0499999999997</v>
      </c>
      <c r="H44" s="37">
        <v>2102.4499999999994</v>
      </c>
      <c r="I44" s="37">
        <v>2139.9999999999995</v>
      </c>
      <c r="J44" s="37">
        <v>2167.6499999999992</v>
      </c>
      <c r="K44" s="28">
        <v>2112.35</v>
      </c>
      <c r="L44" s="28">
        <v>2047.15</v>
      </c>
      <c r="M44" s="28">
        <v>1.5491200000000001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297.25</v>
      </c>
      <c r="D45" s="37">
        <v>298.38333333333333</v>
      </c>
      <c r="E45" s="37">
        <v>292.86666666666667</v>
      </c>
      <c r="F45" s="37">
        <v>288.48333333333335</v>
      </c>
      <c r="G45" s="37">
        <v>282.9666666666667</v>
      </c>
      <c r="H45" s="37">
        <v>302.76666666666665</v>
      </c>
      <c r="I45" s="37">
        <v>308.2833333333333</v>
      </c>
      <c r="J45" s="37">
        <v>312.66666666666663</v>
      </c>
      <c r="K45" s="28">
        <v>303.89999999999998</v>
      </c>
      <c r="L45" s="28">
        <v>294</v>
      </c>
      <c r="M45" s="28">
        <v>103.25063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106.15</v>
      </c>
      <c r="D46" s="37">
        <v>106.39999999999999</v>
      </c>
      <c r="E46" s="37">
        <v>104.79999999999998</v>
      </c>
      <c r="F46" s="37">
        <v>103.44999999999999</v>
      </c>
      <c r="G46" s="37">
        <v>101.84999999999998</v>
      </c>
      <c r="H46" s="37">
        <v>107.74999999999999</v>
      </c>
      <c r="I46" s="37">
        <v>109.34999999999998</v>
      </c>
      <c r="J46" s="37">
        <v>110.69999999999999</v>
      </c>
      <c r="K46" s="28">
        <v>108</v>
      </c>
      <c r="L46" s="28">
        <v>105.05</v>
      </c>
      <c r="M46" s="28">
        <v>265.45927999999998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47.2</v>
      </c>
      <c r="D47" s="37">
        <v>47.333333333333336</v>
      </c>
      <c r="E47" s="37">
        <v>46.866666666666674</v>
      </c>
      <c r="F47" s="37">
        <v>46.533333333333339</v>
      </c>
      <c r="G47" s="37">
        <v>46.066666666666677</v>
      </c>
      <c r="H47" s="37">
        <v>47.666666666666671</v>
      </c>
      <c r="I47" s="37">
        <v>48.133333333333326</v>
      </c>
      <c r="J47" s="37">
        <v>48.466666666666669</v>
      </c>
      <c r="K47" s="28">
        <v>47.8</v>
      </c>
      <c r="L47" s="28">
        <v>47</v>
      </c>
      <c r="M47" s="28">
        <v>29.400099999999998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1915.35</v>
      </c>
      <c r="D48" s="37">
        <v>1920.0833333333333</v>
      </c>
      <c r="E48" s="37">
        <v>1906.8166666666666</v>
      </c>
      <c r="F48" s="37">
        <v>1898.2833333333333</v>
      </c>
      <c r="G48" s="37">
        <v>1885.0166666666667</v>
      </c>
      <c r="H48" s="37">
        <v>1928.6166666666666</v>
      </c>
      <c r="I48" s="37">
        <v>1941.8833333333334</v>
      </c>
      <c r="J48" s="37">
        <v>1950.4166666666665</v>
      </c>
      <c r="K48" s="28">
        <v>1933.35</v>
      </c>
      <c r="L48" s="28">
        <v>1911.55</v>
      </c>
      <c r="M48" s="28">
        <v>1.53718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684.05</v>
      </c>
      <c r="D49" s="37">
        <v>681.65</v>
      </c>
      <c r="E49" s="37">
        <v>673.4</v>
      </c>
      <c r="F49" s="37">
        <v>662.75</v>
      </c>
      <c r="G49" s="37">
        <v>654.5</v>
      </c>
      <c r="H49" s="37">
        <v>692.3</v>
      </c>
      <c r="I49" s="37">
        <v>700.55</v>
      </c>
      <c r="J49" s="37">
        <v>711.19999999999993</v>
      </c>
      <c r="K49" s="28">
        <v>689.9</v>
      </c>
      <c r="L49" s="28">
        <v>671</v>
      </c>
      <c r="M49" s="28">
        <v>6.1436299999999999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207.5</v>
      </c>
      <c r="D50" s="37">
        <v>206.93333333333331</v>
      </c>
      <c r="E50" s="37">
        <v>204.81666666666661</v>
      </c>
      <c r="F50" s="37">
        <v>202.1333333333333</v>
      </c>
      <c r="G50" s="37">
        <v>200.01666666666659</v>
      </c>
      <c r="H50" s="37">
        <v>209.61666666666662</v>
      </c>
      <c r="I50" s="37">
        <v>211.73333333333335</v>
      </c>
      <c r="J50" s="37">
        <v>214.41666666666663</v>
      </c>
      <c r="K50" s="28">
        <v>209.05</v>
      </c>
      <c r="L50" s="28">
        <v>204.25</v>
      </c>
      <c r="M50" s="28">
        <v>52.030999999999999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694.25</v>
      </c>
      <c r="D51" s="37">
        <v>689.56666666666661</v>
      </c>
      <c r="E51" s="37">
        <v>680.28333333333319</v>
      </c>
      <c r="F51" s="37">
        <v>666.31666666666661</v>
      </c>
      <c r="G51" s="37">
        <v>657.03333333333319</v>
      </c>
      <c r="H51" s="37">
        <v>703.53333333333319</v>
      </c>
      <c r="I51" s="37">
        <v>712.81666666666649</v>
      </c>
      <c r="J51" s="37">
        <v>726.78333333333319</v>
      </c>
      <c r="K51" s="28">
        <v>698.85</v>
      </c>
      <c r="L51" s="28">
        <v>675.6</v>
      </c>
      <c r="M51" s="28">
        <v>16.130890000000001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51.35</v>
      </c>
      <c r="D52" s="37">
        <v>51.416666666666664</v>
      </c>
      <c r="E52" s="37">
        <v>50.833333333333329</v>
      </c>
      <c r="F52" s="37">
        <v>50.316666666666663</v>
      </c>
      <c r="G52" s="37">
        <v>49.733333333333327</v>
      </c>
      <c r="H52" s="37">
        <v>51.93333333333333</v>
      </c>
      <c r="I52" s="37">
        <v>52.516666666666659</v>
      </c>
      <c r="J52" s="37">
        <v>53.033333333333331</v>
      </c>
      <c r="K52" s="28">
        <v>52</v>
      </c>
      <c r="L52" s="28">
        <v>50.9</v>
      </c>
      <c r="M52" s="28">
        <v>175.03276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362.6</v>
      </c>
      <c r="D53" s="37">
        <v>363.73333333333335</v>
      </c>
      <c r="E53" s="37">
        <v>359.66666666666669</v>
      </c>
      <c r="F53" s="37">
        <v>356.73333333333335</v>
      </c>
      <c r="G53" s="37">
        <v>352.66666666666669</v>
      </c>
      <c r="H53" s="37">
        <v>366.66666666666669</v>
      </c>
      <c r="I53" s="37">
        <v>370.73333333333329</v>
      </c>
      <c r="J53" s="37">
        <v>373.66666666666669</v>
      </c>
      <c r="K53" s="28">
        <v>367.8</v>
      </c>
      <c r="L53" s="28">
        <v>360.8</v>
      </c>
      <c r="M53" s="28">
        <v>48.483789999999999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706.35</v>
      </c>
      <c r="D54" s="37">
        <v>704.35</v>
      </c>
      <c r="E54" s="37">
        <v>699.85</v>
      </c>
      <c r="F54" s="37">
        <v>693.35</v>
      </c>
      <c r="G54" s="37">
        <v>688.85</v>
      </c>
      <c r="H54" s="37">
        <v>710.85</v>
      </c>
      <c r="I54" s="37">
        <v>715.35</v>
      </c>
      <c r="J54" s="37">
        <v>721.85</v>
      </c>
      <c r="K54" s="28">
        <v>708.85</v>
      </c>
      <c r="L54" s="28">
        <v>697.85</v>
      </c>
      <c r="M54" s="28">
        <v>35.971429999999998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342.3</v>
      </c>
      <c r="D55" s="37">
        <v>340.25</v>
      </c>
      <c r="E55" s="37">
        <v>337.25</v>
      </c>
      <c r="F55" s="37">
        <v>332.2</v>
      </c>
      <c r="G55" s="37">
        <v>329.2</v>
      </c>
      <c r="H55" s="37">
        <v>345.3</v>
      </c>
      <c r="I55" s="37">
        <v>348.3</v>
      </c>
      <c r="J55" s="37">
        <v>353.35</v>
      </c>
      <c r="K55" s="28">
        <v>343.25</v>
      </c>
      <c r="L55" s="28">
        <v>335.2</v>
      </c>
      <c r="M55" s="28">
        <v>17.793769999999999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14153.8</v>
      </c>
      <c r="D56" s="37">
        <v>14127.9</v>
      </c>
      <c r="E56" s="37">
        <v>14025.9</v>
      </c>
      <c r="F56" s="37">
        <v>13898</v>
      </c>
      <c r="G56" s="37">
        <v>13796</v>
      </c>
      <c r="H56" s="37">
        <v>14255.8</v>
      </c>
      <c r="I56" s="37">
        <v>14357.8</v>
      </c>
      <c r="J56" s="37">
        <v>14485.699999999999</v>
      </c>
      <c r="K56" s="28">
        <v>14229.9</v>
      </c>
      <c r="L56" s="28">
        <v>14000</v>
      </c>
      <c r="M56" s="28">
        <v>0.16425000000000001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3103.85</v>
      </c>
      <c r="D57" s="37">
        <v>3104.8000000000006</v>
      </c>
      <c r="E57" s="37">
        <v>3079.6000000000013</v>
      </c>
      <c r="F57" s="37">
        <v>3055.3500000000008</v>
      </c>
      <c r="G57" s="37">
        <v>3030.1500000000015</v>
      </c>
      <c r="H57" s="37">
        <v>3129.0500000000011</v>
      </c>
      <c r="I57" s="37">
        <v>3154.2500000000009</v>
      </c>
      <c r="J57" s="37">
        <v>3178.5000000000009</v>
      </c>
      <c r="K57" s="28">
        <v>3130</v>
      </c>
      <c r="L57" s="28">
        <v>3080.55</v>
      </c>
      <c r="M57" s="28">
        <v>4.5922599999999996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849.6</v>
      </c>
      <c r="D58" s="37">
        <v>843.86666666666667</v>
      </c>
      <c r="E58" s="37">
        <v>833.73333333333335</v>
      </c>
      <c r="F58" s="37">
        <v>817.86666666666667</v>
      </c>
      <c r="G58" s="37">
        <v>807.73333333333335</v>
      </c>
      <c r="H58" s="37">
        <v>859.73333333333335</v>
      </c>
      <c r="I58" s="37">
        <v>869.86666666666679</v>
      </c>
      <c r="J58" s="37">
        <v>885.73333333333335</v>
      </c>
      <c r="K58" s="28">
        <v>854</v>
      </c>
      <c r="L58" s="28">
        <v>828</v>
      </c>
      <c r="M58" s="28">
        <v>5.9535400000000003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225.65</v>
      </c>
      <c r="D59" s="37">
        <v>225.38333333333333</v>
      </c>
      <c r="E59" s="37">
        <v>222.86666666666665</v>
      </c>
      <c r="F59" s="37">
        <v>220.08333333333331</v>
      </c>
      <c r="G59" s="37">
        <v>217.56666666666663</v>
      </c>
      <c r="H59" s="37">
        <v>228.16666666666666</v>
      </c>
      <c r="I59" s="37">
        <v>230.68333333333331</v>
      </c>
      <c r="J59" s="37">
        <v>233.46666666666667</v>
      </c>
      <c r="K59" s="28">
        <v>227.9</v>
      </c>
      <c r="L59" s="28">
        <v>222.6</v>
      </c>
      <c r="M59" s="28">
        <v>60.671129999999998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103.6</v>
      </c>
      <c r="D60" s="37">
        <v>104.2</v>
      </c>
      <c r="E60" s="37">
        <v>102.75</v>
      </c>
      <c r="F60" s="37">
        <v>101.89999999999999</v>
      </c>
      <c r="G60" s="37">
        <v>100.44999999999999</v>
      </c>
      <c r="H60" s="37">
        <v>105.05000000000001</v>
      </c>
      <c r="I60" s="37">
        <v>106.50000000000003</v>
      </c>
      <c r="J60" s="37">
        <v>107.35000000000002</v>
      </c>
      <c r="K60" s="28">
        <v>105.65</v>
      </c>
      <c r="L60" s="28">
        <v>103.35</v>
      </c>
      <c r="M60" s="28">
        <v>13.288029999999999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731.35</v>
      </c>
      <c r="D61" s="37">
        <v>727.44999999999993</v>
      </c>
      <c r="E61" s="37">
        <v>720.39999999999986</v>
      </c>
      <c r="F61" s="37">
        <v>709.44999999999993</v>
      </c>
      <c r="G61" s="37">
        <v>702.39999999999986</v>
      </c>
      <c r="H61" s="37">
        <v>738.39999999999986</v>
      </c>
      <c r="I61" s="37">
        <v>745.44999999999982</v>
      </c>
      <c r="J61" s="37">
        <v>756.39999999999986</v>
      </c>
      <c r="K61" s="28">
        <v>734.5</v>
      </c>
      <c r="L61" s="28">
        <v>716.5</v>
      </c>
      <c r="M61" s="28">
        <v>19.449200000000001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1029</v>
      </c>
      <c r="D62" s="37">
        <v>1023.6166666666667</v>
      </c>
      <c r="E62" s="37">
        <v>1007.1333333333334</v>
      </c>
      <c r="F62" s="37">
        <v>985.26666666666677</v>
      </c>
      <c r="G62" s="37">
        <v>968.78333333333353</v>
      </c>
      <c r="H62" s="37">
        <v>1045.4833333333333</v>
      </c>
      <c r="I62" s="37">
        <v>1061.9666666666667</v>
      </c>
      <c r="J62" s="37">
        <v>1083.8333333333333</v>
      </c>
      <c r="K62" s="28">
        <v>1040.0999999999999</v>
      </c>
      <c r="L62" s="28">
        <v>1001.75</v>
      </c>
      <c r="M62" s="28">
        <v>33.446489999999997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124.05</v>
      </c>
      <c r="D63" s="37">
        <v>124.73333333333333</v>
      </c>
      <c r="E63" s="37">
        <v>123.11666666666667</v>
      </c>
      <c r="F63" s="37">
        <v>122.18333333333334</v>
      </c>
      <c r="G63" s="37">
        <v>120.56666666666668</v>
      </c>
      <c r="H63" s="37">
        <v>125.66666666666667</v>
      </c>
      <c r="I63" s="37">
        <v>127.28333333333332</v>
      </c>
      <c r="J63" s="37">
        <v>128.21666666666667</v>
      </c>
      <c r="K63" s="28">
        <v>126.35</v>
      </c>
      <c r="L63" s="28">
        <v>123.8</v>
      </c>
      <c r="M63" s="28">
        <v>15.693390000000001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187.4</v>
      </c>
      <c r="D64" s="37">
        <v>186.4</v>
      </c>
      <c r="E64" s="37">
        <v>184.3</v>
      </c>
      <c r="F64" s="37">
        <v>181.20000000000002</v>
      </c>
      <c r="G64" s="37">
        <v>179.10000000000002</v>
      </c>
      <c r="H64" s="37">
        <v>189.5</v>
      </c>
      <c r="I64" s="37">
        <v>191.59999999999997</v>
      </c>
      <c r="J64" s="37">
        <v>194.7</v>
      </c>
      <c r="K64" s="28">
        <v>188.5</v>
      </c>
      <c r="L64" s="28">
        <v>183.3</v>
      </c>
      <c r="M64" s="28">
        <v>163.23203000000001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4478.95</v>
      </c>
      <c r="D65" s="37">
        <v>4459.6833333333334</v>
      </c>
      <c r="E65" s="37">
        <v>4420.3666666666668</v>
      </c>
      <c r="F65" s="37">
        <v>4361.7833333333338</v>
      </c>
      <c r="G65" s="37">
        <v>4322.4666666666672</v>
      </c>
      <c r="H65" s="37">
        <v>4518.2666666666664</v>
      </c>
      <c r="I65" s="37">
        <v>4557.5833333333339</v>
      </c>
      <c r="J65" s="37">
        <v>4616.1666666666661</v>
      </c>
      <c r="K65" s="28">
        <v>4499</v>
      </c>
      <c r="L65" s="28">
        <v>4401.1000000000004</v>
      </c>
      <c r="M65" s="28">
        <v>3.1597900000000001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1508.7</v>
      </c>
      <c r="D66" s="37">
        <v>1514.8333333333333</v>
      </c>
      <c r="E66" s="37">
        <v>1499.7666666666664</v>
      </c>
      <c r="F66" s="37">
        <v>1490.8333333333333</v>
      </c>
      <c r="G66" s="37">
        <v>1475.7666666666664</v>
      </c>
      <c r="H66" s="37">
        <v>1523.7666666666664</v>
      </c>
      <c r="I66" s="37">
        <v>1538.8333333333335</v>
      </c>
      <c r="J66" s="37">
        <v>1547.7666666666664</v>
      </c>
      <c r="K66" s="28">
        <v>1529.9</v>
      </c>
      <c r="L66" s="28">
        <v>1505.9</v>
      </c>
      <c r="M66" s="28">
        <v>4.3241500000000004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621.5</v>
      </c>
      <c r="D67" s="37">
        <v>620.2833333333333</v>
      </c>
      <c r="E67" s="37">
        <v>610.46666666666658</v>
      </c>
      <c r="F67" s="37">
        <v>599.43333333333328</v>
      </c>
      <c r="G67" s="37">
        <v>589.61666666666656</v>
      </c>
      <c r="H67" s="37">
        <v>631.31666666666661</v>
      </c>
      <c r="I67" s="37">
        <v>641.13333333333321</v>
      </c>
      <c r="J67" s="37">
        <v>652.16666666666663</v>
      </c>
      <c r="K67" s="28">
        <v>630.1</v>
      </c>
      <c r="L67" s="28">
        <v>609.25</v>
      </c>
      <c r="M67" s="28">
        <v>14.19932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808.85</v>
      </c>
      <c r="D68" s="37">
        <v>812.93333333333339</v>
      </c>
      <c r="E68" s="37">
        <v>798.01666666666677</v>
      </c>
      <c r="F68" s="37">
        <v>787.18333333333339</v>
      </c>
      <c r="G68" s="37">
        <v>772.26666666666677</v>
      </c>
      <c r="H68" s="37">
        <v>823.76666666666677</v>
      </c>
      <c r="I68" s="37">
        <v>838.68333333333328</v>
      </c>
      <c r="J68" s="37">
        <v>849.51666666666677</v>
      </c>
      <c r="K68" s="28">
        <v>827.85</v>
      </c>
      <c r="L68" s="28">
        <v>802.1</v>
      </c>
      <c r="M68" s="28">
        <v>4.40707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378.25</v>
      </c>
      <c r="D69" s="37">
        <v>380.55</v>
      </c>
      <c r="E69" s="37">
        <v>373.3</v>
      </c>
      <c r="F69" s="37">
        <v>368.35</v>
      </c>
      <c r="G69" s="37">
        <v>361.1</v>
      </c>
      <c r="H69" s="37">
        <v>385.5</v>
      </c>
      <c r="I69" s="37">
        <v>392.75</v>
      </c>
      <c r="J69" s="37">
        <v>397.7</v>
      </c>
      <c r="K69" s="28">
        <v>387.8</v>
      </c>
      <c r="L69" s="28">
        <v>375.6</v>
      </c>
      <c r="M69" s="28">
        <v>20.435269999999999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1094</v>
      </c>
      <c r="D70" s="37">
        <v>1089.5833333333333</v>
      </c>
      <c r="E70" s="37">
        <v>1067.4166666666665</v>
      </c>
      <c r="F70" s="37">
        <v>1040.8333333333333</v>
      </c>
      <c r="G70" s="37">
        <v>1018.6666666666665</v>
      </c>
      <c r="H70" s="37">
        <v>1116.1666666666665</v>
      </c>
      <c r="I70" s="37">
        <v>1138.333333333333</v>
      </c>
      <c r="J70" s="37">
        <v>1164.9166666666665</v>
      </c>
      <c r="K70" s="28">
        <v>1111.75</v>
      </c>
      <c r="L70" s="28">
        <v>1063</v>
      </c>
      <c r="M70" s="28">
        <v>21.68244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356.6</v>
      </c>
      <c r="D71" s="37">
        <v>356.61666666666662</v>
      </c>
      <c r="E71" s="37">
        <v>351.98333333333323</v>
      </c>
      <c r="F71" s="37">
        <v>347.36666666666662</v>
      </c>
      <c r="G71" s="37">
        <v>342.73333333333323</v>
      </c>
      <c r="H71" s="37">
        <v>361.23333333333323</v>
      </c>
      <c r="I71" s="37">
        <v>365.86666666666656</v>
      </c>
      <c r="J71" s="37">
        <v>370.48333333333323</v>
      </c>
      <c r="K71" s="28">
        <v>361.25</v>
      </c>
      <c r="L71" s="28">
        <v>352</v>
      </c>
      <c r="M71" s="28">
        <v>41.11307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523.75</v>
      </c>
      <c r="D72" s="37">
        <v>524.73333333333323</v>
      </c>
      <c r="E72" s="37">
        <v>518.66666666666652</v>
      </c>
      <c r="F72" s="37">
        <v>513.58333333333326</v>
      </c>
      <c r="G72" s="37">
        <v>507.51666666666654</v>
      </c>
      <c r="H72" s="37">
        <v>529.81666666666649</v>
      </c>
      <c r="I72" s="37">
        <v>535.88333333333333</v>
      </c>
      <c r="J72" s="37">
        <v>540.96666666666647</v>
      </c>
      <c r="K72" s="28">
        <v>530.79999999999995</v>
      </c>
      <c r="L72" s="28">
        <v>519.65</v>
      </c>
      <c r="M72" s="28">
        <v>25.286449999999999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1388.45</v>
      </c>
      <c r="D73" s="37">
        <v>1393.9000000000003</v>
      </c>
      <c r="E73" s="37">
        <v>1375.7000000000007</v>
      </c>
      <c r="F73" s="37">
        <v>1362.9500000000005</v>
      </c>
      <c r="G73" s="37">
        <v>1344.7500000000009</v>
      </c>
      <c r="H73" s="37">
        <v>1406.6500000000005</v>
      </c>
      <c r="I73" s="37">
        <v>1424.85</v>
      </c>
      <c r="J73" s="37">
        <v>1437.6000000000004</v>
      </c>
      <c r="K73" s="28">
        <v>1412.1</v>
      </c>
      <c r="L73" s="28">
        <v>1381.15</v>
      </c>
      <c r="M73" s="28">
        <v>1.6541399999999999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2240.35</v>
      </c>
      <c r="D74" s="37">
        <v>2235.6166666666668</v>
      </c>
      <c r="E74" s="37">
        <v>2209.2333333333336</v>
      </c>
      <c r="F74" s="37">
        <v>2178.1166666666668</v>
      </c>
      <c r="G74" s="37">
        <v>2151.7333333333336</v>
      </c>
      <c r="H74" s="37">
        <v>2266.7333333333336</v>
      </c>
      <c r="I74" s="37">
        <v>2293.1166666666668</v>
      </c>
      <c r="J74" s="37">
        <v>2324.2333333333336</v>
      </c>
      <c r="K74" s="28">
        <v>2262</v>
      </c>
      <c r="L74" s="28">
        <v>2204.5</v>
      </c>
      <c r="M74" s="28">
        <v>4.3260100000000001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65.650000000000006</v>
      </c>
      <c r="D75" s="37">
        <v>63.133333333333333</v>
      </c>
      <c r="E75" s="37">
        <v>60.61666666666666</v>
      </c>
      <c r="F75" s="37">
        <v>55.583333333333329</v>
      </c>
      <c r="G75" s="37">
        <v>53.066666666666656</v>
      </c>
      <c r="H75" s="37">
        <v>68.166666666666657</v>
      </c>
      <c r="I75" s="37">
        <v>70.683333333333337</v>
      </c>
      <c r="J75" s="37">
        <v>75.716666666666669</v>
      </c>
      <c r="K75" s="28">
        <v>65.650000000000006</v>
      </c>
      <c r="L75" s="28">
        <v>58.1</v>
      </c>
      <c r="M75" s="28">
        <v>70.325270000000003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4494.6499999999996</v>
      </c>
      <c r="D76" s="37">
        <v>4503.7833333333328</v>
      </c>
      <c r="E76" s="37">
        <v>4457.6166666666659</v>
      </c>
      <c r="F76" s="37">
        <v>4420.583333333333</v>
      </c>
      <c r="G76" s="37">
        <v>4374.4166666666661</v>
      </c>
      <c r="H76" s="37">
        <v>4540.8166666666657</v>
      </c>
      <c r="I76" s="37">
        <v>4586.9833333333336</v>
      </c>
      <c r="J76" s="37">
        <v>4624.0166666666655</v>
      </c>
      <c r="K76" s="28">
        <v>4549.95</v>
      </c>
      <c r="L76" s="28">
        <v>4466.75</v>
      </c>
      <c r="M76" s="28">
        <v>4.6726599999999996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4323.1499999999996</v>
      </c>
      <c r="D77" s="37">
        <v>4341.05</v>
      </c>
      <c r="E77" s="37">
        <v>4282.1000000000004</v>
      </c>
      <c r="F77" s="37">
        <v>4241.05</v>
      </c>
      <c r="G77" s="37">
        <v>4182.1000000000004</v>
      </c>
      <c r="H77" s="37">
        <v>4382.1000000000004</v>
      </c>
      <c r="I77" s="37">
        <v>4441.0499999999993</v>
      </c>
      <c r="J77" s="37">
        <v>4482.1000000000004</v>
      </c>
      <c r="K77" s="28">
        <v>4400</v>
      </c>
      <c r="L77" s="28">
        <v>4300</v>
      </c>
      <c r="M77" s="28">
        <v>1.3620099999999999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2658.5</v>
      </c>
      <c r="D78" s="37">
        <v>2652.2166666666667</v>
      </c>
      <c r="E78" s="37">
        <v>2626.4333333333334</v>
      </c>
      <c r="F78" s="37">
        <v>2594.3666666666668</v>
      </c>
      <c r="G78" s="37">
        <v>2568.5833333333335</v>
      </c>
      <c r="H78" s="37">
        <v>2684.2833333333333</v>
      </c>
      <c r="I78" s="37">
        <v>2710.0666666666671</v>
      </c>
      <c r="J78" s="37">
        <v>2742.1333333333332</v>
      </c>
      <c r="K78" s="28">
        <v>2678</v>
      </c>
      <c r="L78" s="28">
        <v>2620.15</v>
      </c>
      <c r="M78" s="28">
        <v>1.3396399999999999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4328.5</v>
      </c>
      <c r="D79" s="37">
        <v>4259.5</v>
      </c>
      <c r="E79" s="37">
        <v>4170.45</v>
      </c>
      <c r="F79" s="37">
        <v>4012.3999999999996</v>
      </c>
      <c r="G79" s="37">
        <v>3923.3499999999995</v>
      </c>
      <c r="H79" s="37">
        <v>4417.55</v>
      </c>
      <c r="I79" s="37">
        <v>4506.5999999999995</v>
      </c>
      <c r="J79" s="37">
        <v>4664.6500000000005</v>
      </c>
      <c r="K79" s="28">
        <v>4348.55</v>
      </c>
      <c r="L79" s="28">
        <v>4101.45</v>
      </c>
      <c r="M79" s="28">
        <v>17.38147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2369.65</v>
      </c>
      <c r="D80" s="37">
        <v>2369.2833333333333</v>
      </c>
      <c r="E80" s="37">
        <v>2350.3666666666668</v>
      </c>
      <c r="F80" s="37">
        <v>2331.0833333333335</v>
      </c>
      <c r="G80" s="37">
        <v>2312.166666666667</v>
      </c>
      <c r="H80" s="37">
        <v>2388.5666666666666</v>
      </c>
      <c r="I80" s="37">
        <v>2407.4833333333336</v>
      </c>
      <c r="J80" s="37">
        <v>2426.7666666666664</v>
      </c>
      <c r="K80" s="28">
        <v>2388.1999999999998</v>
      </c>
      <c r="L80" s="28">
        <v>2350</v>
      </c>
      <c r="M80" s="28">
        <v>5.6861100000000002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450.6</v>
      </c>
      <c r="D81" s="37">
        <v>452.0333333333333</v>
      </c>
      <c r="E81" s="37">
        <v>445.56666666666661</v>
      </c>
      <c r="F81" s="37">
        <v>440.5333333333333</v>
      </c>
      <c r="G81" s="37">
        <v>434.06666666666661</v>
      </c>
      <c r="H81" s="37">
        <v>457.06666666666661</v>
      </c>
      <c r="I81" s="37">
        <v>463.5333333333333</v>
      </c>
      <c r="J81" s="37">
        <v>468.56666666666661</v>
      </c>
      <c r="K81" s="28">
        <v>458.5</v>
      </c>
      <c r="L81" s="28">
        <v>447</v>
      </c>
      <c r="M81" s="28">
        <v>7.5763600000000002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1198.8499999999999</v>
      </c>
      <c r="D82" s="37">
        <v>1202.05</v>
      </c>
      <c r="E82" s="37">
        <v>1169.0999999999999</v>
      </c>
      <c r="F82" s="37">
        <v>1139.3499999999999</v>
      </c>
      <c r="G82" s="37">
        <v>1106.3999999999999</v>
      </c>
      <c r="H82" s="37">
        <v>1231.8</v>
      </c>
      <c r="I82" s="37">
        <v>1264.7500000000002</v>
      </c>
      <c r="J82" s="37">
        <v>1294.5</v>
      </c>
      <c r="K82" s="28">
        <v>1235</v>
      </c>
      <c r="L82" s="28">
        <v>1172.3</v>
      </c>
      <c r="M82" s="28">
        <v>2.1220699999999999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1858.1</v>
      </c>
      <c r="D83" s="37">
        <v>1856.3666666666668</v>
      </c>
      <c r="E83" s="37">
        <v>1843.7333333333336</v>
      </c>
      <c r="F83" s="37">
        <v>1829.3666666666668</v>
      </c>
      <c r="G83" s="37">
        <v>1816.7333333333336</v>
      </c>
      <c r="H83" s="37">
        <v>1870.7333333333336</v>
      </c>
      <c r="I83" s="37">
        <v>1883.3666666666668</v>
      </c>
      <c r="J83" s="37">
        <v>1897.7333333333336</v>
      </c>
      <c r="K83" s="28">
        <v>1869</v>
      </c>
      <c r="L83" s="28">
        <v>1842</v>
      </c>
      <c r="M83" s="28">
        <v>4.93126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154.19999999999999</v>
      </c>
      <c r="D84" s="37">
        <v>154.45000000000002</v>
      </c>
      <c r="E84" s="37">
        <v>153.25000000000003</v>
      </c>
      <c r="F84" s="37">
        <v>152.30000000000001</v>
      </c>
      <c r="G84" s="37">
        <v>151.10000000000002</v>
      </c>
      <c r="H84" s="37">
        <v>155.40000000000003</v>
      </c>
      <c r="I84" s="37">
        <v>156.60000000000002</v>
      </c>
      <c r="J84" s="37">
        <v>157.55000000000004</v>
      </c>
      <c r="K84" s="28">
        <v>155.65</v>
      </c>
      <c r="L84" s="28">
        <v>153.5</v>
      </c>
      <c r="M84" s="28">
        <v>12.883369999999999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</v>
      </c>
      <c r="D85" s="37">
        <v>98.283333333333346</v>
      </c>
      <c r="E85" s="37">
        <v>97.416666666666686</v>
      </c>
      <c r="F85" s="37">
        <v>96.833333333333343</v>
      </c>
      <c r="G85" s="37">
        <v>95.966666666666683</v>
      </c>
      <c r="H85" s="37">
        <v>98.866666666666688</v>
      </c>
      <c r="I85" s="37">
        <v>99.733333333333334</v>
      </c>
      <c r="J85" s="37">
        <v>100.31666666666669</v>
      </c>
      <c r="K85" s="28">
        <v>99.15</v>
      </c>
      <c r="L85" s="28">
        <v>97.7</v>
      </c>
      <c r="M85" s="28">
        <v>103.20726000000001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280.2</v>
      </c>
      <c r="D86" s="37">
        <v>276.51666666666665</v>
      </c>
      <c r="E86" s="37">
        <v>268.13333333333333</v>
      </c>
      <c r="F86" s="37">
        <v>256.06666666666666</v>
      </c>
      <c r="G86" s="37">
        <v>247.68333333333334</v>
      </c>
      <c r="H86" s="37">
        <v>288.58333333333331</v>
      </c>
      <c r="I86" s="37">
        <v>296.96666666666664</v>
      </c>
      <c r="J86" s="37">
        <v>309.0333333333333</v>
      </c>
      <c r="K86" s="28">
        <v>284.89999999999998</v>
      </c>
      <c r="L86" s="28">
        <v>264.45</v>
      </c>
      <c r="M86" s="28">
        <v>38.16666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147.1</v>
      </c>
      <c r="D87" s="37">
        <v>146.33333333333334</v>
      </c>
      <c r="E87" s="37">
        <v>144.81666666666669</v>
      </c>
      <c r="F87" s="37">
        <v>142.53333333333336</v>
      </c>
      <c r="G87" s="37">
        <v>141.01666666666671</v>
      </c>
      <c r="H87" s="37">
        <v>148.61666666666667</v>
      </c>
      <c r="I87" s="37">
        <v>150.13333333333333</v>
      </c>
      <c r="J87" s="37">
        <v>152.41666666666666</v>
      </c>
      <c r="K87" s="28">
        <v>147.85</v>
      </c>
      <c r="L87" s="28">
        <v>144.05000000000001</v>
      </c>
      <c r="M87" s="28">
        <v>118.88684000000001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36.85</v>
      </c>
      <c r="D88" s="37">
        <v>36.933333333333337</v>
      </c>
      <c r="E88" s="37">
        <v>36.666666666666671</v>
      </c>
      <c r="F88" s="37">
        <v>36.483333333333334</v>
      </c>
      <c r="G88" s="37">
        <v>36.216666666666669</v>
      </c>
      <c r="H88" s="37">
        <v>37.116666666666674</v>
      </c>
      <c r="I88" s="37">
        <v>37.38333333333334</v>
      </c>
      <c r="J88" s="37">
        <v>37.566666666666677</v>
      </c>
      <c r="K88" s="28">
        <v>37.200000000000003</v>
      </c>
      <c r="L88" s="28">
        <v>36.75</v>
      </c>
      <c r="M88" s="28">
        <v>122.03143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3233.1</v>
      </c>
      <c r="D89" s="37">
        <v>3243.0166666666664</v>
      </c>
      <c r="E89" s="37">
        <v>3194.083333333333</v>
      </c>
      <c r="F89" s="37">
        <v>3155.0666666666666</v>
      </c>
      <c r="G89" s="37">
        <v>3106.1333333333332</v>
      </c>
      <c r="H89" s="37">
        <v>3282.0333333333328</v>
      </c>
      <c r="I89" s="37">
        <v>3330.9666666666662</v>
      </c>
      <c r="J89" s="37">
        <v>3369.9833333333327</v>
      </c>
      <c r="K89" s="28">
        <v>3291.95</v>
      </c>
      <c r="L89" s="28">
        <v>3204</v>
      </c>
      <c r="M89" s="28">
        <v>3.5273500000000002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464.1</v>
      </c>
      <c r="D90" s="37">
        <v>461.2833333333333</v>
      </c>
      <c r="E90" s="37">
        <v>452.86666666666662</v>
      </c>
      <c r="F90" s="37">
        <v>441.63333333333333</v>
      </c>
      <c r="G90" s="37">
        <v>433.21666666666664</v>
      </c>
      <c r="H90" s="37">
        <v>472.51666666666659</v>
      </c>
      <c r="I90" s="37">
        <v>480.93333333333334</v>
      </c>
      <c r="J90" s="37">
        <v>492.16666666666657</v>
      </c>
      <c r="K90" s="28">
        <v>469.7</v>
      </c>
      <c r="L90" s="28">
        <v>450.05</v>
      </c>
      <c r="M90" s="28">
        <v>11.663309999999999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695</v>
      </c>
      <c r="D91" s="37">
        <v>694.4</v>
      </c>
      <c r="E91" s="37">
        <v>685.59999999999991</v>
      </c>
      <c r="F91" s="37">
        <v>676.19999999999993</v>
      </c>
      <c r="G91" s="37">
        <v>667.39999999999986</v>
      </c>
      <c r="H91" s="37">
        <v>703.8</v>
      </c>
      <c r="I91" s="37">
        <v>712.59999999999991</v>
      </c>
      <c r="J91" s="37">
        <v>722</v>
      </c>
      <c r="K91" s="28">
        <v>703.2</v>
      </c>
      <c r="L91" s="28">
        <v>685</v>
      </c>
      <c r="M91" s="28">
        <v>20.172059999999998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479.2</v>
      </c>
      <c r="D92" s="37">
        <v>481.75</v>
      </c>
      <c r="E92" s="37">
        <v>474.5</v>
      </c>
      <c r="F92" s="37">
        <v>469.8</v>
      </c>
      <c r="G92" s="37">
        <v>462.55</v>
      </c>
      <c r="H92" s="37">
        <v>486.45</v>
      </c>
      <c r="I92" s="37">
        <v>493.7</v>
      </c>
      <c r="J92" s="37">
        <v>498.4</v>
      </c>
      <c r="K92" s="28">
        <v>489</v>
      </c>
      <c r="L92" s="28">
        <v>477.05</v>
      </c>
      <c r="M92" s="28">
        <v>1.2514099999999999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1569.65</v>
      </c>
      <c r="D93" s="37">
        <v>1559.1000000000001</v>
      </c>
      <c r="E93" s="37">
        <v>1543.7500000000002</v>
      </c>
      <c r="F93" s="37">
        <v>1517.8500000000001</v>
      </c>
      <c r="G93" s="37">
        <v>1502.5000000000002</v>
      </c>
      <c r="H93" s="37">
        <v>1585.0000000000002</v>
      </c>
      <c r="I93" s="37">
        <v>1600.3500000000001</v>
      </c>
      <c r="J93" s="37">
        <v>1626.2500000000002</v>
      </c>
      <c r="K93" s="28">
        <v>1574.45</v>
      </c>
      <c r="L93" s="28">
        <v>1533.2</v>
      </c>
      <c r="M93" s="28">
        <v>7.9058000000000002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1599.4</v>
      </c>
      <c r="D94" s="37">
        <v>1590.8</v>
      </c>
      <c r="E94" s="37">
        <v>1577.6999999999998</v>
      </c>
      <c r="F94" s="37">
        <v>1555.9999999999998</v>
      </c>
      <c r="G94" s="37">
        <v>1542.8999999999996</v>
      </c>
      <c r="H94" s="37">
        <v>1612.5</v>
      </c>
      <c r="I94" s="37">
        <v>1625.6</v>
      </c>
      <c r="J94" s="37">
        <v>1647.3000000000002</v>
      </c>
      <c r="K94" s="28">
        <v>1603.9</v>
      </c>
      <c r="L94" s="28">
        <v>1569.1</v>
      </c>
      <c r="M94" s="28">
        <v>10.76441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499.65</v>
      </c>
      <c r="D95" s="37">
        <v>500.06666666666661</v>
      </c>
      <c r="E95" s="37">
        <v>492.93333333333322</v>
      </c>
      <c r="F95" s="37">
        <v>486.21666666666664</v>
      </c>
      <c r="G95" s="37">
        <v>479.08333333333326</v>
      </c>
      <c r="H95" s="37">
        <v>506.78333333333319</v>
      </c>
      <c r="I95" s="37">
        <v>513.91666666666663</v>
      </c>
      <c r="J95" s="37">
        <v>520.63333333333321</v>
      </c>
      <c r="K95" s="28">
        <v>507.2</v>
      </c>
      <c r="L95" s="28">
        <v>493.35</v>
      </c>
      <c r="M95" s="28">
        <v>12.385579999999999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270.85000000000002</v>
      </c>
      <c r="D96" s="37">
        <v>271.08333333333331</v>
      </c>
      <c r="E96" s="37">
        <v>267.76666666666665</v>
      </c>
      <c r="F96" s="37">
        <v>264.68333333333334</v>
      </c>
      <c r="G96" s="37">
        <v>261.36666666666667</v>
      </c>
      <c r="H96" s="37">
        <v>274.16666666666663</v>
      </c>
      <c r="I96" s="37">
        <v>277.48333333333335</v>
      </c>
      <c r="J96" s="37">
        <v>280.56666666666661</v>
      </c>
      <c r="K96" s="28">
        <v>274.39999999999998</v>
      </c>
      <c r="L96" s="28">
        <v>268</v>
      </c>
      <c r="M96" s="28">
        <v>10.39743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1192.0999999999999</v>
      </c>
      <c r="D97" s="37">
        <v>1185.0333333333333</v>
      </c>
      <c r="E97" s="37">
        <v>1176.0666666666666</v>
      </c>
      <c r="F97" s="37">
        <v>1160.0333333333333</v>
      </c>
      <c r="G97" s="37">
        <v>1151.0666666666666</v>
      </c>
      <c r="H97" s="37">
        <v>1201.0666666666666</v>
      </c>
      <c r="I97" s="37">
        <v>1210.0333333333333</v>
      </c>
      <c r="J97" s="37">
        <v>1226.0666666666666</v>
      </c>
      <c r="K97" s="28">
        <v>1194</v>
      </c>
      <c r="L97" s="28">
        <v>1169</v>
      </c>
      <c r="M97" s="28">
        <v>23.517029999999998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2180.15</v>
      </c>
      <c r="D98" s="37">
        <v>2191.7166666666667</v>
      </c>
      <c r="E98" s="37">
        <v>2158.4333333333334</v>
      </c>
      <c r="F98" s="37">
        <v>2136.7166666666667</v>
      </c>
      <c r="G98" s="37">
        <v>2103.4333333333334</v>
      </c>
      <c r="H98" s="37">
        <v>2213.4333333333334</v>
      </c>
      <c r="I98" s="37">
        <v>2246.7166666666672</v>
      </c>
      <c r="J98" s="37">
        <v>2268.4333333333334</v>
      </c>
      <c r="K98" s="28">
        <v>2225</v>
      </c>
      <c r="L98" s="28">
        <v>2170</v>
      </c>
      <c r="M98" s="28">
        <v>2.8909699999999998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1442.65</v>
      </c>
      <c r="D99" s="37">
        <v>1448.95</v>
      </c>
      <c r="E99" s="37">
        <v>1428.25</v>
      </c>
      <c r="F99" s="37">
        <v>1413.85</v>
      </c>
      <c r="G99" s="37">
        <v>1393.1499999999999</v>
      </c>
      <c r="H99" s="37">
        <v>1463.3500000000001</v>
      </c>
      <c r="I99" s="37">
        <v>1484.0500000000004</v>
      </c>
      <c r="J99" s="37">
        <v>1498.4500000000003</v>
      </c>
      <c r="K99" s="28">
        <v>1469.65</v>
      </c>
      <c r="L99" s="28">
        <v>1434.55</v>
      </c>
      <c r="M99" s="28">
        <v>100.80022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522.35</v>
      </c>
      <c r="D100" s="37">
        <v>522.44999999999993</v>
      </c>
      <c r="E100" s="37">
        <v>518.89999999999986</v>
      </c>
      <c r="F100" s="37">
        <v>515.44999999999993</v>
      </c>
      <c r="G100" s="37">
        <v>511.89999999999986</v>
      </c>
      <c r="H100" s="37">
        <v>525.89999999999986</v>
      </c>
      <c r="I100" s="37">
        <v>529.44999999999982</v>
      </c>
      <c r="J100" s="37">
        <v>532.89999999999986</v>
      </c>
      <c r="K100" s="28">
        <v>526</v>
      </c>
      <c r="L100" s="28">
        <v>519</v>
      </c>
      <c r="M100" s="28">
        <v>31.925750000000001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1146.1500000000001</v>
      </c>
      <c r="D101" s="37">
        <v>1141.8333333333335</v>
      </c>
      <c r="E101" s="37">
        <v>1130.9666666666669</v>
      </c>
      <c r="F101" s="37">
        <v>1115.7833333333335</v>
      </c>
      <c r="G101" s="37">
        <v>1104.916666666667</v>
      </c>
      <c r="H101" s="37">
        <v>1157.0166666666669</v>
      </c>
      <c r="I101" s="37">
        <v>1167.8833333333337</v>
      </c>
      <c r="J101" s="37">
        <v>1183.0666666666668</v>
      </c>
      <c r="K101" s="28">
        <v>1152.7</v>
      </c>
      <c r="L101" s="28">
        <v>1126.6500000000001</v>
      </c>
      <c r="M101" s="28">
        <v>8.3863299999999992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2412.15</v>
      </c>
      <c r="D102" s="37">
        <v>2390.7999999999997</v>
      </c>
      <c r="E102" s="37">
        <v>2354.3499999999995</v>
      </c>
      <c r="F102" s="37">
        <v>2296.5499999999997</v>
      </c>
      <c r="G102" s="37">
        <v>2260.0999999999995</v>
      </c>
      <c r="H102" s="37">
        <v>2448.5999999999995</v>
      </c>
      <c r="I102" s="37">
        <v>2485.0499999999993</v>
      </c>
      <c r="J102" s="37">
        <v>2542.8499999999995</v>
      </c>
      <c r="K102" s="28">
        <v>2427.25</v>
      </c>
      <c r="L102" s="28">
        <v>2333</v>
      </c>
      <c r="M102" s="28">
        <v>6.9283599999999996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621.95000000000005</v>
      </c>
      <c r="D103" s="37">
        <v>619.38333333333333</v>
      </c>
      <c r="E103" s="37">
        <v>612.56666666666661</v>
      </c>
      <c r="F103" s="37">
        <v>603.18333333333328</v>
      </c>
      <c r="G103" s="37">
        <v>596.36666666666656</v>
      </c>
      <c r="H103" s="37">
        <v>628.76666666666665</v>
      </c>
      <c r="I103" s="37">
        <v>635.58333333333348</v>
      </c>
      <c r="J103" s="37">
        <v>644.9666666666667</v>
      </c>
      <c r="K103" s="28">
        <v>626.20000000000005</v>
      </c>
      <c r="L103" s="28">
        <v>610</v>
      </c>
      <c r="M103" s="28">
        <v>121.39664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1405.9</v>
      </c>
      <c r="D104" s="37">
        <v>1409.6166666666668</v>
      </c>
      <c r="E104" s="37">
        <v>1378.2833333333335</v>
      </c>
      <c r="F104" s="37">
        <v>1350.6666666666667</v>
      </c>
      <c r="G104" s="37">
        <v>1319.3333333333335</v>
      </c>
      <c r="H104" s="37">
        <v>1437.2333333333336</v>
      </c>
      <c r="I104" s="37">
        <v>1468.5666666666666</v>
      </c>
      <c r="J104" s="37">
        <v>1496.1833333333336</v>
      </c>
      <c r="K104" s="28">
        <v>1440.95</v>
      </c>
      <c r="L104" s="28">
        <v>1382</v>
      </c>
      <c r="M104" s="28">
        <v>11.75539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117.3</v>
      </c>
      <c r="D105" s="37">
        <v>117.93333333333334</v>
      </c>
      <c r="E105" s="37">
        <v>115.91666666666667</v>
      </c>
      <c r="F105" s="37">
        <v>114.53333333333333</v>
      </c>
      <c r="G105" s="37">
        <v>112.51666666666667</v>
      </c>
      <c r="H105" s="37">
        <v>119.31666666666668</v>
      </c>
      <c r="I105" s="37">
        <v>121.33333333333333</v>
      </c>
      <c r="J105" s="37">
        <v>122.71666666666668</v>
      </c>
      <c r="K105" s="28">
        <v>119.95</v>
      </c>
      <c r="L105" s="28">
        <v>116.55</v>
      </c>
      <c r="M105" s="28">
        <v>44.983890000000002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275</v>
      </c>
      <c r="D106" s="37">
        <v>276.46666666666664</v>
      </c>
      <c r="E106" s="37">
        <v>271.13333333333327</v>
      </c>
      <c r="F106" s="37">
        <v>267.26666666666665</v>
      </c>
      <c r="G106" s="37">
        <v>261.93333333333328</v>
      </c>
      <c r="H106" s="37">
        <v>280.33333333333326</v>
      </c>
      <c r="I106" s="37">
        <v>285.66666666666663</v>
      </c>
      <c r="J106" s="37">
        <v>289.53333333333325</v>
      </c>
      <c r="K106" s="28">
        <v>281.8</v>
      </c>
      <c r="L106" s="28">
        <v>272.60000000000002</v>
      </c>
      <c r="M106" s="28">
        <v>65.666460000000001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1965.9</v>
      </c>
      <c r="D107" s="37">
        <v>1969.5333333333335</v>
      </c>
      <c r="E107" s="37">
        <v>1947.7166666666672</v>
      </c>
      <c r="F107" s="37">
        <v>1929.5333333333335</v>
      </c>
      <c r="G107" s="37">
        <v>1907.7166666666672</v>
      </c>
      <c r="H107" s="37">
        <v>1987.7166666666672</v>
      </c>
      <c r="I107" s="37">
        <v>2009.5333333333333</v>
      </c>
      <c r="J107" s="37">
        <v>2027.7166666666672</v>
      </c>
      <c r="K107" s="28">
        <v>1991.35</v>
      </c>
      <c r="L107" s="28">
        <v>1951.35</v>
      </c>
      <c r="M107" s="28">
        <v>30.54664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311.05</v>
      </c>
      <c r="D108" s="37">
        <v>313.45</v>
      </c>
      <c r="E108" s="37">
        <v>308</v>
      </c>
      <c r="F108" s="37">
        <v>304.95</v>
      </c>
      <c r="G108" s="37">
        <v>299.5</v>
      </c>
      <c r="H108" s="37">
        <v>316.5</v>
      </c>
      <c r="I108" s="37">
        <v>321.94999999999993</v>
      </c>
      <c r="J108" s="37">
        <v>325</v>
      </c>
      <c r="K108" s="28">
        <v>318.89999999999998</v>
      </c>
      <c r="L108" s="28">
        <v>310.39999999999998</v>
      </c>
      <c r="M108" s="28">
        <v>20.439959999999999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2310.5</v>
      </c>
      <c r="D109" s="37">
        <v>2323.6666666666665</v>
      </c>
      <c r="E109" s="37">
        <v>2290.3833333333332</v>
      </c>
      <c r="F109" s="37">
        <v>2270.2666666666669</v>
      </c>
      <c r="G109" s="37">
        <v>2236.9833333333336</v>
      </c>
      <c r="H109" s="37">
        <v>2343.7833333333328</v>
      </c>
      <c r="I109" s="37">
        <v>2377.0666666666666</v>
      </c>
      <c r="J109" s="37">
        <v>2397.1833333333325</v>
      </c>
      <c r="K109" s="28">
        <v>2356.9499999999998</v>
      </c>
      <c r="L109" s="28">
        <v>2303.5500000000002</v>
      </c>
      <c r="M109" s="28">
        <v>39.941989999999997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704.2</v>
      </c>
      <c r="D110" s="37">
        <v>704.9666666666667</v>
      </c>
      <c r="E110" s="37">
        <v>697.23333333333335</v>
      </c>
      <c r="F110" s="37">
        <v>690.26666666666665</v>
      </c>
      <c r="G110" s="37">
        <v>682.5333333333333</v>
      </c>
      <c r="H110" s="37">
        <v>711.93333333333339</v>
      </c>
      <c r="I110" s="37">
        <v>719.66666666666674</v>
      </c>
      <c r="J110" s="37">
        <v>726.63333333333344</v>
      </c>
      <c r="K110" s="28">
        <v>712.7</v>
      </c>
      <c r="L110" s="28">
        <v>698</v>
      </c>
      <c r="M110" s="28">
        <v>177.27968999999999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1244.1500000000001</v>
      </c>
      <c r="D111" s="37">
        <v>1246.1666666666667</v>
      </c>
      <c r="E111" s="37">
        <v>1235.5833333333335</v>
      </c>
      <c r="F111" s="37">
        <v>1227.0166666666667</v>
      </c>
      <c r="G111" s="37">
        <v>1216.4333333333334</v>
      </c>
      <c r="H111" s="37">
        <v>1254.7333333333336</v>
      </c>
      <c r="I111" s="37">
        <v>1265.3166666666671</v>
      </c>
      <c r="J111" s="37">
        <v>1273.8833333333337</v>
      </c>
      <c r="K111" s="28">
        <v>1256.75</v>
      </c>
      <c r="L111" s="28">
        <v>1237.5999999999999</v>
      </c>
      <c r="M111" s="28">
        <v>5.3222800000000001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482.9</v>
      </c>
      <c r="D112" s="37">
        <v>479.91666666666669</v>
      </c>
      <c r="E112" s="37">
        <v>475.83333333333337</v>
      </c>
      <c r="F112" s="37">
        <v>468.76666666666671</v>
      </c>
      <c r="G112" s="37">
        <v>464.68333333333339</v>
      </c>
      <c r="H112" s="37">
        <v>486.98333333333335</v>
      </c>
      <c r="I112" s="37">
        <v>491.06666666666672</v>
      </c>
      <c r="J112" s="37">
        <v>498.13333333333333</v>
      </c>
      <c r="K112" s="28">
        <v>484</v>
      </c>
      <c r="L112" s="28">
        <v>472.85</v>
      </c>
      <c r="M112" s="28">
        <v>8.5477900000000009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642.9</v>
      </c>
      <c r="D113" s="37">
        <v>645.19999999999993</v>
      </c>
      <c r="E113" s="37">
        <v>636.69999999999982</v>
      </c>
      <c r="F113" s="37">
        <v>630.49999999999989</v>
      </c>
      <c r="G113" s="37">
        <v>621.99999999999977</v>
      </c>
      <c r="H113" s="37">
        <v>651.39999999999986</v>
      </c>
      <c r="I113" s="37">
        <v>659.90000000000009</v>
      </c>
      <c r="J113" s="37">
        <v>666.09999999999991</v>
      </c>
      <c r="K113" s="28">
        <v>653.70000000000005</v>
      </c>
      <c r="L113" s="28">
        <v>639</v>
      </c>
      <c r="M113" s="28">
        <v>2.7235800000000001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40.049999999999997</v>
      </c>
      <c r="D114" s="37">
        <v>40.316666666666663</v>
      </c>
      <c r="E114" s="37">
        <v>39.633333333333326</v>
      </c>
      <c r="F114" s="37">
        <v>39.216666666666661</v>
      </c>
      <c r="G114" s="37">
        <v>38.533333333333324</v>
      </c>
      <c r="H114" s="37">
        <v>40.733333333333327</v>
      </c>
      <c r="I114" s="37">
        <v>41.416666666666664</v>
      </c>
      <c r="J114" s="37">
        <v>41.833333333333329</v>
      </c>
      <c r="K114" s="28">
        <v>41</v>
      </c>
      <c r="L114" s="28">
        <v>39.9</v>
      </c>
      <c r="M114" s="28">
        <v>714.58803999999998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254.85</v>
      </c>
      <c r="D115" s="37">
        <v>254.26666666666665</v>
      </c>
      <c r="E115" s="37">
        <v>252.0333333333333</v>
      </c>
      <c r="F115" s="37">
        <v>249.21666666666664</v>
      </c>
      <c r="G115" s="37">
        <v>246.98333333333329</v>
      </c>
      <c r="H115" s="37">
        <v>257.08333333333331</v>
      </c>
      <c r="I115" s="37">
        <v>259.31666666666666</v>
      </c>
      <c r="J115" s="37">
        <v>262.13333333333333</v>
      </c>
      <c r="K115" s="28">
        <v>256.5</v>
      </c>
      <c r="L115" s="28">
        <v>251.45</v>
      </c>
      <c r="M115" s="28">
        <v>382.39418999999998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4508</v>
      </c>
      <c r="D116" s="37">
        <v>4502.0166666666664</v>
      </c>
      <c r="E116" s="37">
        <v>4462.0333333333328</v>
      </c>
      <c r="F116" s="37">
        <v>4416.0666666666666</v>
      </c>
      <c r="G116" s="37">
        <v>4376.083333333333</v>
      </c>
      <c r="H116" s="37">
        <v>4547.9833333333327</v>
      </c>
      <c r="I116" s="37">
        <v>4587.9666666666662</v>
      </c>
      <c r="J116" s="37">
        <v>4633.9333333333325</v>
      </c>
      <c r="K116" s="28">
        <v>4542</v>
      </c>
      <c r="L116" s="28">
        <v>4456.05</v>
      </c>
      <c r="M116" s="28">
        <v>0.59943000000000002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149.85</v>
      </c>
      <c r="D117" s="37">
        <v>150.56666666666666</v>
      </c>
      <c r="E117" s="37">
        <v>148.48333333333332</v>
      </c>
      <c r="F117" s="37">
        <v>147.11666666666665</v>
      </c>
      <c r="G117" s="37">
        <v>145.0333333333333</v>
      </c>
      <c r="H117" s="37">
        <v>151.93333333333334</v>
      </c>
      <c r="I117" s="37">
        <v>154.01666666666671</v>
      </c>
      <c r="J117" s="37">
        <v>155.38333333333335</v>
      </c>
      <c r="K117" s="28">
        <v>152.65</v>
      </c>
      <c r="L117" s="28">
        <v>149.19999999999999</v>
      </c>
      <c r="M117" s="28">
        <v>11.244529999999999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219.1</v>
      </c>
      <c r="D118" s="37">
        <v>217.83333333333334</v>
      </c>
      <c r="E118" s="37">
        <v>215.76666666666668</v>
      </c>
      <c r="F118" s="37">
        <v>212.43333333333334</v>
      </c>
      <c r="G118" s="37">
        <v>210.36666666666667</v>
      </c>
      <c r="H118" s="37">
        <v>221.16666666666669</v>
      </c>
      <c r="I118" s="37">
        <v>223.23333333333335</v>
      </c>
      <c r="J118" s="37">
        <v>226.56666666666669</v>
      </c>
      <c r="K118" s="28">
        <v>219.9</v>
      </c>
      <c r="L118" s="28">
        <v>214.5</v>
      </c>
      <c r="M118" s="28">
        <v>52.382759999999998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120.6</v>
      </c>
      <c r="D119" s="37">
        <v>121.03333333333335</v>
      </c>
      <c r="E119" s="37">
        <v>119.91666666666669</v>
      </c>
      <c r="F119" s="37">
        <v>119.23333333333333</v>
      </c>
      <c r="G119" s="37">
        <v>118.11666666666667</v>
      </c>
      <c r="H119" s="37">
        <v>121.7166666666667</v>
      </c>
      <c r="I119" s="37">
        <v>122.83333333333334</v>
      </c>
      <c r="J119" s="37">
        <v>123.51666666666671</v>
      </c>
      <c r="K119" s="28">
        <v>122.15</v>
      </c>
      <c r="L119" s="28">
        <v>120.35</v>
      </c>
      <c r="M119" s="28">
        <v>82.517539999999997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772.5</v>
      </c>
      <c r="D120" s="37">
        <v>770.73333333333323</v>
      </c>
      <c r="E120" s="37">
        <v>762.06666666666649</v>
      </c>
      <c r="F120" s="37">
        <v>751.63333333333321</v>
      </c>
      <c r="G120" s="37">
        <v>742.96666666666647</v>
      </c>
      <c r="H120" s="37">
        <v>781.16666666666652</v>
      </c>
      <c r="I120" s="37">
        <v>789.83333333333326</v>
      </c>
      <c r="J120" s="37">
        <v>800.26666666666654</v>
      </c>
      <c r="K120" s="28">
        <v>779.4</v>
      </c>
      <c r="L120" s="28">
        <v>760.3</v>
      </c>
      <c r="M120" s="28">
        <v>18.033149999999999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22.3</v>
      </c>
      <c r="D121" s="37">
        <v>22.333333333333332</v>
      </c>
      <c r="E121" s="37">
        <v>22.216666666666665</v>
      </c>
      <c r="F121" s="37">
        <v>22.133333333333333</v>
      </c>
      <c r="G121" s="37">
        <v>22.016666666666666</v>
      </c>
      <c r="H121" s="37">
        <v>22.416666666666664</v>
      </c>
      <c r="I121" s="37">
        <v>22.533333333333331</v>
      </c>
      <c r="J121" s="37">
        <v>22.616666666666664</v>
      </c>
      <c r="K121" s="28">
        <v>22.45</v>
      </c>
      <c r="L121" s="28">
        <v>22.25</v>
      </c>
      <c r="M121" s="28">
        <v>44.05621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377.4</v>
      </c>
      <c r="D122" s="37">
        <v>377</v>
      </c>
      <c r="E122" s="37">
        <v>374.25</v>
      </c>
      <c r="F122" s="37">
        <v>371.1</v>
      </c>
      <c r="G122" s="37">
        <v>368.35</v>
      </c>
      <c r="H122" s="37">
        <v>380.15</v>
      </c>
      <c r="I122" s="37">
        <v>382.9</v>
      </c>
      <c r="J122" s="37">
        <v>386.04999999999995</v>
      </c>
      <c r="K122" s="28">
        <v>379.75</v>
      </c>
      <c r="L122" s="28">
        <v>373.85</v>
      </c>
      <c r="M122" s="28">
        <v>19.229500000000002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213.8</v>
      </c>
      <c r="D123" s="37">
        <v>213.9</v>
      </c>
      <c r="E123" s="37">
        <v>211.9</v>
      </c>
      <c r="F123" s="37">
        <v>210</v>
      </c>
      <c r="G123" s="37">
        <v>208</v>
      </c>
      <c r="H123" s="37">
        <v>215.8</v>
      </c>
      <c r="I123" s="37">
        <v>217.8</v>
      </c>
      <c r="J123" s="37">
        <v>219.70000000000002</v>
      </c>
      <c r="K123" s="28">
        <v>215.9</v>
      </c>
      <c r="L123" s="28">
        <v>212</v>
      </c>
      <c r="M123" s="28">
        <v>30.064070000000001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924.8</v>
      </c>
      <c r="D124" s="37">
        <v>925.98333333333323</v>
      </c>
      <c r="E124" s="37">
        <v>914.01666666666642</v>
      </c>
      <c r="F124" s="37">
        <v>903.23333333333323</v>
      </c>
      <c r="G124" s="37">
        <v>891.26666666666642</v>
      </c>
      <c r="H124" s="37">
        <v>936.76666666666642</v>
      </c>
      <c r="I124" s="37">
        <v>948.73333333333335</v>
      </c>
      <c r="J124" s="37">
        <v>959.51666666666642</v>
      </c>
      <c r="K124" s="28">
        <v>937.95</v>
      </c>
      <c r="L124" s="28">
        <v>915.2</v>
      </c>
      <c r="M124" s="28">
        <v>29.237929999999999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4529.95</v>
      </c>
      <c r="D125" s="37">
        <v>4560.1500000000005</v>
      </c>
      <c r="E125" s="37">
        <v>4484.8000000000011</v>
      </c>
      <c r="F125" s="37">
        <v>4439.6500000000005</v>
      </c>
      <c r="G125" s="37">
        <v>4364.3000000000011</v>
      </c>
      <c r="H125" s="37">
        <v>4605.3000000000011</v>
      </c>
      <c r="I125" s="37">
        <v>4680.6500000000015</v>
      </c>
      <c r="J125" s="37">
        <v>4725.8000000000011</v>
      </c>
      <c r="K125" s="28">
        <v>4635.5</v>
      </c>
      <c r="L125" s="28">
        <v>4515</v>
      </c>
      <c r="M125" s="28">
        <v>4.7596699999999998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1886.7</v>
      </c>
      <c r="D126" s="37">
        <v>1879.1500000000003</v>
      </c>
      <c r="E126" s="37">
        <v>1863.7000000000007</v>
      </c>
      <c r="F126" s="37">
        <v>1840.7000000000005</v>
      </c>
      <c r="G126" s="37">
        <v>1825.2500000000009</v>
      </c>
      <c r="H126" s="37">
        <v>1902.1500000000005</v>
      </c>
      <c r="I126" s="37">
        <v>1917.6</v>
      </c>
      <c r="J126" s="37">
        <v>1940.6000000000004</v>
      </c>
      <c r="K126" s="28">
        <v>1894.6</v>
      </c>
      <c r="L126" s="28">
        <v>1856.15</v>
      </c>
      <c r="M126" s="28">
        <v>37.843029999999999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1863.1</v>
      </c>
      <c r="D127" s="37">
        <v>1843.4666666666665</v>
      </c>
      <c r="E127" s="37">
        <v>1816.0333333333328</v>
      </c>
      <c r="F127" s="37">
        <v>1768.9666666666665</v>
      </c>
      <c r="G127" s="37">
        <v>1741.5333333333328</v>
      </c>
      <c r="H127" s="37">
        <v>1890.5333333333328</v>
      </c>
      <c r="I127" s="37">
        <v>1917.9666666666667</v>
      </c>
      <c r="J127" s="37">
        <v>1965.0333333333328</v>
      </c>
      <c r="K127" s="28">
        <v>1870.9</v>
      </c>
      <c r="L127" s="28">
        <v>1796.4</v>
      </c>
      <c r="M127" s="28">
        <v>7.7085900000000001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1008.4</v>
      </c>
      <c r="D128" s="37">
        <v>1005.6333333333333</v>
      </c>
      <c r="E128" s="37">
        <v>993.26666666666665</v>
      </c>
      <c r="F128" s="37">
        <v>978.13333333333333</v>
      </c>
      <c r="G128" s="37">
        <v>965.76666666666665</v>
      </c>
      <c r="H128" s="37">
        <v>1020.7666666666667</v>
      </c>
      <c r="I128" s="37">
        <v>1033.1333333333332</v>
      </c>
      <c r="J128" s="37">
        <v>1048.2666666666667</v>
      </c>
      <c r="K128" s="28">
        <v>1018</v>
      </c>
      <c r="L128" s="28">
        <v>990.5</v>
      </c>
      <c r="M128" s="28">
        <v>2.1449799999999999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301.95</v>
      </c>
      <c r="D129" s="37">
        <v>300.46666666666664</v>
      </c>
      <c r="E129" s="37">
        <v>297.23333333333329</v>
      </c>
      <c r="F129" s="37">
        <v>292.51666666666665</v>
      </c>
      <c r="G129" s="37">
        <v>289.2833333333333</v>
      </c>
      <c r="H129" s="37">
        <v>305.18333333333328</v>
      </c>
      <c r="I129" s="37">
        <v>308.41666666666663</v>
      </c>
      <c r="J129" s="37">
        <v>313.13333333333327</v>
      </c>
      <c r="K129" s="28">
        <v>303.7</v>
      </c>
      <c r="L129" s="28">
        <v>295.75</v>
      </c>
      <c r="M129" s="28">
        <v>1.6489199999999999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715.1</v>
      </c>
      <c r="D130" s="37">
        <v>712.93333333333339</v>
      </c>
      <c r="E130" s="37">
        <v>706.36666666666679</v>
      </c>
      <c r="F130" s="37">
        <v>697.63333333333344</v>
      </c>
      <c r="G130" s="37">
        <v>691.06666666666683</v>
      </c>
      <c r="H130" s="37">
        <v>721.66666666666674</v>
      </c>
      <c r="I130" s="37">
        <v>728.23333333333335</v>
      </c>
      <c r="J130" s="37">
        <v>736.9666666666667</v>
      </c>
      <c r="K130" s="28">
        <v>719.5</v>
      </c>
      <c r="L130" s="28">
        <v>704.2</v>
      </c>
      <c r="M130" s="28">
        <v>60.690390000000001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521.65</v>
      </c>
      <c r="D131" s="37">
        <v>520.6</v>
      </c>
      <c r="E131" s="37">
        <v>511.85</v>
      </c>
      <c r="F131" s="37">
        <v>502.05</v>
      </c>
      <c r="G131" s="37">
        <v>493.3</v>
      </c>
      <c r="H131" s="37">
        <v>530.40000000000009</v>
      </c>
      <c r="I131" s="37">
        <v>539.15000000000009</v>
      </c>
      <c r="J131" s="37">
        <v>548.95000000000005</v>
      </c>
      <c r="K131" s="28">
        <v>529.35</v>
      </c>
      <c r="L131" s="28">
        <v>510.8</v>
      </c>
      <c r="M131" s="28">
        <v>102.08046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2618.9499999999998</v>
      </c>
      <c r="D132" s="37">
        <v>2625.8666666666668</v>
      </c>
      <c r="E132" s="37">
        <v>2597.4333333333334</v>
      </c>
      <c r="F132" s="37">
        <v>2575.9166666666665</v>
      </c>
      <c r="G132" s="37">
        <v>2547.4833333333331</v>
      </c>
      <c r="H132" s="37">
        <v>2647.3833333333337</v>
      </c>
      <c r="I132" s="37">
        <v>2675.8166666666671</v>
      </c>
      <c r="J132" s="37">
        <v>2697.3333333333339</v>
      </c>
      <c r="K132" s="28">
        <v>2654.3</v>
      </c>
      <c r="L132" s="28">
        <v>2604.35</v>
      </c>
      <c r="M132" s="28">
        <v>7.1356200000000003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1714.15</v>
      </c>
      <c r="D133" s="37">
        <v>1714.6833333333334</v>
      </c>
      <c r="E133" s="37">
        <v>1700.4666666666667</v>
      </c>
      <c r="F133" s="37">
        <v>1686.7833333333333</v>
      </c>
      <c r="G133" s="37">
        <v>1672.5666666666666</v>
      </c>
      <c r="H133" s="37">
        <v>1728.3666666666668</v>
      </c>
      <c r="I133" s="37">
        <v>1742.5833333333335</v>
      </c>
      <c r="J133" s="37">
        <v>1756.2666666666669</v>
      </c>
      <c r="K133" s="28">
        <v>1728.9</v>
      </c>
      <c r="L133" s="28">
        <v>1701</v>
      </c>
      <c r="M133" s="28">
        <v>197.10177999999999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80.05</v>
      </c>
      <c r="D134" s="37">
        <v>83.149999999999991</v>
      </c>
      <c r="E134" s="37">
        <v>76.499999999999986</v>
      </c>
      <c r="F134" s="37">
        <v>72.949999999999989</v>
      </c>
      <c r="G134" s="37">
        <v>66.299999999999983</v>
      </c>
      <c r="H134" s="37">
        <v>86.699999999999989</v>
      </c>
      <c r="I134" s="37">
        <v>93.35</v>
      </c>
      <c r="J134" s="37">
        <v>96.899999999999991</v>
      </c>
      <c r="K134" s="28">
        <v>89.8</v>
      </c>
      <c r="L134" s="28">
        <v>79.599999999999994</v>
      </c>
      <c r="M134" s="28">
        <v>879.68595000000005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5037.3</v>
      </c>
      <c r="D135" s="37">
        <v>4980.9666666666662</v>
      </c>
      <c r="E135" s="37">
        <v>4899.9833333333327</v>
      </c>
      <c r="F135" s="37">
        <v>4762.6666666666661</v>
      </c>
      <c r="G135" s="37">
        <v>4681.6833333333325</v>
      </c>
      <c r="H135" s="37">
        <v>5118.2833333333328</v>
      </c>
      <c r="I135" s="37">
        <v>5199.2666666666664</v>
      </c>
      <c r="J135" s="37">
        <v>5336.583333333333</v>
      </c>
      <c r="K135" s="28">
        <v>5061.95</v>
      </c>
      <c r="L135" s="28">
        <v>4843.6499999999996</v>
      </c>
      <c r="M135" s="28">
        <v>3.3872900000000001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366.15</v>
      </c>
      <c r="D136" s="37">
        <v>365.56666666666666</v>
      </c>
      <c r="E136" s="37">
        <v>361.63333333333333</v>
      </c>
      <c r="F136" s="37">
        <v>357.11666666666667</v>
      </c>
      <c r="G136" s="37">
        <v>353.18333333333334</v>
      </c>
      <c r="H136" s="37">
        <v>370.08333333333331</v>
      </c>
      <c r="I136" s="37">
        <v>374.01666666666659</v>
      </c>
      <c r="J136" s="37">
        <v>378.5333333333333</v>
      </c>
      <c r="K136" s="28">
        <v>369.5</v>
      </c>
      <c r="L136" s="28">
        <v>361.05</v>
      </c>
      <c r="M136" s="28">
        <v>16.291090000000001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6177.35</v>
      </c>
      <c r="D137" s="37">
        <v>6143.05</v>
      </c>
      <c r="E137" s="37">
        <v>6084.3</v>
      </c>
      <c r="F137" s="37">
        <v>5991.25</v>
      </c>
      <c r="G137" s="37">
        <v>5932.5</v>
      </c>
      <c r="H137" s="37">
        <v>6236.1</v>
      </c>
      <c r="I137" s="37">
        <v>6294.85</v>
      </c>
      <c r="J137" s="37">
        <v>6387.9000000000005</v>
      </c>
      <c r="K137" s="28">
        <v>6201.8</v>
      </c>
      <c r="L137" s="28">
        <v>6050</v>
      </c>
      <c r="M137" s="28">
        <v>2.9318599999999999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1771.55</v>
      </c>
      <c r="D138" s="37">
        <v>1767.4166666666667</v>
      </c>
      <c r="E138" s="37">
        <v>1755.1333333333334</v>
      </c>
      <c r="F138" s="37">
        <v>1738.7166666666667</v>
      </c>
      <c r="G138" s="37">
        <v>1726.4333333333334</v>
      </c>
      <c r="H138" s="37">
        <v>1783.8333333333335</v>
      </c>
      <c r="I138" s="37">
        <v>1796.1166666666668</v>
      </c>
      <c r="J138" s="37">
        <v>1812.5333333333335</v>
      </c>
      <c r="K138" s="28">
        <v>1779.7</v>
      </c>
      <c r="L138" s="28">
        <v>1751</v>
      </c>
      <c r="M138" s="28">
        <v>15.808870000000001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604.25</v>
      </c>
      <c r="D139" s="37">
        <v>605.05000000000007</v>
      </c>
      <c r="E139" s="37">
        <v>599.30000000000018</v>
      </c>
      <c r="F139" s="37">
        <v>594.35000000000014</v>
      </c>
      <c r="G139" s="37">
        <v>588.60000000000025</v>
      </c>
      <c r="H139" s="37">
        <v>610.00000000000011</v>
      </c>
      <c r="I139" s="37">
        <v>615.74999999999989</v>
      </c>
      <c r="J139" s="37">
        <v>620.70000000000005</v>
      </c>
      <c r="K139" s="28">
        <v>610.79999999999995</v>
      </c>
      <c r="L139" s="28">
        <v>600.1</v>
      </c>
      <c r="M139" s="28">
        <v>17.293289999999999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774.6</v>
      </c>
      <c r="D140" s="37">
        <v>764.85</v>
      </c>
      <c r="E140" s="37">
        <v>751.95</v>
      </c>
      <c r="F140" s="37">
        <v>729.30000000000007</v>
      </c>
      <c r="G140" s="37">
        <v>716.40000000000009</v>
      </c>
      <c r="H140" s="37">
        <v>787.5</v>
      </c>
      <c r="I140" s="37">
        <v>800.39999999999986</v>
      </c>
      <c r="J140" s="37">
        <v>823.05</v>
      </c>
      <c r="K140" s="28">
        <v>777.75</v>
      </c>
      <c r="L140" s="28">
        <v>742.2</v>
      </c>
      <c r="M140" s="28">
        <v>21.616019999999999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66718.75</v>
      </c>
      <c r="D141" s="37">
        <v>66856.233333333337</v>
      </c>
      <c r="E141" s="37">
        <v>66312.516666666677</v>
      </c>
      <c r="F141" s="37">
        <v>65906.28333333334</v>
      </c>
      <c r="G141" s="37">
        <v>65362.56666666668</v>
      </c>
      <c r="H141" s="37">
        <v>67262.466666666674</v>
      </c>
      <c r="I141" s="37">
        <v>67806.183333333349</v>
      </c>
      <c r="J141" s="37">
        <v>68212.416666666672</v>
      </c>
      <c r="K141" s="28">
        <v>67399.95</v>
      </c>
      <c r="L141" s="28">
        <v>66450</v>
      </c>
      <c r="M141" s="28">
        <v>7.3999999999999996E-2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769.85</v>
      </c>
      <c r="D142" s="37">
        <v>767.30000000000007</v>
      </c>
      <c r="E142" s="37">
        <v>759.00000000000011</v>
      </c>
      <c r="F142" s="37">
        <v>748.15000000000009</v>
      </c>
      <c r="G142" s="37">
        <v>739.85000000000014</v>
      </c>
      <c r="H142" s="37">
        <v>778.15000000000009</v>
      </c>
      <c r="I142" s="37">
        <v>786.45</v>
      </c>
      <c r="J142" s="37">
        <v>797.30000000000007</v>
      </c>
      <c r="K142" s="28">
        <v>775.6</v>
      </c>
      <c r="L142" s="28">
        <v>756.45</v>
      </c>
      <c r="M142" s="28">
        <v>3.6269999999999998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157.25</v>
      </c>
      <c r="D143" s="37">
        <v>157.81666666666666</v>
      </c>
      <c r="E143" s="37">
        <v>155.88333333333333</v>
      </c>
      <c r="F143" s="37">
        <v>154.51666666666665</v>
      </c>
      <c r="G143" s="37">
        <v>152.58333333333331</v>
      </c>
      <c r="H143" s="37">
        <v>159.18333333333334</v>
      </c>
      <c r="I143" s="37">
        <v>161.11666666666667</v>
      </c>
      <c r="J143" s="37">
        <v>162.48333333333335</v>
      </c>
      <c r="K143" s="28">
        <v>159.75</v>
      </c>
      <c r="L143" s="28">
        <v>156.44999999999999</v>
      </c>
      <c r="M143" s="28">
        <v>59.89246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765.65</v>
      </c>
      <c r="D144" s="37">
        <v>769.43333333333339</v>
      </c>
      <c r="E144" s="37">
        <v>758.86666666666679</v>
      </c>
      <c r="F144" s="37">
        <v>752.08333333333337</v>
      </c>
      <c r="G144" s="37">
        <v>741.51666666666677</v>
      </c>
      <c r="H144" s="37">
        <v>776.21666666666681</v>
      </c>
      <c r="I144" s="37">
        <v>786.78333333333342</v>
      </c>
      <c r="J144" s="37">
        <v>793.56666666666683</v>
      </c>
      <c r="K144" s="28">
        <v>780</v>
      </c>
      <c r="L144" s="28">
        <v>762.65</v>
      </c>
      <c r="M144" s="28">
        <v>22.48114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117.1</v>
      </c>
      <c r="D145" s="37">
        <v>117.01666666666667</v>
      </c>
      <c r="E145" s="37">
        <v>116.08333333333333</v>
      </c>
      <c r="F145" s="37">
        <v>115.06666666666666</v>
      </c>
      <c r="G145" s="37">
        <v>114.13333333333333</v>
      </c>
      <c r="H145" s="37">
        <v>118.03333333333333</v>
      </c>
      <c r="I145" s="37">
        <v>118.96666666666667</v>
      </c>
      <c r="J145" s="37">
        <v>119.98333333333333</v>
      </c>
      <c r="K145" s="28">
        <v>117.95</v>
      </c>
      <c r="L145" s="28">
        <v>116</v>
      </c>
      <c r="M145" s="28">
        <v>25.77467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482.4</v>
      </c>
      <c r="D146" s="37">
        <v>482.43333333333334</v>
      </c>
      <c r="E146" s="37">
        <v>478.86666666666667</v>
      </c>
      <c r="F146" s="37">
        <v>475.33333333333331</v>
      </c>
      <c r="G146" s="37">
        <v>471.76666666666665</v>
      </c>
      <c r="H146" s="37">
        <v>485.9666666666667</v>
      </c>
      <c r="I146" s="37">
        <v>489.53333333333342</v>
      </c>
      <c r="J146" s="37">
        <v>493.06666666666672</v>
      </c>
      <c r="K146" s="28">
        <v>486</v>
      </c>
      <c r="L146" s="28">
        <v>478.9</v>
      </c>
      <c r="M146" s="28">
        <v>29.410350000000001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7556.95</v>
      </c>
      <c r="D147" s="37">
        <v>7579.4333333333343</v>
      </c>
      <c r="E147" s="37">
        <v>7503.8666666666686</v>
      </c>
      <c r="F147" s="37">
        <v>7450.7833333333347</v>
      </c>
      <c r="G147" s="37">
        <v>7375.216666666669</v>
      </c>
      <c r="H147" s="37">
        <v>7632.5166666666682</v>
      </c>
      <c r="I147" s="37">
        <v>7708.0833333333339</v>
      </c>
      <c r="J147" s="37">
        <v>7761.1666666666679</v>
      </c>
      <c r="K147" s="28">
        <v>7655</v>
      </c>
      <c r="L147" s="28">
        <v>7526.35</v>
      </c>
      <c r="M147" s="28">
        <v>5.6548499999999997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747.65</v>
      </c>
      <c r="D148" s="37">
        <v>753.58333333333337</v>
      </c>
      <c r="E148" s="37">
        <v>738.81666666666672</v>
      </c>
      <c r="F148" s="37">
        <v>729.98333333333335</v>
      </c>
      <c r="G148" s="37">
        <v>715.2166666666667</v>
      </c>
      <c r="H148" s="37">
        <v>762.41666666666674</v>
      </c>
      <c r="I148" s="37">
        <v>777.18333333333339</v>
      </c>
      <c r="J148" s="37">
        <v>786.01666666666677</v>
      </c>
      <c r="K148" s="28">
        <v>768.35</v>
      </c>
      <c r="L148" s="28">
        <v>744.75</v>
      </c>
      <c r="M148" s="28">
        <v>7.3174999999999999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4277.5</v>
      </c>
      <c r="D149" s="37">
        <v>4213.5</v>
      </c>
      <c r="E149" s="37">
        <v>4139</v>
      </c>
      <c r="F149" s="37">
        <v>4000.5</v>
      </c>
      <c r="G149" s="37">
        <v>3926</v>
      </c>
      <c r="H149" s="37">
        <v>4352</v>
      </c>
      <c r="I149" s="37">
        <v>4426.5</v>
      </c>
      <c r="J149" s="37">
        <v>4565</v>
      </c>
      <c r="K149" s="28">
        <v>4288</v>
      </c>
      <c r="L149" s="28">
        <v>4075</v>
      </c>
      <c r="M149" s="28">
        <v>10.77491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3333.25</v>
      </c>
      <c r="D150" s="37">
        <v>3304.1833333333329</v>
      </c>
      <c r="E150" s="37">
        <v>3261.0666666666657</v>
      </c>
      <c r="F150" s="37">
        <v>3188.8833333333328</v>
      </c>
      <c r="G150" s="37">
        <v>3145.7666666666655</v>
      </c>
      <c r="H150" s="37">
        <v>3376.3666666666659</v>
      </c>
      <c r="I150" s="37">
        <v>3419.4833333333336</v>
      </c>
      <c r="J150" s="37">
        <v>3491.6666666666661</v>
      </c>
      <c r="K150" s="28">
        <v>3347.3</v>
      </c>
      <c r="L150" s="28">
        <v>3232</v>
      </c>
      <c r="M150" s="28">
        <v>5.5125900000000003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1350.8</v>
      </c>
      <c r="D151" s="37">
        <v>1344.6833333333332</v>
      </c>
      <c r="E151" s="37">
        <v>1334.4666666666662</v>
      </c>
      <c r="F151" s="37">
        <v>1318.133333333333</v>
      </c>
      <c r="G151" s="37">
        <v>1307.9166666666661</v>
      </c>
      <c r="H151" s="37">
        <v>1361.0166666666664</v>
      </c>
      <c r="I151" s="37">
        <v>1371.2333333333331</v>
      </c>
      <c r="J151" s="37">
        <v>1387.5666666666666</v>
      </c>
      <c r="K151" s="28">
        <v>1354.9</v>
      </c>
      <c r="L151" s="28">
        <v>1328.35</v>
      </c>
      <c r="M151" s="28">
        <v>3.8200400000000001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783.2</v>
      </c>
      <c r="D152" s="37">
        <v>787.73333333333323</v>
      </c>
      <c r="E152" s="37">
        <v>771.46666666666647</v>
      </c>
      <c r="F152" s="37">
        <v>759.73333333333323</v>
      </c>
      <c r="G152" s="37">
        <v>743.46666666666647</v>
      </c>
      <c r="H152" s="37">
        <v>799.46666666666647</v>
      </c>
      <c r="I152" s="37">
        <v>815.73333333333312</v>
      </c>
      <c r="J152" s="37">
        <v>827.46666666666647</v>
      </c>
      <c r="K152" s="28">
        <v>804</v>
      </c>
      <c r="L152" s="28">
        <v>776</v>
      </c>
      <c r="M152" s="28">
        <v>3.7702100000000001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157.1</v>
      </c>
      <c r="D153" s="37">
        <v>155.39999999999998</v>
      </c>
      <c r="E153" s="37">
        <v>152.84999999999997</v>
      </c>
      <c r="F153" s="37">
        <v>148.6</v>
      </c>
      <c r="G153" s="37">
        <v>146.04999999999998</v>
      </c>
      <c r="H153" s="37">
        <v>159.64999999999995</v>
      </c>
      <c r="I153" s="37">
        <v>162.19999999999996</v>
      </c>
      <c r="J153" s="37">
        <v>166.44999999999993</v>
      </c>
      <c r="K153" s="28">
        <v>157.94999999999999</v>
      </c>
      <c r="L153" s="28">
        <v>151.15</v>
      </c>
      <c r="M153" s="28">
        <v>179.76962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135.4</v>
      </c>
      <c r="D154" s="37">
        <v>134.81666666666669</v>
      </c>
      <c r="E154" s="37">
        <v>133.93333333333339</v>
      </c>
      <c r="F154" s="37">
        <v>132.4666666666667</v>
      </c>
      <c r="G154" s="37">
        <v>131.5833333333334</v>
      </c>
      <c r="H154" s="37">
        <v>136.28333333333339</v>
      </c>
      <c r="I154" s="37">
        <v>137.16666666666666</v>
      </c>
      <c r="J154" s="37">
        <v>138.63333333333338</v>
      </c>
      <c r="K154" s="28">
        <v>135.69999999999999</v>
      </c>
      <c r="L154" s="28">
        <v>133.35</v>
      </c>
      <c r="M154" s="28">
        <v>112.76181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124.1</v>
      </c>
      <c r="D155" s="37">
        <v>124.98333333333335</v>
      </c>
      <c r="E155" s="37">
        <v>122.51666666666669</v>
      </c>
      <c r="F155" s="37">
        <v>120.93333333333335</v>
      </c>
      <c r="G155" s="37">
        <v>118.4666666666667</v>
      </c>
      <c r="H155" s="37">
        <v>126.56666666666669</v>
      </c>
      <c r="I155" s="37">
        <v>129.03333333333333</v>
      </c>
      <c r="J155" s="37">
        <v>130.61666666666667</v>
      </c>
      <c r="K155" s="28">
        <v>127.45</v>
      </c>
      <c r="L155" s="28">
        <v>123.4</v>
      </c>
      <c r="M155" s="28">
        <v>406.40877999999998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3967.5</v>
      </c>
      <c r="D156" s="37">
        <v>3987.7000000000003</v>
      </c>
      <c r="E156" s="37">
        <v>3882.8000000000006</v>
      </c>
      <c r="F156" s="37">
        <v>3798.1000000000004</v>
      </c>
      <c r="G156" s="37">
        <v>3693.2000000000007</v>
      </c>
      <c r="H156" s="37">
        <v>4072.4000000000005</v>
      </c>
      <c r="I156" s="37">
        <v>4177.3</v>
      </c>
      <c r="J156" s="37">
        <v>4262</v>
      </c>
      <c r="K156" s="28">
        <v>4092.6</v>
      </c>
      <c r="L156" s="28">
        <v>3903</v>
      </c>
      <c r="M156" s="28">
        <v>2.30986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17408.099999999999</v>
      </c>
      <c r="D157" s="37">
        <v>17389.366666666665</v>
      </c>
      <c r="E157" s="37">
        <v>17278.73333333333</v>
      </c>
      <c r="F157" s="37">
        <v>17149.366666666665</v>
      </c>
      <c r="G157" s="37">
        <v>17038.73333333333</v>
      </c>
      <c r="H157" s="37">
        <v>17518.73333333333</v>
      </c>
      <c r="I157" s="37">
        <v>17629.366666666669</v>
      </c>
      <c r="J157" s="37">
        <v>17758.73333333333</v>
      </c>
      <c r="K157" s="28">
        <v>17500</v>
      </c>
      <c r="L157" s="28">
        <v>17260</v>
      </c>
      <c r="M157" s="28">
        <v>0.43181000000000003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337.8</v>
      </c>
      <c r="D158" s="37">
        <v>338.13333333333338</v>
      </c>
      <c r="E158" s="37">
        <v>335.66666666666674</v>
      </c>
      <c r="F158" s="37">
        <v>333.53333333333336</v>
      </c>
      <c r="G158" s="37">
        <v>331.06666666666672</v>
      </c>
      <c r="H158" s="37">
        <v>340.26666666666677</v>
      </c>
      <c r="I158" s="37">
        <v>342.73333333333335</v>
      </c>
      <c r="J158" s="37">
        <v>344.86666666666679</v>
      </c>
      <c r="K158" s="28">
        <v>340.6</v>
      </c>
      <c r="L158" s="28">
        <v>336</v>
      </c>
      <c r="M158" s="28">
        <v>6.0394199999999998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930.6</v>
      </c>
      <c r="D159" s="37">
        <v>929.86666666666667</v>
      </c>
      <c r="E159" s="37">
        <v>906.73333333333335</v>
      </c>
      <c r="F159" s="37">
        <v>882.86666666666667</v>
      </c>
      <c r="G159" s="37">
        <v>859.73333333333335</v>
      </c>
      <c r="H159" s="37">
        <v>953.73333333333335</v>
      </c>
      <c r="I159" s="37">
        <v>976.86666666666679</v>
      </c>
      <c r="J159" s="37">
        <v>1000.7333333333333</v>
      </c>
      <c r="K159" s="28">
        <v>953</v>
      </c>
      <c r="L159" s="28">
        <v>906</v>
      </c>
      <c r="M159" s="28">
        <v>16.894760000000002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177.45</v>
      </c>
      <c r="D160" s="37">
        <v>178.11666666666667</v>
      </c>
      <c r="E160" s="37">
        <v>175.83333333333334</v>
      </c>
      <c r="F160" s="37">
        <v>174.21666666666667</v>
      </c>
      <c r="G160" s="37">
        <v>171.93333333333334</v>
      </c>
      <c r="H160" s="37">
        <v>179.73333333333335</v>
      </c>
      <c r="I160" s="37">
        <v>182.01666666666665</v>
      </c>
      <c r="J160" s="37">
        <v>183.63333333333335</v>
      </c>
      <c r="K160" s="28">
        <v>180.4</v>
      </c>
      <c r="L160" s="28">
        <v>176.5</v>
      </c>
      <c r="M160" s="28">
        <v>203.32588999999999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235.45</v>
      </c>
      <c r="D161" s="37">
        <v>235.61666666666665</v>
      </c>
      <c r="E161" s="37">
        <v>232.3833333333333</v>
      </c>
      <c r="F161" s="37">
        <v>229.31666666666666</v>
      </c>
      <c r="G161" s="37">
        <v>226.08333333333331</v>
      </c>
      <c r="H161" s="37">
        <v>238.68333333333328</v>
      </c>
      <c r="I161" s="37">
        <v>241.91666666666663</v>
      </c>
      <c r="J161" s="37">
        <v>244.98333333333326</v>
      </c>
      <c r="K161" s="28">
        <v>238.85</v>
      </c>
      <c r="L161" s="28">
        <v>232.55</v>
      </c>
      <c r="M161" s="28">
        <v>31.980049999999999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2751.65</v>
      </c>
      <c r="D162" s="37">
        <v>2741.35</v>
      </c>
      <c r="E162" s="37">
        <v>2700.2999999999997</v>
      </c>
      <c r="F162" s="37">
        <v>2648.95</v>
      </c>
      <c r="G162" s="37">
        <v>2607.8999999999996</v>
      </c>
      <c r="H162" s="37">
        <v>2792.7</v>
      </c>
      <c r="I162" s="37">
        <v>2833.75</v>
      </c>
      <c r="J162" s="37">
        <v>2885.1</v>
      </c>
      <c r="K162" s="28">
        <v>2782.4</v>
      </c>
      <c r="L162" s="28">
        <v>2690</v>
      </c>
      <c r="M162" s="28">
        <v>1.2787599999999999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41383.550000000003</v>
      </c>
      <c r="D163" s="37">
        <v>41585.700000000004</v>
      </c>
      <c r="E163" s="37">
        <v>40959.450000000012</v>
      </c>
      <c r="F163" s="37">
        <v>40535.350000000006</v>
      </c>
      <c r="G163" s="37">
        <v>39909.100000000013</v>
      </c>
      <c r="H163" s="37">
        <v>42009.80000000001</v>
      </c>
      <c r="I163" s="37">
        <v>42636.049999999996</v>
      </c>
      <c r="J163" s="37">
        <v>43060.150000000009</v>
      </c>
      <c r="K163" s="28">
        <v>42211.95</v>
      </c>
      <c r="L163" s="28">
        <v>41161.599999999999</v>
      </c>
      <c r="M163" s="28">
        <v>0.17977000000000001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197.35</v>
      </c>
      <c r="D164" s="37">
        <v>196.5</v>
      </c>
      <c r="E164" s="37">
        <v>195.35</v>
      </c>
      <c r="F164" s="37">
        <v>193.35</v>
      </c>
      <c r="G164" s="37">
        <v>192.2</v>
      </c>
      <c r="H164" s="37">
        <v>198.5</v>
      </c>
      <c r="I164" s="37">
        <v>199.64999999999998</v>
      </c>
      <c r="J164" s="37">
        <v>201.65</v>
      </c>
      <c r="K164" s="28">
        <v>197.65</v>
      </c>
      <c r="L164" s="28">
        <v>194.5</v>
      </c>
      <c r="M164" s="28">
        <v>30.047270000000001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4470.7</v>
      </c>
      <c r="D165" s="37">
        <v>4464.8833333333323</v>
      </c>
      <c r="E165" s="37">
        <v>4440.866666666665</v>
      </c>
      <c r="F165" s="37">
        <v>4411.0333333333328</v>
      </c>
      <c r="G165" s="37">
        <v>4387.0166666666655</v>
      </c>
      <c r="H165" s="37">
        <v>4494.7166666666644</v>
      </c>
      <c r="I165" s="37">
        <v>4518.7333333333327</v>
      </c>
      <c r="J165" s="37">
        <v>4548.5666666666639</v>
      </c>
      <c r="K165" s="28">
        <v>4488.8999999999996</v>
      </c>
      <c r="L165" s="28">
        <v>4435.05</v>
      </c>
      <c r="M165" s="28">
        <v>0.29436000000000001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2423.65</v>
      </c>
      <c r="D166" s="37">
        <v>2427.35</v>
      </c>
      <c r="E166" s="37">
        <v>2406.9499999999998</v>
      </c>
      <c r="F166" s="37">
        <v>2390.25</v>
      </c>
      <c r="G166" s="37">
        <v>2369.85</v>
      </c>
      <c r="H166" s="37">
        <v>2444.0499999999997</v>
      </c>
      <c r="I166" s="37">
        <v>2464.4500000000003</v>
      </c>
      <c r="J166" s="37">
        <v>2481.1499999999996</v>
      </c>
      <c r="K166" s="28">
        <v>2447.75</v>
      </c>
      <c r="L166" s="28">
        <v>2410.65</v>
      </c>
      <c r="M166" s="28">
        <v>2.1706099999999999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2246.6999999999998</v>
      </c>
      <c r="D167" s="37">
        <v>2237.7333333333331</v>
      </c>
      <c r="E167" s="37">
        <v>2217.6666666666661</v>
      </c>
      <c r="F167" s="37">
        <v>2188.6333333333328</v>
      </c>
      <c r="G167" s="37">
        <v>2168.5666666666657</v>
      </c>
      <c r="H167" s="37">
        <v>2266.7666666666664</v>
      </c>
      <c r="I167" s="37">
        <v>2286.833333333333</v>
      </c>
      <c r="J167" s="37">
        <v>2315.8666666666668</v>
      </c>
      <c r="K167" s="28">
        <v>2257.8000000000002</v>
      </c>
      <c r="L167" s="28">
        <v>2208.6999999999998</v>
      </c>
      <c r="M167" s="28">
        <v>4.0334300000000001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2405.6</v>
      </c>
      <c r="D168" s="37">
        <v>2413.5333333333333</v>
      </c>
      <c r="E168" s="37">
        <v>2387.2666666666664</v>
      </c>
      <c r="F168" s="37">
        <v>2368.9333333333329</v>
      </c>
      <c r="G168" s="37">
        <v>2342.6666666666661</v>
      </c>
      <c r="H168" s="37">
        <v>2431.8666666666668</v>
      </c>
      <c r="I168" s="37">
        <v>2458.1333333333341</v>
      </c>
      <c r="J168" s="37">
        <v>2476.4666666666672</v>
      </c>
      <c r="K168" s="28">
        <v>2439.8000000000002</v>
      </c>
      <c r="L168" s="28">
        <v>2395.1999999999998</v>
      </c>
      <c r="M168" s="28">
        <v>1.7148399999999999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116.25</v>
      </c>
      <c r="D169" s="37">
        <v>116.11666666666667</v>
      </c>
      <c r="E169" s="37">
        <v>115.43333333333335</v>
      </c>
      <c r="F169" s="37">
        <v>114.61666666666667</v>
      </c>
      <c r="G169" s="37">
        <v>113.93333333333335</v>
      </c>
      <c r="H169" s="37">
        <v>116.93333333333335</v>
      </c>
      <c r="I169" s="37">
        <v>117.61666666666669</v>
      </c>
      <c r="J169" s="37">
        <v>118.43333333333335</v>
      </c>
      <c r="K169" s="28">
        <v>116.8</v>
      </c>
      <c r="L169" s="28">
        <v>115.3</v>
      </c>
      <c r="M169" s="28">
        <v>20.448530000000002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210.75</v>
      </c>
      <c r="D170" s="37">
        <v>209.98333333333335</v>
      </c>
      <c r="E170" s="37">
        <v>208.76666666666671</v>
      </c>
      <c r="F170" s="37">
        <v>206.78333333333336</v>
      </c>
      <c r="G170" s="37">
        <v>205.56666666666672</v>
      </c>
      <c r="H170" s="37">
        <v>211.9666666666667</v>
      </c>
      <c r="I170" s="37">
        <v>213.18333333333334</v>
      </c>
      <c r="J170" s="37">
        <v>215.16666666666669</v>
      </c>
      <c r="K170" s="28">
        <v>211.2</v>
      </c>
      <c r="L170" s="28">
        <v>208</v>
      </c>
      <c r="M170" s="28">
        <v>83.917190000000005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461.55</v>
      </c>
      <c r="D171" s="37">
        <v>466.11666666666662</v>
      </c>
      <c r="E171" s="37">
        <v>452.33333333333326</v>
      </c>
      <c r="F171" s="37">
        <v>443.11666666666662</v>
      </c>
      <c r="G171" s="37">
        <v>429.33333333333326</v>
      </c>
      <c r="H171" s="37">
        <v>475.33333333333326</v>
      </c>
      <c r="I171" s="37">
        <v>489.11666666666667</v>
      </c>
      <c r="J171" s="37">
        <v>498.33333333333326</v>
      </c>
      <c r="K171" s="28">
        <v>479.9</v>
      </c>
      <c r="L171" s="28">
        <v>456.9</v>
      </c>
      <c r="M171" s="28">
        <v>4.58066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14970.65</v>
      </c>
      <c r="D172" s="37">
        <v>15092.816666666666</v>
      </c>
      <c r="E172" s="37">
        <v>14786.233333333332</v>
      </c>
      <c r="F172" s="37">
        <v>14601.816666666666</v>
      </c>
      <c r="G172" s="37">
        <v>14295.233333333332</v>
      </c>
      <c r="H172" s="37">
        <v>15277.233333333332</v>
      </c>
      <c r="I172" s="37">
        <v>15583.816666666668</v>
      </c>
      <c r="J172" s="37">
        <v>15768.233333333332</v>
      </c>
      <c r="K172" s="28">
        <v>15399.4</v>
      </c>
      <c r="L172" s="28">
        <v>14908.4</v>
      </c>
      <c r="M172" s="28">
        <v>3.6310000000000002E-2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35.549999999999997</v>
      </c>
      <c r="D173" s="37">
        <v>35.68333333333333</v>
      </c>
      <c r="E173" s="37">
        <v>35.36666666666666</v>
      </c>
      <c r="F173" s="37">
        <v>35.18333333333333</v>
      </c>
      <c r="G173" s="37">
        <v>34.86666666666666</v>
      </c>
      <c r="H173" s="37">
        <v>35.86666666666666</v>
      </c>
      <c r="I173" s="37">
        <v>36.183333333333337</v>
      </c>
      <c r="J173" s="37">
        <v>36.36666666666666</v>
      </c>
      <c r="K173" s="28">
        <v>36</v>
      </c>
      <c r="L173" s="28">
        <v>35.5</v>
      </c>
      <c r="M173" s="28">
        <v>279.69610999999998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135</v>
      </c>
      <c r="D174" s="37">
        <v>134.70000000000002</v>
      </c>
      <c r="E174" s="37">
        <v>133.30000000000004</v>
      </c>
      <c r="F174" s="37">
        <v>131.60000000000002</v>
      </c>
      <c r="G174" s="37">
        <v>130.20000000000005</v>
      </c>
      <c r="H174" s="37">
        <v>136.40000000000003</v>
      </c>
      <c r="I174" s="37">
        <v>137.80000000000001</v>
      </c>
      <c r="J174" s="37">
        <v>139.50000000000003</v>
      </c>
      <c r="K174" s="28">
        <v>136.1</v>
      </c>
      <c r="L174" s="28">
        <v>133</v>
      </c>
      <c r="M174" s="28">
        <v>78.451859999999996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125.1</v>
      </c>
      <c r="D175" s="37">
        <v>125.60000000000001</v>
      </c>
      <c r="E175" s="37">
        <v>124.30000000000001</v>
      </c>
      <c r="F175" s="37">
        <v>123.5</v>
      </c>
      <c r="G175" s="37">
        <v>122.2</v>
      </c>
      <c r="H175" s="37">
        <v>126.40000000000002</v>
      </c>
      <c r="I175" s="37">
        <v>127.7</v>
      </c>
      <c r="J175" s="37">
        <v>128.50000000000003</v>
      </c>
      <c r="K175" s="28">
        <v>126.9</v>
      </c>
      <c r="L175" s="28">
        <v>124.8</v>
      </c>
      <c r="M175" s="28">
        <v>27.714230000000001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2578.65</v>
      </c>
      <c r="D176" s="37">
        <v>2557.6</v>
      </c>
      <c r="E176" s="37">
        <v>2531.0499999999997</v>
      </c>
      <c r="F176" s="37">
        <v>2483.4499999999998</v>
      </c>
      <c r="G176" s="37">
        <v>2456.8999999999996</v>
      </c>
      <c r="H176" s="37">
        <v>2605.1999999999998</v>
      </c>
      <c r="I176" s="37">
        <v>2631.75</v>
      </c>
      <c r="J176" s="37">
        <v>2679.35</v>
      </c>
      <c r="K176" s="28">
        <v>2584.15</v>
      </c>
      <c r="L176" s="28">
        <v>2510</v>
      </c>
      <c r="M176" s="28">
        <v>60.771529999999998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843.55</v>
      </c>
      <c r="D177" s="37">
        <v>848.69999999999993</v>
      </c>
      <c r="E177" s="37">
        <v>834.89999999999986</v>
      </c>
      <c r="F177" s="37">
        <v>826.24999999999989</v>
      </c>
      <c r="G177" s="37">
        <v>812.44999999999982</v>
      </c>
      <c r="H177" s="37">
        <v>857.34999999999991</v>
      </c>
      <c r="I177" s="37">
        <v>871.14999999999986</v>
      </c>
      <c r="J177" s="37">
        <v>879.8</v>
      </c>
      <c r="K177" s="28">
        <v>862.5</v>
      </c>
      <c r="L177" s="28">
        <v>840.05</v>
      </c>
      <c r="M177" s="28">
        <v>9.3829999999999991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1088.95</v>
      </c>
      <c r="D178" s="37">
        <v>1090.25</v>
      </c>
      <c r="E178" s="37">
        <v>1083</v>
      </c>
      <c r="F178" s="37">
        <v>1077.05</v>
      </c>
      <c r="G178" s="37">
        <v>1069.8</v>
      </c>
      <c r="H178" s="37">
        <v>1096.2</v>
      </c>
      <c r="I178" s="37">
        <v>1103.45</v>
      </c>
      <c r="J178" s="37">
        <v>1109.4000000000001</v>
      </c>
      <c r="K178" s="28">
        <v>1097.5</v>
      </c>
      <c r="L178" s="28">
        <v>1084.3</v>
      </c>
      <c r="M178" s="28">
        <v>5.2634499999999997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2608.1</v>
      </c>
      <c r="D179" s="37">
        <v>2587.35</v>
      </c>
      <c r="E179" s="37">
        <v>2550.75</v>
      </c>
      <c r="F179" s="37">
        <v>2493.4</v>
      </c>
      <c r="G179" s="37">
        <v>2456.8000000000002</v>
      </c>
      <c r="H179" s="37">
        <v>2644.7</v>
      </c>
      <c r="I179" s="37">
        <v>2681.2999999999993</v>
      </c>
      <c r="J179" s="37">
        <v>2738.6499999999996</v>
      </c>
      <c r="K179" s="28">
        <v>2623.95</v>
      </c>
      <c r="L179" s="28">
        <v>2530</v>
      </c>
      <c r="M179" s="28">
        <v>8.34422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7317</v>
      </c>
      <c r="D180" s="37">
        <v>7366.666666666667</v>
      </c>
      <c r="E180" s="37">
        <v>7245.3333333333339</v>
      </c>
      <c r="F180" s="37">
        <v>7173.666666666667</v>
      </c>
      <c r="G180" s="37">
        <v>7052.3333333333339</v>
      </c>
      <c r="H180" s="37">
        <v>7438.3333333333339</v>
      </c>
      <c r="I180" s="37">
        <v>7559.6666666666679</v>
      </c>
      <c r="J180" s="37">
        <v>7631.3333333333339</v>
      </c>
      <c r="K180" s="28">
        <v>7488</v>
      </c>
      <c r="L180" s="28">
        <v>7295</v>
      </c>
      <c r="M180" s="28">
        <v>0.53334999999999999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23273.75</v>
      </c>
      <c r="D181" s="37">
        <v>23367.983333333334</v>
      </c>
      <c r="E181" s="37">
        <v>23105.966666666667</v>
      </c>
      <c r="F181" s="37">
        <v>22938.183333333334</v>
      </c>
      <c r="G181" s="37">
        <v>22676.166666666668</v>
      </c>
      <c r="H181" s="37">
        <v>23535.766666666666</v>
      </c>
      <c r="I181" s="37">
        <v>23797.783333333336</v>
      </c>
      <c r="J181" s="37">
        <v>23965.566666666666</v>
      </c>
      <c r="K181" s="28">
        <v>23630</v>
      </c>
      <c r="L181" s="28">
        <v>23200.2</v>
      </c>
      <c r="M181" s="28">
        <v>0.29951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1092.4000000000001</v>
      </c>
      <c r="D182" s="37">
        <v>1093.5333333333333</v>
      </c>
      <c r="E182" s="37">
        <v>1085.4666666666667</v>
      </c>
      <c r="F182" s="37">
        <v>1078.5333333333333</v>
      </c>
      <c r="G182" s="37">
        <v>1070.4666666666667</v>
      </c>
      <c r="H182" s="37">
        <v>1100.4666666666667</v>
      </c>
      <c r="I182" s="37">
        <v>1108.5333333333333</v>
      </c>
      <c r="J182" s="37">
        <v>1115.4666666666667</v>
      </c>
      <c r="K182" s="28">
        <v>1101.5999999999999</v>
      </c>
      <c r="L182" s="28">
        <v>1086.5999999999999</v>
      </c>
      <c r="M182" s="28">
        <v>6.6580700000000004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2294.3000000000002</v>
      </c>
      <c r="D183" s="37">
        <v>2287.3333333333335</v>
      </c>
      <c r="E183" s="37">
        <v>2272.9666666666672</v>
      </c>
      <c r="F183" s="37">
        <v>2251.6333333333337</v>
      </c>
      <c r="G183" s="37">
        <v>2237.2666666666673</v>
      </c>
      <c r="H183" s="37">
        <v>2308.666666666667</v>
      </c>
      <c r="I183" s="37">
        <v>2323.0333333333328</v>
      </c>
      <c r="J183" s="37">
        <v>2344.3666666666668</v>
      </c>
      <c r="K183" s="28">
        <v>2301.6999999999998</v>
      </c>
      <c r="L183" s="28">
        <v>2266</v>
      </c>
      <c r="M183" s="28">
        <v>2.1474000000000002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487.1</v>
      </c>
      <c r="D184" s="37">
        <v>488.4666666666667</v>
      </c>
      <c r="E184" s="37">
        <v>482.13333333333338</v>
      </c>
      <c r="F184" s="37">
        <v>477.16666666666669</v>
      </c>
      <c r="G184" s="37">
        <v>470.83333333333337</v>
      </c>
      <c r="H184" s="37">
        <v>493.43333333333339</v>
      </c>
      <c r="I184" s="37">
        <v>499.76666666666665</v>
      </c>
      <c r="J184" s="37">
        <v>504.73333333333341</v>
      </c>
      <c r="K184" s="28">
        <v>494.8</v>
      </c>
      <c r="L184" s="28">
        <v>483.5</v>
      </c>
      <c r="M184" s="28">
        <v>181.74877000000001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104</v>
      </c>
      <c r="D185" s="37">
        <v>103.81666666666666</v>
      </c>
      <c r="E185" s="37">
        <v>102.68333333333332</v>
      </c>
      <c r="F185" s="37">
        <v>101.36666666666666</v>
      </c>
      <c r="G185" s="37">
        <v>100.23333333333332</v>
      </c>
      <c r="H185" s="37">
        <v>105.13333333333333</v>
      </c>
      <c r="I185" s="37">
        <v>106.26666666666665</v>
      </c>
      <c r="J185" s="37">
        <v>107.58333333333333</v>
      </c>
      <c r="K185" s="28">
        <v>104.95</v>
      </c>
      <c r="L185" s="28">
        <v>102.5</v>
      </c>
      <c r="M185" s="28">
        <v>410.16068000000001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908.85</v>
      </c>
      <c r="D186" s="37">
        <v>903.01666666666677</v>
      </c>
      <c r="E186" s="37">
        <v>891.33333333333348</v>
      </c>
      <c r="F186" s="37">
        <v>873.81666666666672</v>
      </c>
      <c r="G186" s="37">
        <v>862.13333333333344</v>
      </c>
      <c r="H186" s="37">
        <v>920.53333333333353</v>
      </c>
      <c r="I186" s="37">
        <v>932.2166666666667</v>
      </c>
      <c r="J186" s="37">
        <v>949.73333333333358</v>
      </c>
      <c r="K186" s="28">
        <v>914.7</v>
      </c>
      <c r="L186" s="28">
        <v>885.5</v>
      </c>
      <c r="M186" s="28">
        <v>31.41478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466</v>
      </c>
      <c r="D187" s="37">
        <v>466.61666666666662</v>
      </c>
      <c r="E187" s="37">
        <v>460.38333333333321</v>
      </c>
      <c r="F187" s="37">
        <v>454.76666666666659</v>
      </c>
      <c r="G187" s="37">
        <v>448.53333333333319</v>
      </c>
      <c r="H187" s="37">
        <v>472.23333333333323</v>
      </c>
      <c r="I187" s="37">
        <v>478.4666666666667</v>
      </c>
      <c r="J187" s="37">
        <v>484.08333333333326</v>
      </c>
      <c r="K187" s="28">
        <v>472.85</v>
      </c>
      <c r="L187" s="28">
        <v>461</v>
      </c>
      <c r="M187" s="28">
        <v>19.225570000000001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588.95000000000005</v>
      </c>
      <c r="D188" s="37">
        <v>593.88333333333333</v>
      </c>
      <c r="E188" s="37">
        <v>581.01666666666665</v>
      </c>
      <c r="F188" s="37">
        <v>573.08333333333337</v>
      </c>
      <c r="G188" s="37">
        <v>560.2166666666667</v>
      </c>
      <c r="H188" s="37">
        <v>601.81666666666661</v>
      </c>
      <c r="I188" s="37">
        <v>614.68333333333317</v>
      </c>
      <c r="J188" s="37">
        <v>622.61666666666656</v>
      </c>
      <c r="K188" s="28">
        <v>606.75</v>
      </c>
      <c r="L188" s="28">
        <v>585.95000000000005</v>
      </c>
      <c r="M188" s="28">
        <v>3.6706099999999999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608.95000000000005</v>
      </c>
      <c r="D189" s="37">
        <v>610.35</v>
      </c>
      <c r="E189" s="37">
        <v>603.90000000000009</v>
      </c>
      <c r="F189" s="37">
        <v>598.85</v>
      </c>
      <c r="G189" s="37">
        <v>592.40000000000009</v>
      </c>
      <c r="H189" s="37">
        <v>615.40000000000009</v>
      </c>
      <c r="I189" s="37">
        <v>621.85000000000014</v>
      </c>
      <c r="J189" s="37">
        <v>626.90000000000009</v>
      </c>
      <c r="K189" s="28">
        <v>616.79999999999995</v>
      </c>
      <c r="L189" s="28">
        <v>605.29999999999995</v>
      </c>
      <c r="M189" s="28">
        <v>7.8955500000000001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972.7</v>
      </c>
      <c r="D190" s="37">
        <v>966.25</v>
      </c>
      <c r="E190" s="37">
        <v>957.6</v>
      </c>
      <c r="F190" s="37">
        <v>942.5</v>
      </c>
      <c r="G190" s="37">
        <v>933.85</v>
      </c>
      <c r="H190" s="37">
        <v>981.35</v>
      </c>
      <c r="I190" s="37">
        <v>990.00000000000011</v>
      </c>
      <c r="J190" s="37">
        <v>1005.1</v>
      </c>
      <c r="K190" s="28">
        <v>974.9</v>
      </c>
      <c r="L190" s="28">
        <v>951.15</v>
      </c>
      <c r="M190" s="28">
        <v>18.261810000000001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1164.8499999999999</v>
      </c>
      <c r="D191" s="37">
        <v>1168.25</v>
      </c>
      <c r="E191" s="37">
        <v>1150.9000000000001</v>
      </c>
      <c r="F191" s="37">
        <v>1136.95</v>
      </c>
      <c r="G191" s="37">
        <v>1119.6000000000001</v>
      </c>
      <c r="H191" s="37">
        <v>1182.2</v>
      </c>
      <c r="I191" s="37">
        <v>1199.55</v>
      </c>
      <c r="J191" s="37">
        <v>1213.5</v>
      </c>
      <c r="K191" s="28">
        <v>1185.5999999999999</v>
      </c>
      <c r="L191" s="28">
        <v>1154.3</v>
      </c>
      <c r="M191" s="28">
        <v>6.1280999999999999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3749.85</v>
      </c>
      <c r="D192" s="37">
        <v>3734.35</v>
      </c>
      <c r="E192" s="37">
        <v>3710.5</v>
      </c>
      <c r="F192" s="37">
        <v>3671.15</v>
      </c>
      <c r="G192" s="37">
        <v>3647.3</v>
      </c>
      <c r="H192" s="37">
        <v>3773.7</v>
      </c>
      <c r="I192" s="37">
        <v>3797.5499999999993</v>
      </c>
      <c r="J192" s="37">
        <v>3836.8999999999996</v>
      </c>
      <c r="K192" s="28">
        <v>3758.2</v>
      </c>
      <c r="L192" s="28">
        <v>3695</v>
      </c>
      <c r="M192" s="28">
        <v>18.790459999999999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740.5</v>
      </c>
      <c r="D193" s="37">
        <v>743.6</v>
      </c>
      <c r="E193" s="37">
        <v>735.6</v>
      </c>
      <c r="F193" s="37">
        <v>730.7</v>
      </c>
      <c r="G193" s="37">
        <v>722.7</v>
      </c>
      <c r="H193" s="37">
        <v>748.5</v>
      </c>
      <c r="I193" s="37">
        <v>756.5</v>
      </c>
      <c r="J193" s="37">
        <v>761.4</v>
      </c>
      <c r="K193" s="28">
        <v>751.6</v>
      </c>
      <c r="L193" s="28">
        <v>738.7</v>
      </c>
      <c r="M193" s="28">
        <v>11.79087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7606.9</v>
      </c>
      <c r="D194" s="37">
        <v>7649.5</v>
      </c>
      <c r="E194" s="37">
        <v>7524</v>
      </c>
      <c r="F194" s="37">
        <v>7441.1</v>
      </c>
      <c r="G194" s="37">
        <v>7315.6</v>
      </c>
      <c r="H194" s="37">
        <v>7732.4</v>
      </c>
      <c r="I194" s="37">
        <v>7857.9</v>
      </c>
      <c r="J194" s="37">
        <v>7940.7999999999993</v>
      </c>
      <c r="K194" s="28">
        <v>7775</v>
      </c>
      <c r="L194" s="28">
        <v>7566.6</v>
      </c>
      <c r="M194" s="28">
        <v>2.8679800000000002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433.2</v>
      </c>
      <c r="D195" s="37">
        <v>432.04999999999995</v>
      </c>
      <c r="E195" s="37">
        <v>428.69999999999993</v>
      </c>
      <c r="F195" s="37">
        <v>424.2</v>
      </c>
      <c r="G195" s="37">
        <v>420.84999999999997</v>
      </c>
      <c r="H195" s="37">
        <v>436.5499999999999</v>
      </c>
      <c r="I195" s="37">
        <v>439.89999999999992</v>
      </c>
      <c r="J195" s="37">
        <v>444.39999999999986</v>
      </c>
      <c r="K195" s="28">
        <v>435.4</v>
      </c>
      <c r="L195" s="28">
        <v>427.55</v>
      </c>
      <c r="M195" s="28">
        <v>171.09723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239.5</v>
      </c>
      <c r="D196" s="37">
        <v>237.81666666666669</v>
      </c>
      <c r="E196" s="37">
        <v>234.63333333333338</v>
      </c>
      <c r="F196" s="37">
        <v>229.76666666666668</v>
      </c>
      <c r="G196" s="37">
        <v>226.58333333333337</v>
      </c>
      <c r="H196" s="37">
        <v>242.68333333333339</v>
      </c>
      <c r="I196" s="37">
        <v>245.86666666666673</v>
      </c>
      <c r="J196" s="37">
        <v>250.73333333333341</v>
      </c>
      <c r="K196" s="28">
        <v>241</v>
      </c>
      <c r="L196" s="28">
        <v>232.95</v>
      </c>
      <c r="M196" s="28">
        <v>315.25902000000002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1350.55</v>
      </c>
      <c r="D197" s="37">
        <v>1345.3333333333333</v>
      </c>
      <c r="E197" s="37">
        <v>1331.1666666666665</v>
      </c>
      <c r="F197" s="37">
        <v>1311.7833333333333</v>
      </c>
      <c r="G197" s="37">
        <v>1297.6166666666666</v>
      </c>
      <c r="H197" s="37">
        <v>1364.7166666666665</v>
      </c>
      <c r="I197" s="37">
        <v>1378.883333333333</v>
      </c>
      <c r="J197" s="37">
        <v>1398.2666666666664</v>
      </c>
      <c r="K197" s="28">
        <v>1359.5</v>
      </c>
      <c r="L197" s="28">
        <v>1325.95</v>
      </c>
      <c r="M197" s="28">
        <v>94.605270000000004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1568.55</v>
      </c>
      <c r="D198" s="37">
        <v>1556.8833333333332</v>
      </c>
      <c r="E198" s="37">
        <v>1541.8166666666664</v>
      </c>
      <c r="F198" s="37">
        <v>1515.0833333333333</v>
      </c>
      <c r="G198" s="37">
        <v>1500.0166666666664</v>
      </c>
      <c r="H198" s="37">
        <v>1583.6166666666663</v>
      </c>
      <c r="I198" s="37">
        <v>1598.6833333333329</v>
      </c>
      <c r="J198" s="37">
        <v>1625.4166666666663</v>
      </c>
      <c r="K198" s="28">
        <v>1571.95</v>
      </c>
      <c r="L198" s="28">
        <v>1530.15</v>
      </c>
      <c r="M198" s="28">
        <v>20.855709999999998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729.55</v>
      </c>
      <c r="D199" s="37">
        <v>728.38333333333333</v>
      </c>
      <c r="E199" s="37">
        <v>722.81666666666661</v>
      </c>
      <c r="F199" s="37">
        <v>716.08333333333326</v>
      </c>
      <c r="G199" s="37">
        <v>710.51666666666654</v>
      </c>
      <c r="H199" s="37">
        <v>735.11666666666667</v>
      </c>
      <c r="I199" s="37">
        <v>740.68333333333351</v>
      </c>
      <c r="J199" s="37">
        <v>747.41666666666674</v>
      </c>
      <c r="K199" s="28">
        <v>733.95</v>
      </c>
      <c r="L199" s="28">
        <v>721.65</v>
      </c>
      <c r="M199" s="28">
        <v>3.3249200000000001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2618.5</v>
      </c>
      <c r="D200" s="37">
        <v>2641.6833333333334</v>
      </c>
      <c r="E200" s="37">
        <v>2589.3666666666668</v>
      </c>
      <c r="F200" s="37">
        <v>2560.2333333333336</v>
      </c>
      <c r="G200" s="37">
        <v>2507.916666666667</v>
      </c>
      <c r="H200" s="37">
        <v>2670.8166666666666</v>
      </c>
      <c r="I200" s="37">
        <v>2723.1333333333332</v>
      </c>
      <c r="J200" s="37">
        <v>2752.2666666666664</v>
      </c>
      <c r="K200" s="28">
        <v>2694</v>
      </c>
      <c r="L200" s="28">
        <v>2612.5500000000002</v>
      </c>
      <c r="M200" s="28">
        <v>18.3538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2828.4</v>
      </c>
      <c r="D201" s="37">
        <v>2828.9</v>
      </c>
      <c r="E201" s="37">
        <v>2792.15</v>
      </c>
      <c r="F201" s="37">
        <v>2755.9</v>
      </c>
      <c r="G201" s="37">
        <v>2719.15</v>
      </c>
      <c r="H201" s="37">
        <v>2865.15</v>
      </c>
      <c r="I201" s="37">
        <v>2901.9</v>
      </c>
      <c r="J201" s="37">
        <v>2938.15</v>
      </c>
      <c r="K201" s="28">
        <v>2865.65</v>
      </c>
      <c r="L201" s="28">
        <v>2792.65</v>
      </c>
      <c r="M201" s="28">
        <v>1.48987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494.4</v>
      </c>
      <c r="D202" s="37">
        <v>490.06666666666666</v>
      </c>
      <c r="E202" s="37">
        <v>484.33333333333331</v>
      </c>
      <c r="F202" s="37">
        <v>474.26666666666665</v>
      </c>
      <c r="G202" s="37">
        <v>468.5333333333333</v>
      </c>
      <c r="H202" s="37">
        <v>500.13333333333333</v>
      </c>
      <c r="I202" s="37">
        <v>505.86666666666667</v>
      </c>
      <c r="J202" s="37">
        <v>515.93333333333339</v>
      </c>
      <c r="K202" s="28">
        <v>495.8</v>
      </c>
      <c r="L202" s="28">
        <v>480</v>
      </c>
      <c r="M202" s="28">
        <v>4.2587299999999999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1276.8499999999999</v>
      </c>
      <c r="D203" s="37">
        <v>1285.9333333333334</v>
      </c>
      <c r="E203" s="37">
        <v>1261.9166666666667</v>
      </c>
      <c r="F203" s="37">
        <v>1246.9833333333333</v>
      </c>
      <c r="G203" s="37">
        <v>1222.9666666666667</v>
      </c>
      <c r="H203" s="37">
        <v>1300.8666666666668</v>
      </c>
      <c r="I203" s="37">
        <v>1324.8833333333332</v>
      </c>
      <c r="J203" s="37">
        <v>1339.8166666666668</v>
      </c>
      <c r="K203" s="28">
        <v>1309.95</v>
      </c>
      <c r="L203" s="28">
        <v>1271</v>
      </c>
      <c r="M203" s="28">
        <v>4.5348199999999999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799.1</v>
      </c>
      <c r="D204" s="37">
        <v>796.66666666666663</v>
      </c>
      <c r="E204" s="37">
        <v>791.48333333333323</v>
      </c>
      <c r="F204" s="37">
        <v>783.86666666666656</v>
      </c>
      <c r="G204" s="37">
        <v>778.68333333333317</v>
      </c>
      <c r="H204" s="37">
        <v>804.2833333333333</v>
      </c>
      <c r="I204" s="37">
        <v>809.4666666666667</v>
      </c>
      <c r="J204" s="37">
        <v>817.08333333333337</v>
      </c>
      <c r="K204" s="28">
        <v>801.85</v>
      </c>
      <c r="L204" s="28">
        <v>789.05</v>
      </c>
      <c r="M204" s="28">
        <v>21.17672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6351.85</v>
      </c>
      <c r="D205" s="37">
        <v>6310.4666666666672</v>
      </c>
      <c r="E205" s="37">
        <v>6241.3833333333341</v>
      </c>
      <c r="F205" s="37">
        <v>6130.916666666667</v>
      </c>
      <c r="G205" s="37">
        <v>6061.8333333333339</v>
      </c>
      <c r="H205" s="37">
        <v>6420.9333333333343</v>
      </c>
      <c r="I205" s="37">
        <v>6490.0166666666664</v>
      </c>
      <c r="J205" s="37">
        <v>6600.4833333333345</v>
      </c>
      <c r="K205" s="28">
        <v>6379.55</v>
      </c>
      <c r="L205" s="28">
        <v>6200</v>
      </c>
      <c r="M205" s="28">
        <v>6.4222599999999996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38.450000000000003</v>
      </c>
      <c r="D206" s="37">
        <v>38.616666666666667</v>
      </c>
      <c r="E206" s="37">
        <v>38.233333333333334</v>
      </c>
      <c r="F206" s="37">
        <v>38.016666666666666</v>
      </c>
      <c r="G206" s="37">
        <v>37.633333333333333</v>
      </c>
      <c r="H206" s="37">
        <v>38.833333333333336</v>
      </c>
      <c r="I206" s="37">
        <v>39.216666666666676</v>
      </c>
      <c r="J206" s="37">
        <v>39.433333333333337</v>
      </c>
      <c r="K206" s="28">
        <v>39</v>
      </c>
      <c r="L206" s="28">
        <v>38.4</v>
      </c>
      <c r="M206" s="28">
        <v>93.446489999999997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1454</v>
      </c>
      <c r="D207" s="37">
        <v>1450.3333333333333</v>
      </c>
      <c r="E207" s="37">
        <v>1428.3666666666666</v>
      </c>
      <c r="F207" s="37">
        <v>1402.7333333333333</v>
      </c>
      <c r="G207" s="37">
        <v>1380.7666666666667</v>
      </c>
      <c r="H207" s="37">
        <v>1475.9666666666665</v>
      </c>
      <c r="I207" s="37">
        <v>1497.9333333333332</v>
      </c>
      <c r="J207" s="37">
        <v>1523.5666666666664</v>
      </c>
      <c r="K207" s="28">
        <v>1472.3</v>
      </c>
      <c r="L207" s="28">
        <v>1424.7</v>
      </c>
      <c r="M207" s="28">
        <v>2.59931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905.7</v>
      </c>
      <c r="D208" s="37">
        <v>905.9</v>
      </c>
      <c r="E208" s="37">
        <v>895.84999999999991</v>
      </c>
      <c r="F208" s="37">
        <v>885.99999999999989</v>
      </c>
      <c r="G208" s="37">
        <v>875.94999999999982</v>
      </c>
      <c r="H208" s="37">
        <v>915.75</v>
      </c>
      <c r="I208" s="37">
        <v>925.8</v>
      </c>
      <c r="J208" s="37">
        <v>935.65000000000009</v>
      </c>
      <c r="K208" s="28">
        <v>915.95</v>
      </c>
      <c r="L208" s="28">
        <v>896.05</v>
      </c>
      <c r="M208" s="28">
        <v>14.454359999999999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969</v>
      </c>
      <c r="D209" s="37">
        <v>971.86666666666667</v>
      </c>
      <c r="E209" s="37">
        <v>957.13333333333333</v>
      </c>
      <c r="F209" s="37">
        <v>945.26666666666665</v>
      </c>
      <c r="G209" s="37">
        <v>930.5333333333333</v>
      </c>
      <c r="H209" s="37">
        <v>983.73333333333335</v>
      </c>
      <c r="I209" s="37">
        <v>998.4666666666667</v>
      </c>
      <c r="J209" s="37">
        <v>1010.3333333333334</v>
      </c>
      <c r="K209" s="28">
        <v>986.6</v>
      </c>
      <c r="L209" s="28">
        <v>960</v>
      </c>
      <c r="M209" s="28">
        <v>2.6996799999999999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411.15</v>
      </c>
      <c r="D210" s="37">
        <v>411.86666666666662</v>
      </c>
      <c r="E210" s="37">
        <v>406.28333333333325</v>
      </c>
      <c r="F210" s="37">
        <v>401.41666666666663</v>
      </c>
      <c r="G210" s="37">
        <v>395.83333333333326</v>
      </c>
      <c r="H210" s="37">
        <v>416.73333333333323</v>
      </c>
      <c r="I210" s="37">
        <v>422.31666666666661</v>
      </c>
      <c r="J210" s="37">
        <v>427.18333333333322</v>
      </c>
      <c r="K210" s="28">
        <v>417.45</v>
      </c>
      <c r="L210" s="28">
        <v>407</v>
      </c>
      <c r="M210" s="28">
        <v>118.16201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10.15</v>
      </c>
      <c r="D211" s="37">
        <v>10.133333333333335</v>
      </c>
      <c r="E211" s="37">
        <v>9.9666666666666686</v>
      </c>
      <c r="F211" s="37">
        <v>9.7833333333333332</v>
      </c>
      <c r="G211" s="37">
        <v>9.6166666666666671</v>
      </c>
      <c r="H211" s="37">
        <v>10.31666666666667</v>
      </c>
      <c r="I211" s="37">
        <v>10.483333333333338</v>
      </c>
      <c r="J211" s="37">
        <v>10.666666666666671</v>
      </c>
      <c r="K211" s="28">
        <v>10.3</v>
      </c>
      <c r="L211" s="28">
        <v>9.9499999999999993</v>
      </c>
      <c r="M211" s="28">
        <v>1380.7538500000001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1276.2</v>
      </c>
      <c r="D212" s="37">
        <v>1282.0833333333333</v>
      </c>
      <c r="E212" s="37">
        <v>1260.1666666666665</v>
      </c>
      <c r="F212" s="37">
        <v>1244.1333333333332</v>
      </c>
      <c r="G212" s="37">
        <v>1222.2166666666665</v>
      </c>
      <c r="H212" s="37">
        <v>1298.1166666666666</v>
      </c>
      <c r="I212" s="37">
        <v>1320.0333333333331</v>
      </c>
      <c r="J212" s="37">
        <v>1336.0666666666666</v>
      </c>
      <c r="K212" s="28">
        <v>1304</v>
      </c>
      <c r="L212" s="28">
        <v>1266.05</v>
      </c>
      <c r="M212" s="28">
        <v>14.159280000000001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1630.55</v>
      </c>
      <c r="D213" s="37">
        <v>1636.3666666666666</v>
      </c>
      <c r="E213" s="37">
        <v>1616.1333333333332</v>
      </c>
      <c r="F213" s="37">
        <v>1601.7166666666667</v>
      </c>
      <c r="G213" s="37">
        <v>1581.4833333333333</v>
      </c>
      <c r="H213" s="37">
        <v>1650.7833333333331</v>
      </c>
      <c r="I213" s="37">
        <v>1671.0166666666662</v>
      </c>
      <c r="J213" s="37">
        <v>1685.4333333333329</v>
      </c>
      <c r="K213" s="28">
        <v>1656.6</v>
      </c>
      <c r="L213" s="28">
        <v>1621.95</v>
      </c>
      <c r="M213" s="28">
        <v>2.38158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610.54999999999995</v>
      </c>
      <c r="D214" s="37">
        <v>610.04999999999995</v>
      </c>
      <c r="E214" s="37">
        <v>606.29999999999995</v>
      </c>
      <c r="F214" s="37">
        <v>602.04999999999995</v>
      </c>
      <c r="G214" s="37">
        <v>598.29999999999995</v>
      </c>
      <c r="H214" s="37">
        <v>614.29999999999995</v>
      </c>
      <c r="I214" s="37">
        <v>618.04999999999995</v>
      </c>
      <c r="J214" s="37">
        <v>622.29999999999995</v>
      </c>
      <c r="K214" s="37">
        <v>613.79999999999995</v>
      </c>
      <c r="L214" s="37">
        <v>605.79999999999995</v>
      </c>
      <c r="M214" s="37">
        <v>38.757449999999999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12.75</v>
      </c>
      <c r="D215" s="37">
        <v>12.783333333333333</v>
      </c>
      <c r="E215" s="37">
        <v>12.716666666666667</v>
      </c>
      <c r="F215" s="37">
        <v>12.683333333333334</v>
      </c>
      <c r="G215" s="37">
        <v>12.616666666666667</v>
      </c>
      <c r="H215" s="37">
        <v>12.816666666666666</v>
      </c>
      <c r="I215" s="37">
        <v>12.883333333333333</v>
      </c>
      <c r="J215" s="37">
        <v>12.916666666666666</v>
      </c>
      <c r="K215" s="37">
        <v>12.85</v>
      </c>
      <c r="L215" s="37">
        <v>12.75</v>
      </c>
      <c r="M215" s="37">
        <v>463.27190999999999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298.89999999999998</v>
      </c>
      <c r="D216" s="37">
        <v>295.93333333333334</v>
      </c>
      <c r="E216" s="37">
        <v>284.61666666666667</v>
      </c>
      <c r="F216" s="37">
        <v>270.33333333333331</v>
      </c>
      <c r="G216" s="37">
        <v>259.01666666666665</v>
      </c>
      <c r="H216" s="37">
        <v>310.2166666666667</v>
      </c>
      <c r="I216" s="37">
        <v>321.53333333333342</v>
      </c>
      <c r="J216" s="37">
        <v>335.81666666666672</v>
      </c>
      <c r="K216" s="37">
        <v>307.25</v>
      </c>
      <c r="L216" s="37">
        <v>281.64999999999998</v>
      </c>
      <c r="M216" s="37">
        <v>867.72871999999995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9"/>
      <c r="B1" s="50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2" t="s">
        <v>16</v>
      </c>
      <c r="B9" s="494" t="s">
        <v>18</v>
      </c>
      <c r="C9" s="498" t="s">
        <v>20</v>
      </c>
      <c r="D9" s="498" t="s">
        <v>21</v>
      </c>
      <c r="E9" s="489" t="s">
        <v>22</v>
      </c>
      <c r="F9" s="490"/>
      <c r="G9" s="491"/>
      <c r="H9" s="489" t="s">
        <v>23</v>
      </c>
      <c r="I9" s="490"/>
      <c r="J9" s="491"/>
      <c r="K9" s="23"/>
      <c r="L9" s="24"/>
      <c r="M9" s="50"/>
      <c r="N9" s="1"/>
      <c r="O9" s="1"/>
    </row>
    <row r="10" spans="1:15" ht="42.75" customHeight="1">
      <c r="A10" s="496"/>
      <c r="B10" s="497"/>
      <c r="C10" s="497"/>
      <c r="D10" s="4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19976.8</v>
      </c>
      <c r="D11" s="324">
        <v>20067.099999999999</v>
      </c>
      <c r="E11" s="324">
        <v>19809.549999999996</v>
      </c>
      <c r="F11" s="324">
        <v>19642.299999999996</v>
      </c>
      <c r="G11" s="324">
        <v>19384.749999999993</v>
      </c>
      <c r="H11" s="324">
        <v>20234.349999999999</v>
      </c>
      <c r="I11" s="324">
        <v>20491.900000000001</v>
      </c>
      <c r="J11" s="324">
        <v>20659.150000000001</v>
      </c>
      <c r="K11" s="323">
        <v>20324.650000000001</v>
      </c>
      <c r="L11" s="323">
        <v>19899.849999999999</v>
      </c>
      <c r="M11" s="323">
        <v>2.6419999999999999E-2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438.65</v>
      </c>
      <c r="D12" s="324">
        <v>440.63333333333338</v>
      </c>
      <c r="E12" s="324">
        <v>434.01666666666677</v>
      </c>
      <c r="F12" s="324">
        <v>429.38333333333338</v>
      </c>
      <c r="G12" s="324">
        <v>422.76666666666677</v>
      </c>
      <c r="H12" s="324">
        <v>445.26666666666677</v>
      </c>
      <c r="I12" s="324">
        <v>451.88333333333344</v>
      </c>
      <c r="J12" s="324">
        <v>456.51666666666677</v>
      </c>
      <c r="K12" s="323">
        <v>447.25</v>
      </c>
      <c r="L12" s="323">
        <v>436</v>
      </c>
      <c r="M12" s="323">
        <v>1.92727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919.4</v>
      </c>
      <c r="D13" s="324">
        <v>918.2833333333333</v>
      </c>
      <c r="E13" s="324">
        <v>910.71666666666658</v>
      </c>
      <c r="F13" s="324">
        <v>902.0333333333333</v>
      </c>
      <c r="G13" s="324">
        <v>894.46666666666658</v>
      </c>
      <c r="H13" s="324">
        <v>926.96666666666658</v>
      </c>
      <c r="I13" s="324">
        <v>934.53333333333319</v>
      </c>
      <c r="J13" s="324">
        <v>943.21666666666658</v>
      </c>
      <c r="K13" s="323">
        <v>925.85</v>
      </c>
      <c r="L13" s="323">
        <v>909.6</v>
      </c>
      <c r="M13" s="323">
        <v>4.4630900000000002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2258.1999999999998</v>
      </c>
      <c r="D14" s="324">
        <v>2271.3666666666663</v>
      </c>
      <c r="E14" s="324">
        <v>2224.7833333333328</v>
      </c>
      <c r="F14" s="324">
        <v>2191.3666666666663</v>
      </c>
      <c r="G14" s="324">
        <v>2144.7833333333328</v>
      </c>
      <c r="H14" s="324">
        <v>2304.7833333333328</v>
      </c>
      <c r="I14" s="324">
        <v>2351.3666666666659</v>
      </c>
      <c r="J14" s="324">
        <v>2384.7833333333328</v>
      </c>
      <c r="K14" s="323">
        <v>2317.9499999999998</v>
      </c>
      <c r="L14" s="323">
        <v>2237.9499999999998</v>
      </c>
      <c r="M14" s="323">
        <v>1.81406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2038.65</v>
      </c>
      <c r="D15" s="324">
        <v>2024.8833333333332</v>
      </c>
      <c r="E15" s="324">
        <v>1995.7666666666664</v>
      </c>
      <c r="F15" s="324">
        <v>1952.8833333333332</v>
      </c>
      <c r="G15" s="324">
        <v>1923.7666666666664</v>
      </c>
      <c r="H15" s="324">
        <v>2067.7666666666664</v>
      </c>
      <c r="I15" s="324">
        <v>2096.8833333333332</v>
      </c>
      <c r="J15" s="324">
        <v>2139.7666666666664</v>
      </c>
      <c r="K15" s="323">
        <v>2054</v>
      </c>
      <c r="L15" s="323">
        <v>1982</v>
      </c>
      <c r="M15" s="323">
        <v>2.5128599999999999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16469.25</v>
      </c>
      <c r="D16" s="324">
        <v>16522.716666666667</v>
      </c>
      <c r="E16" s="324">
        <v>16346.533333333333</v>
      </c>
      <c r="F16" s="324">
        <v>16223.816666666666</v>
      </c>
      <c r="G16" s="324">
        <v>16047.633333333331</v>
      </c>
      <c r="H16" s="324">
        <v>16645.433333333334</v>
      </c>
      <c r="I16" s="324">
        <v>16821.616666666669</v>
      </c>
      <c r="J16" s="324">
        <v>16944.333333333336</v>
      </c>
      <c r="K16" s="323">
        <v>16698.900000000001</v>
      </c>
      <c r="L16" s="323">
        <v>16400</v>
      </c>
      <c r="M16" s="323">
        <v>9.4969999999999999E-2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109.95</v>
      </c>
      <c r="D17" s="324">
        <v>110.2</v>
      </c>
      <c r="E17" s="324">
        <v>108</v>
      </c>
      <c r="F17" s="324">
        <v>106.05</v>
      </c>
      <c r="G17" s="324">
        <v>103.85</v>
      </c>
      <c r="H17" s="324">
        <v>112.15</v>
      </c>
      <c r="I17" s="324">
        <v>114.35000000000002</v>
      </c>
      <c r="J17" s="324">
        <v>116.30000000000001</v>
      </c>
      <c r="K17" s="323">
        <v>112.4</v>
      </c>
      <c r="L17" s="323">
        <v>108.25</v>
      </c>
      <c r="M17" s="323">
        <v>48.283230000000003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296.25</v>
      </c>
      <c r="D18" s="324">
        <v>293.5</v>
      </c>
      <c r="E18" s="324">
        <v>288</v>
      </c>
      <c r="F18" s="324">
        <v>279.75</v>
      </c>
      <c r="G18" s="324">
        <v>274.25</v>
      </c>
      <c r="H18" s="324">
        <v>301.75</v>
      </c>
      <c r="I18" s="324">
        <v>307.25</v>
      </c>
      <c r="J18" s="324">
        <v>315.5</v>
      </c>
      <c r="K18" s="323">
        <v>299</v>
      </c>
      <c r="L18" s="323">
        <v>285.25</v>
      </c>
      <c r="M18" s="323">
        <v>34.329430000000002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2080.4</v>
      </c>
      <c r="D19" s="324">
        <v>2074.5</v>
      </c>
      <c r="E19" s="324">
        <v>2056.0500000000002</v>
      </c>
      <c r="F19" s="324">
        <v>2031.7000000000003</v>
      </c>
      <c r="G19" s="324">
        <v>2013.2500000000005</v>
      </c>
      <c r="H19" s="324">
        <v>2098.85</v>
      </c>
      <c r="I19" s="324">
        <v>2117.2999999999997</v>
      </c>
      <c r="J19" s="324">
        <v>2141.6499999999996</v>
      </c>
      <c r="K19" s="323">
        <v>2092.9499999999998</v>
      </c>
      <c r="L19" s="323">
        <v>2050.15</v>
      </c>
      <c r="M19" s="323">
        <v>2.94252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1832.8</v>
      </c>
      <c r="D20" s="324">
        <v>1824.1666666666667</v>
      </c>
      <c r="E20" s="324">
        <v>1808.7833333333335</v>
      </c>
      <c r="F20" s="324">
        <v>1784.7666666666669</v>
      </c>
      <c r="G20" s="324">
        <v>1769.3833333333337</v>
      </c>
      <c r="H20" s="324">
        <v>1848.1833333333334</v>
      </c>
      <c r="I20" s="324">
        <v>1863.5666666666666</v>
      </c>
      <c r="J20" s="324">
        <v>1887.5833333333333</v>
      </c>
      <c r="K20" s="323">
        <v>1839.55</v>
      </c>
      <c r="L20" s="323">
        <v>1800.15</v>
      </c>
      <c r="M20" s="323">
        <v>10.301450000000001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1911.4</v>
      </c>
      <c r="D21" s="324">
        <v>1907.4666666666665</v>
      </c>
      <c r="E21" s="324">
        <v>1890.9333333333329</v>
      </c>
      <c r="F21" s="324">
        <v>1870.4666666666665</v>
      </c>
      <c r="G21" s="324">
        <v>1853.9333333333329</v>
      </c>
      <c r="H21" s="324">
        <v>1927.9333333333329</v>
      </c>
      <c r="I21" s="324">
        <v>1944.4666666666662</v>
      </c>
      <c r="J21" s="324">
        <v>1964.9333333333329</v>
      </c>
      <c r="K21" s="323">
        <v>1924</v>
      </c>
      <c r="L21" s="323">
        <v>1887</v>
      </c>
      <c r="M21" s="323">
        <v>4.7791300000000003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733.45</v>
      </c>
      <c r="D22" s="324">
        <v>735.58333333333337</v>
      </c>
      <c r="E22" s="324">
        <v>728.86666666666679</v>
      </c>
      <c r="F22" s="324">
        <v>724.28333333333342</v>
      </c>
      <c r="G22" s="324">
        <v>717.56666666666683</v>
      </c>
      <c r="H22" s="324">
        <v>740.16666666666674</v>
      </c>
      <c r="I22" s="324">
        <v>746.88333333333321</v>
      </c>
      <c r="J22" s="324">
        <v>751.4666666666667</v>
      </c>
      <c r="K22" s="323">
        <v>742.3</v>
      </c>
      <c r="L22" s="323">
        <v>731</v>
      </c>
      <c r="M22" s="323">
        <v>29.146470000000001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2414.4</v>
      </c>
      <c r="D23" s="324">
        <v>2407.0333333333333</v>
      </c>
      <c r="E23" s="324">
        <v>2379.1166666666668</v>
      </c>
      <c r="F23" s="324">
        <v>2343.8333333333335</v>
      </c>
      <c r="G23" s="324">
        <v>2315.916666666667</v>
      </c>
      <c r="H23" s="324">
        <v>2442.3166666666666</v>
      </c>
      <c r="I23" s="324">
        <v>2470.2333333333336</v>
      </c>
      <c r="J23" s="324">
        <v>2505.5166666666664</v>
      </c>
      <c r="K23" s="323">
        <v>2434.9499999999998</v>
      </c>
      <c r="L23" s="323">
        <v>2371.75</v>
      </c>
      <c r="M23" s="323">
        <v>2.9916299999999998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295.8</v>
      </c>
      <c r="D24" s="324">
        <v>298.28333333333336</v>
      </c>
      <c r="E24" s="324">
        <v>292.11666666666673</v>
      </c>
      <c r="F24" s="324">
        <v>288.43333333333339</v>
      </c>
      <c r="G24" s="324">
        <v>282.26666666666677</v>
      </c>
      <c r="H24" s="324">
        <v>301.9666666666667</v>
      </c>
      <c r="I24" s="324">
        <v>308.13333333333333</v>
      </c>
      <c r="J24" s="324">
        <v>311.81666666666666</v>
      </c>
      <c r="K24" s="323">
        <v>304.45</v>
      </c>
      <c r="L24" s="323">
        <v>294.60000000000002</v>
      </c>
      <c r="M24" s="323">
        <v>1.7196800000000001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202</v>
      </c>
      <c r="D25" s="324">
        <v>201.88333333333333</v>
      </c>
      <c r="E25" s="324">
        <v>199.86666666666665</v>
      </c>
      <c r="F25" s="324">
        <v>197.73333333333332</v>
      </c>
      <c r="G25" s="324">
        <v>195.71666666666664</v>
      </c>
      <c r="H25" s="324">
        <v>204.01666666666665</v>
      </c>
      <c r="I25" s="324">
        <v>206.0333333333333</v>
      </c>
      <c r="J25" s="324">
        <v>208.16666666666666</v>
      </c>
      <c r="K25" s="323">
        <v>203.9</v>
      </c>
      <c r="L25" s="323">
        <v>199.75</v>
      </c>
      <c r="M25" s="323">
        <v>7.38063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1219.5</v>
      </c>
      <c r="D26" s="324">
        <v>1223.3500000000001</v>
      </c>
      <c r="E26" s="324">
        <v>1208.5500000000002</v>
      </c>
      <c r="F26" s="324">
        <v>1197.6000000000001</v>
      </c>
      <c r="G26" s="324">
        <v>1182.8000000000002</v>
      </c>
      <c r="H26" s="324">
        <v>1234.3000000000002</v>
      </c>
      <c r="I26" s="324">
        <v>1249.0999999999999</v>
      </c>
      <c r="J26" s="324">
        <v>1260.0500000000002</v>
      </c>
      <c r="K26" s="323">
        <v>1238.1500000000001</v>
      </c>
      <c r="L26" s="323">
        <v>1212.4000000000001</v>
      </c>
      <c r="M26" s="323">
        <v>1.5917699999999999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1708.3</v>
      </c>
      <c r="D27" s="324">
        <v>1713.3999999999999</v>
      </c>
      <c r="E27" s="324">
        <v>1685.9499999999998</v>
      </c>
      <c r="F27" s="324">
        <v>1663.6</v>
      </c>
      <c r="G27" s="324">
        <v>1636.1499999999999</v>
      </c>
      <c r="H27" s="324">
        <v>1735.7499999999998</v>
      </c>
      <c r="I27" s="324">
        <v>1763.2</v>
      </c>
      <c r="J27" s="324">
        <v>1785.5499999999997</v>
      </c>
      <c r="K27" s="323">
        <v>1740.85</v>
      </c>
      <c r="L27" s="323">
        <v>1691.05</v>
      </c>
      <c r="M27" s="323">
        <v>0.16782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1979.9</v>
      </c>
      <c r="D28" s="324">
        <v>1977.1666666666667</v>
      </c>
      <c r="E28" s="324">
        <v>1965.3333333333335</v>
      </c>
      <c r="F28" s="324">
        <v>1950.7666666666667</v>
      </c>
      <c r="G28" s="324">
        <v>1938.9333333333334</v>
      </c>
      <c r="H28" s="324">
        <v>1991.7333333333336</v>
      </c>
      <c r="I28" s="324">
        <v>2003.5666666666671</v>
      </c>
      <c r="J28" s="324">
        <v>2018.1333333333337</v>
      </c>
      <c r="K28" s="323">
        <v>1989</v>
      </c>
      <c r="L28" s="323">
        <v>1962.6</v>
      </c>
      <c r="M28" s="323">
        <v>0.43402000000000002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79.95</v>
      </c>
      <c r="D29" s="324">
        <v>80.38333333333334</v>
      </c>
      <c r="E29" s="324">
        <v>79.066666666666677</v>
      </c>
      <c r="F29" s="324">
        <v>78.183333333333337</v>
      </c>
      <c r="G29" s="324">
        <v>76.866666666666674</v>
      </c>
      <c r="H29" s="324">
        <v>81.26666666666668</v>
      </c>
      <c r="I29" s="324">
        <v>82.583333333333343</v>
      </c>
      <c r="J29" s="324">
        <v>83.466666666666683</v>
      </c>
      <c r="K29" s="323">
        <v>81.7</v>
      </c>
      <c r="L29" s="323">
        <v>79.5</v>
      </c>
      <c r="M29" s="323">
        <v>3.04962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3609.5</v>
      </c>
      <c r="D30" s="324">
        <v>3622.9500000000003</v>
      </c>
      <c r="E30" s="324">
        <v>3557.3500000000004</v>
      </c>
      <c r="F30" s="324">
        <v>3505.2000000000003</v>
      </c>
      <c r="G30" s="324">
        <v>3439.6000000000004</v>
      </c>
      <c r="H30" s="324">
        <v>3675.1000000000004</v>
      </c>
      <c r="I30" s="324">
        <v>3740.7</v>
      </c>
      <c r="J30" s="324">
        <v>3792.8500000000004</v>
      </c>
      <c r="K30" s="323">
        <v>3688.55</v>
      </c>
      <c r="L30" s="323">
        <v>3570.8</v>
      </c>
      <c r="M30" s="323">
        <v>0.67093999999999998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2899.9</v>
      </c>
      <c r="D31" s="324">
        <v>2901.4666666666667</v>
      </c>
      <c r="E31" s="324">
        <v>2874.9333333333334</v>
      </c>
      <c r="F31" s="324">
        <v>2849.9666666666667</v>
      </c>
      <c r="G31" s="324">
        <v>2823.4333333333334</v>
      </c>
      <c r="H31" s="324">
        <v>2926.4333333333334</v>
      </c>
      <c r="I31" s="324">
        <v>2952.9666666666672</v>
      </c>
      <c r="J31" s="324">
        <v>2977.9333333333334</v>
      </c>
      <c r="K31" s="323">
        <v>2928</v>
      </c>
      <c r="L31" s="323">
        <v>2876.5</v>
      </c>
      <c r="M31" s="323">
        <v>0.57821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26</v>
      </c>
      <c r="D32" s="324">
        <v>26.2</v>
      </c>
      <c r="E32" s="324">
        <v>25.5</v>
      </c>
      <c r="F32" s="324">
        <v>25</v>
      </c>
      <c r="G32" s="324">
        <v>24.3</v>
      </c>
      <c r="H32" s="324">
        <v>26.7</v>
      </c>
      <c r="I32" s="324">
        <v>27.399999999999995</v>
      </c>
      <c r="J32" s="324">
        <v>27.9</v>
      </c>
      <c r="K32" s="323">
        <v>26.9</v>
      </c>
      <c r="L32" s="323">
        <v>25.7</v>
      </c>
      <c r="M32" s="323">
        <v>107.22754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568</v>
      </c>
      <c r="D33" s="324">
        <v>569.33333333333337</v>
      </c>
      <c r="E33" s="324">
        <v>562.7166666666667</v>
      </c>
      <c r="F33" s="324">
        <v>557.43333333333328</v>
      </c>
      <c r="G33" s="324">
        <v>550.81666666666661</v>
      </c>
      <c r="H33" s="324">
        <v>574.61666666666679</v>
      </c>
      <c r="I33" s="324">
        <v>581.23333333333335</v>
      </c>
      <c r="J33" s="324">
        <v>586.51666666666688</v>
      </c>
      <c r="K33" s="323">
        <v>575.95000000000005</v>
      </c>
      <c r="L33" s="323">
        <v>564.04999999999995</v>
      </c>
      <c r="M33" s="323">
        <v>5.3125900000000001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3607.8</v>
      </c>
      <c r="D34" s="324">
        <v>3620.2666666666664</v>
      </c>
      <c r="E34" s="324">
        <v>3543.083333333333</v>
      </c>
      <c r="F34" s="324">
        <v>3478.3666666666668</v>
      </c>
      <c r="G34" s="324">
        <v>3401.1833333333334</v>
      </c>
      <c r="H34" s="324">
        <v>3684.9833333333327</v>
      </c>
      <c r="I34" s="324">
        <v>3762.1666666666661</v>
      </c>
      <c r="J34" s="324">
        <v>3826.8833333333323</v>
      </c>
      <c r="K34" s="323">
        <v>3697.45</v>
      </c>
      <c r="L34" s="323">
        <v>3555.55</v>
      </c>
      <c r="M34" s="323">
        <v>0.77115999999999996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297.05</v>
      </c>
      <c r="D35" s="324">
        <v>297.23333333333335</v>
      </c>
      <c r="E35" s="324">
        <v>294.81666666666672</v>
      </c>
      <c r="F35" s="324">
        <v>292.58333333333337</v>
      </c>
      <c r="G35" s="324">
        <v>290.16666666666674</v>
      </c>
      <c r="H35" s="324">
        <v>299.4666666666667</v>
      </c>
      <c r="I35" s="324">
        <v>301.88333333333333</v>
      </c>
      <c r="J35" s="324">
        <v>304.11666666666667</v>
      </c>
      <c r="K35" s="323">
        <v>299.64999999999998</v>
      </c>
      <c r="L35" s="323">
        <v>295</v>
      </c>
      <c r="M35" s="323">
        <v>40.481360000000002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1615.15</v>
      </c>
      <c r="D36" s="324">
        <v>1627.1666666666667</v>
      </c>
      <c r="E36" s="324">
        <v>1594.3333333333335</v>
      </c>
      <c r="F36" s="324">
        <v>1573.5166666666667</v>
      </c>
      <c r="G36" s="324">
        <v>1540.6833333333334</v>
      </c>
      <c r="H36" s="324">
        <v>1647.9833333333336</v>
      </c>
      <c r="I36" s="324">
        <v>1680.8166666666671</v>
      </c>
      <c r="J36" s="324">
        <v>1701.6333333333337</v>
      </c>
      <c r="K36" s="323">
        <v>1660</v>
      </c>
      <c r="L36" s="323">
        <v>1606.35</v>
      </c>
      <c r="M36" s="323">
        <v>4.2823200000000003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864.45</v>
      </c>
      <c r="D37" s="324">
        <v>868.31666666666661</v>
      </c>
      <c r="E37" s="324">
        <v>852.33333333333326</v>
      </c>
      <c r="F37" s="324">
        <v>840.2166666666667</v>
      </c>
      <c r="G37" s="324">
        <v>824.23333333333335</v>
      </c>
      <c r="H37" s="324">
        <v>880.43333333333317</v>
      </c>
      <c r="I37" s="324">
        <v>896.41666666666652</v>
      </c>
      <c r="J37" s="324">
        <v>908.53333333333308</v>
      </c>
      <c r="K37" s="323">
        <v>884.3</v>
      </c>
      <c r="L37" s="323">
        <v>856.2</v>
      </c>
      <c r="M37" s="323">
        <v>1.1479299999999999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901.75</v>
      </c>
      <c r="D38" s="324">
        <v>908.41666666666663</v>
      </c>
      <c r="E38" s="324">
        <v>890.33333333333326</v>
      </c>
      <c r="F38" s="324">
        <v>878.91666666666663</v>
      </c>
      <c r="G38" s="324">
        <v>860.83333333333326</v>
      </c>
      <c r="H38" s="324">
        <v>919.83333333333326</v>
      </c>
      <c r="I38" s="324">
        <v>937.91666666666652</v>
      </c>
      <c r="J38" s="324">
        <v>949.33333333333326</v>
      </c>
      <c r="K38" s="323">
        <v>926.5</v>
      </c>
      <c r="L38" s="323">
        <v>897</v>
      </c>
      <c r="M38" s="323">
        <v>4.1328699999999996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765.35</v>
      </c>
      <c r="D39" s="324">
        <v>755.94999999999993</v>
      </c>
      <c r="E39" s="324">
        <v>740.89999999999986</v>
      </c>
      <c r="F39" s="324">
        <v>716.44999999999993</v>
      </c>
      <c r="G39" s="324">
        <v>701.39999999999986</v>
      </c>
      <c r="H39" s="324">
        <v>780.39999999999986</v>
      </c>
      <c r="I39" s="324">
        <v>795.44999999999982</v>
      </c>
      <c r="J39" s="324">
        <v>819.89999999999986</v>
      </c>
      <c r="K39" s="323">
        <v>771</v>
      </c>
      <c r="L39" s="323">
        <v>731.5</v>
      </c>
      <c r="M39" s="323">
        <v>3.6912500000000001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4628.55</v>
      </c>
      <c r="D40" s="324">
        <v>4624.05</v>
      </c>
      <c r="E40" s="324">
        <v>4563.1000000000004</v>
      </c>
      <c r="F40" s="324">
        <v>4497.6500000000005</v>
      </c>
      <c r="G40" s="324">
        <v>4436.7000000000007</v>
      </c>
      <c r="H40" s="324">
        <v>4689.5</v>
      </c>
      <c r="I40" s="324">
        <v>4750.4499999999989</v>
      </c>
      <c r="J40" s="324">
        <v>4815.8999999999996</v>
      </c>
      <c r="K40" s="323">
        <v>4685</v>
      </c>
      <c r="L40" s="323">
        <v>4558.6000000000004</v>
      </c>
      <c r="M40" s="323">
        <v>7.1910100000000003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186.65</v>
      </c>
      <c r="D41" s="324">
        <v>187.23333333333335</v>
      </c>
      <c r="E41" s="324">
        <v>184.76666666666671</v>
      </c>
      <c r="F41" s="324">
        <v>182.88333333333335</v>
      </c>
      <c r="G41" s="324">
        <v>180.41666666666671</v>
      </c>
      <c r="H41" s="324">
        <v>189.1166666666667</v>
      </c>
      <c r="I41" s="324">
        <v>191.58333333333334</v>
      </c>
      <c r="J41" s="324">
        <v>193.4666666666667</v>
      </c>
      <c r="K41" s="323">
        <v>189.7</v>
      </c>
      <c r="L41" s="323">
        <v>185.35</v>
      </c>
      <c r="M41" s="323">
        <v>18.22259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419.2</v>
      </c>
      <c r="D42" s="324">
        <v>421.23333333333335</v>
      </c>
      <c r="E42" s="324">
        <v>414.9666666666667</v>
      </c>
      <c r="F42" s="324">
        <v>410.73333333333335</v>
      </c>
      <c r="G42" s="324">
        <v>404.4666666666667</v>
      </c>
      <c r="H42" s="324">
        <v>425.4666666666667</v>
      </c>
      <c r="I42" s="324">
        <v>431.73333333333335</v>
      </c>
      <c r="J42" s="324">
        <v>435.9666666666667</v>
      </c>
      <c r="K42" s="323">
        <v>427.5</v>
      </c>
      <c r="L42" s="323">
        <v>417</v>
      </c>
      <c r="M42" s="323">
        <v>1.61402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89.75</v>
      </c>
      <c r="D43" s="324">
        <v>89.75</v>
      </c>
      <c r="E43" s="324">
        <v>88.95</v>
      </c>
      <c r="F43" s="324">
        <v>88.15</v>
      </c>
      <c r="G43" s="324">
        <v>87.350000000000009</v>
      </c>
      <c r="H43" s="324">
        <v>90.55</v>
      </c>
      <c r="I43" s="324">
        <v>91.350000000000009</v>
      </c>
      <c r="J43" s="324">
        <v>92.149999999999991</v>
      </c>
      <c r="K43" s="323">
        <v>90.55</v>
      </c>
      <c r="L43" s="323">
        <v>88.95</v>
      </c>
      <c r="M43" s="323">
        <v>3.7975099999999999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112.05</v>
      </c>
      <c r="D44" s="324">
        <v>111.88333333333333</v>
      </c>
      <c r="E44" s="324">
        <v>110.41666666666666</v>
      </c>
      <c r="F44" s="324">
        <v>108.78333333333333</v>
      </c>
      <c r="G44" s="324">
        <v>107.31666666666666</v>
      </c>
      <c r="H44" s="324">
        <v>113.51666666666665</v>
      </c>
      <c r="I44" s="324">
        <v>114.98333333333332</v>
      </c>
      <c r="J44" s="324">
        <v>116.61666666666665</v>
      </c>
      <c r="K44" s="323">
        <v>113.35</v>
      </c>
      <c r="L44" s="323">
        <v>110.25</v>
      </c>
      <c r="M44" s="323">
        <v>120.24890000000001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3025.35</v>
      </c>
      <c r="D45" s="324">
        <v>3004.9499999999994</v>
      </c>
      <c r="E45" s="324">
        <v>2970.9499999999989</v>
      </c>
      <c r="F45" s="324">
        <v>2916.5499999999997</v>
      </c>
      <c r="G45" s="324">
        <v>2882.5499999999993</v>
      </c>
      <c r="H45" s="324">
        <v>3059.3499999999985</v>
      </c>
      <c r="I45" s="324">
        <v>3093.3499999999995</v>
      </c>
      <c r="J45" s="324">
        <v>3147.7499999999982</v>
      </c>
      <c r="K45" s="323">
        <v>3038.95</v>
      </c>
      <c r="L45" s="323">
        <v>2950.55</v>
      </c>
      <c r="M45" s="323">
        <v>12.439170000000001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175</v>
      </c>
      <c r="D46" s="324">
        <v>174.11666666666667</v>
      </c>
      <c r="E46" s="324">
        <v>172.43333333333334</v>
      </c>
      <c r="F46" s="324">
        <v>169.86666666666667</v>
      </c>
      <c r="G46" s="324">
        <v>168.18333333333334</v>
      </c>
      <c r="H46" s="324">
        <v>176.68333333333334</v>
      </c>
      <c r="I46" s="324">
        <v>178.36666666666667</v>
      </c>
      <c r="J46" s="324">
        <v>180.93333333333334</v>
      </c>
      <c r="K46" s="323">
        <v>175.8</v>
      </c>
      <c r="L46" s="323">
        <v>171.55</v>
      </c>
      <c r="M46" s="323">
        <v>2.6203099999999999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2036.25</v>
      </c>
      <c r="D47" s="324">
        <v>2026.4166666666667</v>
      </c>
      <c r="E47" s="324">
        <v>1996.9833333333336</v>
      </c>
      <c r="F47" s="324">
        <v>1957.7166666666669</v>
      </c>
      <c r="G47" s="324">
        <v>1928.2833333333338</v>
      </c>
      <c r="H47" s="324">
        <v>2065.6833333333334</v>
      </c>
      <c r="I47" s="324">
        <v>2095.1166666666663</v>
      </c>
      <c r="J47" s="324">
        <v>2134.3833333333332</v>
      </c>
      <c r="K47" s="323">
        <v>2055.85</v>
      </c>
      <c r="L47" s="323">
        <v>1987.15</v>
      </c>
      <c r="M47" s="323">
        <v>2.2960600000000002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2622.15</v>
      </c>
      <c r="D48" s="324">
        <v>2619.9</v>
      </c>
      <c r="E48" s="324">
        <v>2597.25</v>
      </c>
      <c r="F48" s="324">
        <v>2572.35</v>
      </c>
      <c r="G48" s="324">
        <v>2549.6999999999998</v>
      </c>
      <c r="H48" s="324">
        <v>2644.8</v>
      </c>
      <c r="I48" s="324">
        <v>2667.4500000000007</v>
      </c>
      <c r="J48" s="324">
        <v>2692.3500000000004</v>
      </c>
      <c r="K48" s="323">
        <v>2642.55</v>
      </c>
      <c r="L48" s="323">
        <v>2595</v>
      </c>
      <c r="M48" s="323">
        <v>0.11501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1979.75</v>
      </c>
      <c r="D49" s="324">
        <v>1942.55</v>
      </c>
      <c r="E49" s="324">
        <v>1892.1999999999998</v>
      </c>
      <c r="F49" s="324">
        <v>1804.6499999999999</v>
      </c>
      <c r="G49" s="324">
        <v>1754.2999999999997</v>
      </c>
      <c r="H49" s="324">
        <v>2030.1</v>
      </c>
      <c r="I49" s="324">
        <v>2080.4499999999998</v>
      </c>
      <c r="J49" s="324">
        <v>2168</v>
      </c>
      <c r="K49" s="323">
        <v>1992.9</v>
      </c>
      <c r="L49" s="323">
        <v>1855</v>
      </c>
      <c r="M49" s="323">
        <v>2.9414899999999999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9877.15</v>
      </c>
      <c r="D50" s="324">
        <v>9823.2166666666672</v>
      </c>
      <c r="E50" s="324">
        <v>9693.9333333333343</v>
      </c>
      <c r="F50" s="324">
        <v>9510.7166666666672</v>
      </c>
      <c r="G50" s="324">
        <v>9381.4333333333343</v>
      </c>
      <c r="H50" s="324">
        <v>10006.433333333334</v>
      </c>
      <c r="I50" s="324">
        <v>10135.716666666667</v>
      </c>
      <c r="J50" s="324">
        <v>10318.933333333334</v>
      </c>
      <c r="K50" s="323">
        <v>9952.5</v>
      </c>
      <c r="L50" s="323">
        <v>9640</v>
      </c>
      <c r="M50" s="323">
        <v>0.35310999999999998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1241.45</v>
      </c>
      <c r="D51" s="324">
        <v>1241.7666666666667</v>
      </c>
      <c r="E51" s="324">
        <v>1224.6833333333334</v>
      </c>
      <c r="F51" s="324">
        <v>1207.9166666666667</v>
      </c>
      <c r="G51" s="324">
        <v>1190.8333333333335</v>
      </c>
      <c r="H51" s="324">
        <v>1258.5333333333333</v>
      </c>
      <c r="I51" s="324">
        <v>1275.6166666666668</v>
      </c>
      <c r="J51" s="324">
        <v>1292.3833333333332</v>
      </c>
      <c r="K51" s="323">
        <v>1258.8499999999999</v>
      </c>
      <c r="L51" s="323">
        <v>1225</v>
      </c>
      <c r="M51" s="323">
        <v>10.78509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721.15</v>
      </c>
      <c r="D52" s="324">
        <v>711.35</v>
      </c>
      <c r="E52" s="324">
        <v>698.7</v>
      </c>
      <c r="F52" s="324">
        <v>676.25</v>
      </c>
      <c r="G52" s="324">
        <v>663.6</v>
      </c>
      <c r="H52" s="324">
        <v>733.80000000000007</v>
      </c>
      <c r="I52" s="324">
        <v>746.44999999999993</v>
      </c>
      <c r="J52" s="324">
        <v>768.90000000000009</v>
      </c>
      <c r="K52" s="323">
        <v>724</v>
      </c>
      <c r="L52" s="323">
        <v>688.9</v>
      </c>
      <c r="M52" s="323">
        <v>49.718719999999998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427.1</v>
      </c>
      <c r="D53" s="324">
        <v>429.0333333333333</v>
      </c>
      <c r="E53" s="324">
        <v>424.06666666666661</v>
      </c>
      <c r="F53" s="324">
        <v>421.0333333333333</v>
      </c>
      <c r="G53" s="324">
        <v>416.06666666666661</v>
      </c>
      <c r="H53" s="324">
        <v>432.06666666666661</v>
      </c>
      <c r="I53" s="324">
        <v>437.0333333333333</v>
      </c>
      <c r="J53" s="324">
        <v>440.06666666666661</v>
      </c>
      <c r="K53" s="323">
        <v>434</v>
      </c>
      <c r="L53" s="323">
        <v>426</v>
      </c>
      <c r="M53" s="323">
        <v>2.12148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722.25</v>
      </c>
      <c r="D54" s="324">
        <v>723.9</v>
      </c>
      <c r="E54" s="324">
        <v>717.34999999999991</v>
      </c>
      <c r="F54" s="324">
        <v>712.44999999999993</v>
      </c>
      <c r="G54" s="324">
        <v>705.89999999999986</v>
      </c>
      <c r="H54" s="324">
        <v>728.8</v>
      </c>
      <c r="I54" s="324">
        <v>735.34999999999991</v>
      </c>
      <c r="J54" s="324">
        <v>740.25</v>
      </c>
      <c r="K54" s="323">
        <v>730.45</v>
      </c>
      <c r="L54" s="323">
        <v>719</v>
      </c>
      <c r="M54" s="323">
        <v>75.598429999999993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3583.9</v>
      </c>
      <c r="D55" s="324">
        <v>3597.1666666666665</v>
      </c>
      <c r="E55" s="324">
        <v>3556.4333333333329</v>
      </c>
      <c r="F55" s="324">
        <v>3528.9666666666662</v>
      </c>
      <c r="G55" s="324">
        <v>3488.2333333333327</v>
      </c>
      <c r="H55" s="324">
        <v>3624.6333333333332</v>
      </c>
      <c r="I55" s="324">
        <v>3665.3666666666668</v>
      </c>
      <c r="J55" s="324">
        <v>3692.8333333333335</v>
      </c>
      <c r="K55" s="323">
        <v>3637.9</v>
      </c>
      <c r="L55" s="323">
        <v>3569.7</v>
      </c>
      <c r="M55" s="323">
        <v>3.8595700000000002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158.05000000000001</v>
      </c>
      <c r="D56" s="324">
        <v>158.41666666666666</v>
      </c>
      <c r="E56" s="324">
        <v>156.98333333333332</v>
      </c>
      <c r="F56" s="324">
        <v>155.91666666666666</v>
      </c>
      <c r="G56" s="324">
        <v>154.48333333333332</v>
      </c>
      <c r="H56" s="324">
        <v>159.48333333333332</v>
      </c>
      <c r="I56" s="324">
        <v>160.91666666666666</v>
      </c>
      <c r="J56" s="324">
        <v>161.98333333333332</v>
      </c>
      <c r="K56" s="323">
        <v>159.85</v>
      </c>
      <c r="L56" s="323">
        <v>157.35</v>
      </c>
      <c r="M56" s="323">
        <v>4.8182099999999997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1060.55</v>
      </c>
      <c r="D57" s="324">
        <v>1064.6333333333332</v>
      </c>
      <c r="E57" s="324">
        <v>1045.9166666666665</v>
      </c>
      <c r="F57" s="324">
        <v>1031.2833333333333</v>
      </c>
      <c r="G57" s="324">
        <v>1012.5666666666666</v>
      </c>
      <c r="H57" s="324">
        <v>1079.2666666666664</v>
      </c>
      <c r="I57" s="324">
        <v>1097.9833333333331</v>
      </c>
      <c r="J57" s="324">
        <v>1112.6166666666663</v>
      </c>
      <c r="K57" s="323">
        <v>1083.3499999999999</v>
      </c>
      <c r="L57" s="323">
        <v>1050</v>
      </c>
      <c r="M57" s="323">
        <v>1.5415300000000001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16378.7</v>
      </c>
      <c r="D58" s="324">
        <v>16386.899999999998</v>
      </c>
      <c r="E58" s="324">
        <v>16261.799999999996</v>
      </c>
      <c r="F58" s="324">
        <v>16144.899999999998</v>
      </c>
      <c r="G58" s="324">
        <v>16019.799999999996</v>
      </c>
      <c r="H58" s="324">
        <v>16503.799999999996</v>
      </c>
      <c r="I58" s="324">
        <v>16628.899999999994</v>
      </c>
      <c r="J58" s="324">
        <v>16745.799999999996</v>
      </c>
      <c r="K58" s="323">
        <v>16512</v>
      </c>
      <c r="L58" s="323">
        <v>16270</v>
      </c>
      <c r="M58" s="323">
        <v>1.83924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5057.6499999999996</v>
      </c>
      <c r="D59" s="324">
        <v>5051.6833333333334</v>
      </c>
      <c r="E59" s="324">
        <v>5019.2166666666672</v>
      </c>
      <c r="F59" s="324">
        <v>4980.7833333333338</v>
      </c>
      <c r="G59" s="324">
        <v>4948.3166666666675</v>
      </c>
      <c r="H59" s="324">
        <v>5090.1166666666668</v>
      </c>
      <c r="I59" s="324">
        <v>5122.5833333333321</v>
      </c>
      <c r="J59" s="324">
        <v>5161.0166666666664</v>
      </c>
      <c r="K59" s="323">
        <v>5084.1499999999996</v>
      </c>
      <c r="L59" s="323">
        <v>5013.25</v>
      </c>
      <c r="M59" s="323">
        <v>3.2194199999999999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6997.55</v>
      </c>
      <c r="D60" s="324">
        <v>6971.45</v>
      </c>
      <c r="E60" s="324">
        <v>6907.3499999999995</v>
      </c>
      <c r="F60" s="324">
        <v>6817.15</v>
      </c>
      <c r="G60" s="324">
        <v>6753.0499999999993</v>
      </c>
      <c r="H60" s="324">
        <v>7061.65</v>
      </c>
      <c r="I60" s="324">
        <v>7125.75</v>
      </c>
      <c r="J60" s="324">
        <v>7215.95</v>
      </c>
      <c r="K60" s="323">
        <v>7035.55</v>
      </c>
      <c r="L60" s="323">
        <v>6881.25</v>
      </c>
      <c r="M60" s="323">
        <v>7.8371599999999999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3055.5</v>
      </c>
      <c r="D61" s="324">
        <v>3068.8833333333332</v>
      </c>
      <c r="E61" s="324">
        <v>3033.2166666666662</v>
      </c>
      <c r="F61" s="324">
        <v>3010.9333333333329</v>
      </c>
      <c r="G61" s="324">
        <v>2975.266666666666</v>
      </c>
      <c r="H61" s="324">
        <v>3091.1666666666665</v>
      </c>
      <c r="I61" s="324">
        <v>3126.8333333333335</v>
      </c>
      <c r="J61" s="324">
        <v>3149.1166666666668</v>
      </c>
      <c r="K61" s="323">
        <v>3104.55</v>
      </c>
      <c r="L61" s="323">
        <v>3046.6</v>
      </c>
      <c r="M61" s="323">
        <v>0.34827000000000002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2064.9</v>
      </c>
      <c r="D62" s="324">
        <v>2074.7999999999997</v>
      </c>
      <c r="E62" s="324">
        <v>2037.2499999999995</v>
      </c>
      <c r="F62" s="324">
        <v>2009.6</v>
      </c>
      <c r="G62" s="324">
        <v>1972.0499999999997</v>
      </c>
      <c r="H62" s="324">
        <v>2102.4499999999994</v>
      </c>
      <c r="I62" s="324">
        <v>2139.9999999999995</v>
      </c>
      <c r="J62" s="324">
        <v>2167.6499999999992</v>
      </c>
      <c r="K62" s="323">
        <v>2112.35</v>
      </c>
      <c r="L62" s="323">
        <v>2047.15</v>
      </c>
      <c r="M62" s="323">
        <v>1.5491200000000001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490</v>
      </c>
      <c r="D63" s="324">
        <v>493.5</v>
      </c>
      <c r="E63" s="324">
        <v>484.5</v>
      </c>
      <c r="F63" s="324">
        <v>479</v>
      </c>
      <c r="G63" s="324">
        <v>470</v>
      </c>
      <c r="H63" s="324">
        <v>499</v>
      </c>
      <c r="I63" s="324">
        <v>508</v>
      </c>
      <c r="J63" s="324">
        <v>513.5</v>
      </c>
      <c r="K63" s="323">
        <v>502.5</v>
      </c>
      <c r="L63" s="323">
        <v>488</v>
      </c>
      <c r="M63" s="323">
        <v>29.87434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297.25</v>
      </c>
      <c r="D64" s="324">
        <v>298.38333333333333</v>
      </c>
      <c r="E64" s="324">
        <v>292.86666666666667</v>
      </c>
      <c r="F64" s="324">
        <v>288.48333333333335</v>
      </c>
      <c r="G64" s="324">
        <v>282.9666666666667</v>
      </c>
      <c r="H64" s="324">
        <v>302.76666666666665</v>
      </c>
      <c r="I64" s="324">
        <v>308.2833333333333</v>
      </c>
      <c r="J64" s="324">
        <v>312.66666666666663</v>
      </c>
      <c r="K64" s="323">
        <v>303.89999999999998</v>
      </c>
      <c r="L64" s="323">
        <v>294</v>
      </c>
      <c r="M64" s="323">
        <v>103.25063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106.15</v>
      </c>
      <c r="D65" s="324">
        <v>106.39999999999999</v>
      </c>
      <c r="E65" s="324">
        <v>104.79999999999998</v>
      </c>
      <c r="F65" s="324">
        <v>103.44999999999999</v>
      </c>
      <c r="G65" s="324">
        <v>101.84999999999998</v>
      </c>
      <c r="H65" s="324">
        <v>107.74999999999999</v>
      </c>
      <c r="I65" s="324">
        <v>109.34999999999998</v>
      </c>
      <c r="J65" s="324">
        <v>110.69999999999999</v>
      </c>
      <c r="K65" s="323">
        <v>108</v>
      </c>
      <c r="L65" s="323">
        <v>105.05</v>
      </c>
      <c r="M65" s="323">
        <v>265.45927999999998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47.2</v>
      </c>
      <c r="D66" s="324">
        <v>47.333333333333336</v>
      </c>
      <c r="E66" s="324">
        <v>46.866666666666674</v>
      </c>
      <c r="F66" s="324">
        <v>46.533333333333339</v>
      </c>
      <c r="G66" s="324">
        <v>46.066666666666677</v>
      </c>
      <c r="H66" s="324">
        <v>47.666666666666671</v>
      </c>
      <c r="I66" s="324">
        <v>48.133333333333326</v>
      </c>
      <c r="J66" s="324">
        <v>48.466666666666669</v>
      </c>
      <c r="K66" s="323">
        <v>47.8</v>
      </c>
      <c r="L66" s="323">
        <v>47</v>
      </c>
      <c r="M66" s="323">
        <v>29.400099999999998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2931.45</v>
      </c>
      <c r="D67" s="324">
        <v>2947.5333333333333</v>
      </c>
      <c r="E67" s="324">
        <v>2905.0666666666666</v>
      </c>
      <c r="F67" s="324">
        <v>2878.6833333333334</v>
      </c>
      <c r="G67" s="324">
        <v>2836.2166666666667</v>
      </c>
      <c r="H67" s="324">
        <v>2973.9166666666665</v>
      </c>
      <c r="I67" s="324">
        <v>3016.3833333333328</v>
      </c>
      <c r="J67" s="324">
        <v>3042.7666666666664</v>
      </c>
      <c r="K67" s="323">
        <v>2990</v>
      </c>
      <c r="L67" s="323">
        <v>2921.15</v>
      </c>
      <c r="M67" s="323">
        <v>0.42788999999999999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1915.35</v>
      </c>
      <c r="D68" s="324">
        <v>1920.0833333333333</v>
      </c>
      <c r="E68" s="324">
        <v>1906.8166666666666</v>
      </c>
      <c r="F68" s="324">
        <v>1898.2833333333333</v>
      </c>
      <c r="G68" s="324">
        <v>1885.0166666666667</v>
      </c>
      <c r="H68" s="324">
        <v>1928.6166666666666</v>
      </c>
      <c r="I68" s="324">
        <v>1941.8833333333334</v>
      </c>
      <c r="J68" s="324">
        <v>1950.4166666666665</v>
      </c>
      <c r="K68" s="323">
        <v>1933.35</v>
      </c>
      <c r="L68" s="323">
        <v>1911.55</v>
      </c>
      <c r="M68" s="323">
        <v>1.53718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4628.3500000000004</v>
      </c>
      <c r="D69" s="324">
        <v>4652.8666666666677</v>
      </c>
      <c r="E69" s="324">
        <v>4570.1833333333352</v>
      </c>
      <c r="F69" s="324">
        <v>4512.0166666666673</v>
      </c>
      <c r="G69" s="324">
        <v>4429.3333333333348</v>
      </c>
      <c r="H69" s="324">
        <v>4711.0333333333356</v>
      </c>
      <c r="I69" s="324">
        <v>4793.7166666666681</v>
      </c>
      <c r="J69" s="324">
        <v>4851.8833333333359</v>
      </c>
      <c r="K69" s="323">
        <v>4735.55</v>
      </c>
      <c r="L69" s="323">
        <v>4594.7</v>
      </c>
      <c r="M69" s="323">
        <v>0.11248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899.1</v>
      </c>
      <c r="D70" s="324">
        <v>901.91666666666663</v>
      </c>
      <c r="E70" s="324">
        <v>889.18333333333328</v>
      </c>
      <c r="F70" s="324">
        <v>879.26666666666665</v>
      </c>
      <c r="G70" s="324">
        <v>866.5333333333333</v>
      </c>
      <c r="H70" s="324">
        <v>911.83333333333326</v>
      </c>
      <c r="I70" s="324">
        <v>924.56666666666661</v>
      </c>
      <c r="J70" s="324">
        <v>934.48333333333323</v>
      </c>
      <c r="K70" s="323">
        <v>914.65</v>
      </c>
      <c r="L70" s="323">
        <v>892</v>
      </c>
      <c r="M70" s="323">
        <v>0.56533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562.85</v>
      </c>
      <c r="D71" s="324">
        <v>565.15</v>
      </c>
      <c r="E71" s="324">
        <v>555.69999999999993</v>
      </c>
      <c r="F71" s="324">
        <v>548.54999999999995</v>
      </c>
      <c r="G71" s="324">
        <v>539.09999999999991</v>
      </c>
      <c r="H71" s="324">
        <v>572.29999999999995</v>
      </c>
      <c r="I71" s="324">
        <v>581.75</v>
      </c>
      <c r="J71" s="324">
        <v>588.9</v>
      </c>
      <c r="K71" s="323">
        <v>574.6</v>
      </c>
      <c r="L71" s="323">
        <v>558</v>
      </c>
      <c r="M71" s="323">
        <v>5.3197700000000001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207.5</v>
      </c>
      <c r="D72" s="324">
        <v>206.93333333333331</v>
      </c>
      <c r="E72" s="324">
        <v>204.81666666666661</v>
      </c>
      <c r="F72" s="324">
        <v>202.1333333333333</v>
      </c>
      <c r="G72" s="324">
        <v>200.01666666666659</v>
      </c>
      <c r="H72" s="324">
        <v>209.61666666666662</v>
      </c>
      <c r="I72" s="324">
        <v>211.73333333333335</v>
      </c>
      <c r="J72" s="324">
        <v>214.41666666666663</v>
      </c>
      <c r="K72" s="323">
        <v>209.05</v>
      </c>
      <c r="L72" s="323">
        <v>204.25</v>
      </c>
      <c r="M72" s="323">
        <v>52.030999999999999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1509.9</v>
      </c>
      <c r="D73" s="324">
        <v>1518.3</v>
      </c>
      <c r="E73" s="324">
        <v>1494.6</v>
      </c>
      <c r="F73" s="324">
        <v>1479.3</v>
      </c>
      <c r="G73" s="324">
        <v>1455.6</v>
      </c>
      <c r="H73" s="324">
        <v>1533.6</v>
      </c>
      <c r="I73" s="324">
        <v>1557.3000000000002</v>
      </c>
      <c r="J73" s="324">
        <v>1572.6</v>
      </c>
      <c r="K73" s="323">
        <v>1542</v>
      </c>
      <c r="L73" s="323">
        <v>1503</v>
      </c>
      <c r="M73" s="323">
        <v>0.90513999999999994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684.05</v>
      </c>
      <c r="D74" s="324">
        <v>681.65</v>
      </c>
      <c r="E74" s="324">
        <v>673.4</v>
      </c>
      <c r="F74" s="324">
        <v>662.75</v>
      </c>
      <c r="G74" s="324">
        <v>654.5</v>
      </c>
      <c r="H74" s="324">
        <v>692.3</v>
      </c>
      <c r="I74" s="324">
        <v>700.55</v>
      </c>
      <c r="J74" s="324">
        <v>711.19999999999993</v>
      </c>
      <c r="K74" s="323">
        <v>689.9</v>
      </c>
      <c r="L74" s="323">
        <v>671</v>
      </c>
      <c r="M74" s="323">
        <v>6.1436299999999999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694.25</v>
      </c>
      <c r="D75" s="324">
        <v>689.56666666666661</v>
      </c>
      <c r="E75" s="324">
        <v>680.28333333333319</v>
      </c>
      <c r="F75" s="324">
        <v>666.31666666666661</v>
      </c>
      <c r="G75" s="324">
        <v>657.03333333333319</v>
      </c>
      <c r="H75" s="324">
        <v>703.53333333333319</v>
      </c>
      <c r="I75" s="324">
        <v>712.81666666666649</v>
      </c>
      <c r="J75" s="324">
        <v>726.78333333333319</v>
      </c>
      <c r="K75" s="323">
        <v>698.85</v>
      </c>
      <c r="L75" s="323">
        <v>675.6</v>
      </c>
      <c r="M75" s="323">
        <v>16.130890000000001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12299.9</v>
      </c>
      <c r="D76" s="324">
        <v>12335.15</v>
      </c>
      <c r="E76" s="324">
        <v>12105.8</v>
      </c>
      <c r="F76" s="324">
        <v>11911.699999999999</v>
      </c>
      <c r="G76" s="324">
        <v>11682.349999999999</v>
      </c>
      <c r="H76" s="324">
        <v>12529.25</v>
      </c>
      <c r="I76" s="324">
        <v>12758.600000000002</v>
      </c>
      <c r="J76" s="324">
        <v>12952.7</v>
      </c>
      <c r="K76" s="323">
        <v>12564.5</v>
      </c>
      <c r="L76" s="323">
        <v>12141.05</v>
      </c>
      <c r="M76" s="323">
        <v>1.3010000000000001E-2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706.35</v>
      </c>
      <c r="D77" s="324">
        <v>704.35</v>
      </c>
      <c r="E77" s="324">
        <v>699.85</v>
      </c>
      <c r="F77" s="324">
        <v>693.35</v>
      </c>
      <c r="G77" s="324">
        <v>688.85</v>
      </c>
      <c r="H77" s="324">
        <v>710.85</v>
      </c>
      <c r="I77" s="324">
        <v>715.35</v>
      </c>
      <c r="J77" s="324">
        <v>721.85</v>
      </c>
      <c r="K77" s="323">
        <v>708.85</v>
      </c>
      <c r="L77" s="323">
        <v>697.85</v>
      </c>
      <c r="M77" s="323">
        <v>35.971429999999998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51.35</v>
      </c>
      <c r="D78" s="324">
        <v>51.416666666666664</v>
      </c>
      <c r="E78" s="324">
        <v>50.833333333333329</v>
      </c>
      <c r="F78" s="324">
        <v>50.316666666666663</v>
      </c>
      <c r="G78" s="324">
        <v>49.733333333333327</v>
      </c>
      <c r="H78" s="324">
        <v>51.93333333333333</v>
      </c>
      <c r="I78" s="324">
        <v>52.516666666666659</v>
      </c>
      <c r="J78" s="324">
        <v>53.033333333333331</v>
      </c>
      <c r="K78" s="323">
        <v>52</v>
      </c>
      <c r="L78" s="323">
        <v>50.9</v>
      </c>
      <c r="M78" s="323">
        <v>175.03276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342.3</v>
      </c>
      <c r="D79" s="324">
        <v>340.25</v>
      </c>
      <c r="E79" s="324">
        <v>337.25</v>
      </c>
      <c r="F79" s="324">
        <v>332.2</v>
      </c>
      <c r="G79" s="324">
        <v>329.2</v>
      </c>
      <c r="H79" s="324">
        <v>345.3</v>
      </c>
      <c r="I79" s="324">
        <v>348.3</v>
      </c>
      <c r="J79" s="324">
        <v>353.35</v>
      </c>
      <c r="K79" s="323">
        <v>343.25</v>
      </c>
      <c r="L79" s="323">
        <v>335.2</v>
      </c>
      <c r="M79" s="323">
        <v>17.793769999999999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1024.8</v>
      </c>
      <c r="D80" s="324">
        <v>1033.4333333333334</v>
      </c>
      <c r="E80" s="324">
        <v>1012.3666666666668</v>
      </c>
      <c r="F80" s="324">
        <v>999.93333333333339</v>
      </c>
      <c r="G80" s="324">
        <v>978.86666666666679</v>
      </c>
      <c r="H80" s="324">
        <v>1045.8666666666668</v>
      </c>
      <c r="I80" s="324">
        <v>1066.9333333333334</v>
      </c>
      <c r="J80" s="324">
        <v>1079.3666666666668</v>
      </c>
      <c r="K80" s="323">
        <v>1054.5</v>
      </c>
      <c r="L80" s="323">
        <v>1021</v>
      </c>
      <c r="M80" s="323">
        <v>1.45275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6379.7</v>
      </c>
      <c r="D81" s="324">
        <v>6329</v>
      </c>
      <c r="E81" s="324">
        <v>6259</v>
      </c>
      <c r="F81" s="324">
        <v>6138.3</v>
      </c>
      <c r="G81" s="324">
        <v>6068.3</v>
      </c>
      <c r="H81" s="324">
        <v>6449.7</v>
      </c>
      <c r="I81" s="324">
        <v>6519.7</v>
      </c>
      <c r="J81" s="324">
        <v>6640.4</v>
      </c>
      <c r="K81" s="323">
        <v>6399</v>
      </c>
      <c r="L81" s="323">
        <v>6208.3</v>
      </c>
      <c r="M81" s="323">
        <v>8.9190000000000005E-2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1000.1</v>
      </c>
      <c r="D82" s="324">
        <v>995.36666666666667</v>
      </c>
      <c r="E82" s="324">
        <v>986.73333333333335</v>
      </c>
      <c r="F82" s="324">
        <v>973.36666666666667</v>
      </c>
      <c r="G82" s="324">
        <v>964.73333333333335</v>
      </c>
      <c r="H82" s="324">
        <v>1008.7333333333333</v>
      </c>
      <c r="I82" s="324">
        <v>1017.3666666666668</v>
      </c>
      <c r="J82" s="324">
        <v>1030.7333333333333</v>
      </c>
      <c r="K82" s="323">
        <v>1004</v>
      </c>
      <c r="L82" s="323">
        <v>982</v>
      </c>
      <c r="M82" s="323">
        <v>0.40455000000000002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14153.8</v>
      </c>
      <c r="D83" s="324">
        <v>14127.9</v>
      </c>
      <c r="E83" s="324">
        <v>14025.9</v>
      </c>
      <c r="F83" s="324">
        <v>13898</v>
      </c>
      <c r="G83" s="324">
        <v>13796</v>
      </c>
      <c r="H83" s="324">
        <v>14255.8</v>
      </c>
      <c r="I83" s="324">
        <v>14357.8</v>
      </c>
      <c r="J83" s="324">
        <v>14485.699999999999</v>
      </c>
      <c r="K83" s="323">
        <v>14229.9</v>
      </c>
      <c r="L83" s="323">
        <v>14000</v>
      </c>
      <c r="M83" s="323">
        <v>0.16425000000000001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362.6</v>
      </c>
      <c r="D84" s="324">
        <v>363.73333333333335</v>
      </c>
      <c r="E84" s="324">
        <v>359.66666666666669</v>
      </c>
      <c r="F84" s="324">
        <v>356.73333333333335</v>
      </c>
      <c r="G84" s="324">
        <v>352.66666666666669</v>
      </c>
      <c r="H84" s="324">
        <v>366.66666666666669</v>
      </c>
      <c r="I84" s="324">
        <v>370.73333333333329</v>
      </c>
      <c r="J84" s="324">
        <v>373.66666666666669</v>
      </c>
      <c r="K84" s="323">
        <v>367.8</v>
      </c>
      <c r="L84" s="323">
        <v>360.8</v>
      </c>
      <c r="M84" s="323">
        <v>48.483789999999999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517</v>
      </c>
      <c r="D85" s="324">
        <v>517.76666666666665</v>
      </c>
      <c r="E85" s="324">
        <v>510.73333333333335</v>
      </c>
      <c r="F85" s="324">
        <v>504.4666666666667</v>
      </c>
      <c r="G85" s="324">
        <v>497.43333333333339</v>
      </c>
      <c r="H85" s="324">
        <v>524.0333333333333</v>
      </c>
      <c r="I85" s="324">
        <v>531.06666666666661</v>
      </c>
      <c r="J85" s="324">
        <v>537.33333333333326</v>
      </c>
      <c r="K85" s="323">
        <v>524.79999999999995</v>
      </c>
      <c r="L85" s="323">
        <v>511.5</v>
      </c>
      <c r="M85" s="323">
        <v>4.0697900000000002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3103.85</v>
      </c>
      <c r="D86" s="324">
        <v>3104.8000000000006</v>
      </c>
      <c r="E86" s="324">
        <v>3079.6000000000013</v>
      </c>
      <c r="F86" s="324">
        <v>3055.3500000000008</v>
      </c>
      <c r="G86" s="324">
        <v>3030.1500000000015</v>
      </c>
      <c r="H86" s="324">
        <v>3129.0500000000011</v>
      </c>
      <c r="I86" s="324">
        <v>3154.2500000000009</v>
      </c>
      <c r="J86" s="324">
        <v>3178.5000000000009</v>
      </c>
      <c r="K86" s="323">
        <v>3130</v>
      </c>
      <c r="L86" s="323">
        <v>3080.55</v>
      </c>
      <c r="M86" s="323">
        <v>4.5922599999999996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932.55</v>
      </c>
      <c r="D87" s="324">
        <v>936.44999999999993</v>
      </c>
      <c r="E87" s="324">
        <v>926.09999999999991</v>
      </c>
      <c r="F87" s="324">
        <v>919.65</v>
      </c>
      <c r="G87" s="324">
        <v>909.3</v>
      </c>
      <c r="H87" s="324">
        <v>942.89999999999986</v>
      </c>
      <c r="I87" s="324">
        <v>953.25</v>
      </c>
      <c r="J87" s="324">
        <v>959.69999999999982</v>
      </c>
      <c r="K87" s="323">
        <v>946.8</v>
      </c>
      <c r="L87" s="323">
        <v>930</v>
      </c>
      <c r="M87" s="323">
        <v>8.2773000000000003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480.1</v>
      </c>
      <c r="D88" s="324">
        <v>476.0333333333333</v>
      </c>
      <c r="E88" s="324">
        <v>469.11666666666662</v>
      </c>
      <c r="F88" s="324">
        <v>458.13333333333333</v>
      </c>
      <c r="G88" s="324">
        <v>451.21666666666664</v>
      </c>
      <c r="H88" s="324">
        <v>487.01666666666659</v>
      </c>
      <c r="I88" s="324">
        <v>493.93333333333334</v>
      </c>
      <c r="J88" s="324">
        <v>504.91666666666657</v>
      </c>
      <c r="K88" s="323">
        <v>482.95</v>
      </c>
      <c r="L88" s="323">
        <v>465.05</v>
      </c>
      <c r="M88" s="323">
        <v>40.848269999999999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849.6</v>
      </c>
      <c r="D89" s="324">
        <v>843.86666666666667</v>
      </c>
      <c r="E89" s="324">
        <v>833.73333333333335</v>
      </c>
      <c r="F89" s="324">
        <v>817.86666666666667</v>
      </c>
      <c r="G89" s="324">
        <v>807.73333333333335</v>
      </c>
      <c r="H89" s="324">
        <v>859.73333333333335</v>
      </c>
      <c r="I89" s="324">
        <v>869.86666666666679</v>
      </c>
      <c r="J89" s="324">
        <v>885.73333333333335</v>
      </c>
      <c r="K89" s="323">
        <v>854</v>
      </c>
      <c r="L89" s="323">
        <v>828</v>
      </c>
      <c r="M89" s="323">
        <v>5.9535400000000003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2380.85</v>
      </c>
      <c r="D90" s="324">
        <v>2384.2833333333333</v>
      </c>
      <c r="E90" s="324">
        <v>2366.5666666666666</v>
      </c>
      <c r="F90" s="324">
        <v>2352.2833333333333</v>
      </c>
      <c r="G90" s="324">
        <v>2334.5666666666666</v>
      </c>
      <c r="H90" s="324">
        <v>2398.5666666666666</v>
      </c>
      <c r="I90" s="324">
        <v>2416.2833333333328</v>
      </c>
      <c r="J90" s="324">
        <v>2430.5666666666666</v>
      </c>
      <c r="K90" s="323">
        <v>2402</v>
      </c>
      <c r="L90" s="323">
        <v>2370</v>
      </c>
      <c r="M90" s="323">
        <v>1.5544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225.65</v>
      </c>
      <c r="D91" s="324">
        <v>225.38333333333333</v>
      </c>
      <c r="E91" s="324">
        <v>222.86666666666665</v>
      </c>
      <c r="F91" s="324">
        <v>220.08333333333331</v>
      </c>
      <c r="G91" s="324">
        <v>217.56666666666663</v>
      </c>
      <c r="H91" s="324">
        <v>228.16666666666666</v>
      </c>
      <c r="I91" s="324">
        <v>230.68333333333331</v>
      </c>
      <c r="J91" s="324">
        <v>233.46666666666667</v>
      </c>
      <c r="K91" s="323">
        <v>227.9</v>
      </c>
      <c r="L91" s="323">
        <v>222.6</v>
      </c>
      <c r="M91" s="323">
        <v>60.671129999999998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599.20000000000005</v>
      </c>
      <c r="D92" s="324">
        <v>599.51666666666677</v>
      </c>
      <c r="E92" s="324">
        <v>594.18333333333351</v>
      </c>
      <c r="F92" s="324">
        <v>589.16666666666674</v>
      </c>
      <c r="G92" s="324">
        <v>583.83333333333348</v>
      </c>
      <c r="H92" s="324">
        <v>604.53333333333353</v>
      </c>
      <c r="I92" s="324">
        <v>609.86666666666679</v>
      </c>
      <c r="J92" s="324">
        <v>614.88333333333355</v>
      </c>
      <c r="K92" s="323">
        <v>604.85</v>
      </c>
      <c r="L92" s="323">
        <v>594.5</v>
      </c>
      <c r="M92" s="323">
        <v>3.30823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717.15</v>
      </c>
      <c r="D93" s="324">
        <v>720.85</v>
      </c>
      <c r="E93" s="324">
        <v>712.30000000000007</v>
      </c>
      <c r="F93" s="324">
        <v>707.45</v>
      </c>
      <c r="G93" s="324">
        <v>698.90000000000009</v>
      </c>
      <c r="H93" s="324">
        <v>725.7</v>
      </c>
      <c r="I93" s="324">
        <v>734.25</v>
      </c>
      <c r="J93" s="324">
        <v>739.1</v>
      </c>
      <c r="K93" s="323">
        <v>729.4</v>
      </c>
      <c r="L93" s="323">
        <v>716</v>
      </c>
      <c r="M93" s="323">
        <v>0.43347999999999998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764</v>
      </c>
      <c r="D94" s="324">
        <v>763.56666666666661</v>
      </c>
      <c r="E94" s="324">
        <v>756.18333333333317</v>
      </c>
      <c r="F94" s="324">
        <v>748.36666666666656</v>
      </c>
      <c r="G94" s="324">
        <v>740.98333333333312</v>
      </c>
      <c r="H94" s="324">
        <v>771.38333333333321</v>
      </c>
      <c r="I94" s="324">
        <v>778.76666666666665</v>
      </c>
      <c r="J94" s="324">
        <v>786.58333333333326</v>
      </c>
      <c r="K94" s="323">
        <v>770.95</v>
      </c>
      <c r="L94" s="323">
        <v>755.75</v>
      </c>
      <c r="M94" s="323">
        <v>0.74673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103.6</v>
      </c>
      <c r="D95" s="324">
        <v>104.2</v>
      </c>
      <c r="E95" s="324">
        <v>102.75</v>
      </c>
      <c r="F95" s="324">
        <v>101.89999999999999</v>
      </c>
      <c r="G95" s="324">
        <v>100.44999999999999</v>
      </c>
      <c r="H95" s="324">
        <v>105.05000000000001</v>
      </c>
      <c r="I95" s="324">
        <v>106.50000000000003</v>
      </c>
      <c r="J95" s="324">
        <v>107.35000000000002</v>
      </c>
      <c r="K95" s="323">
        <v>105.65</v>
      </c>
      <c r="L95" s="323">
        <v>103.35</v>
      </c>
      <c r="M95" s="323">
        <v>13.288029999999999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405.7</v>
      </c>
      <c r="D96" s="324">
        <v>403.76666666666665</v>
      </c>
      <c r="E96" s="324">
        <v>398.73333333333329</v>
      </c>
      <c r="F96" s="324">
        <v>391.76666666666665</v>
      </c>
      <c r="G96" s="324">
        <v>386.73333333333329</v>
      </c>
      <c r="H96" s="324">
        <v>410.73333333333329</v>
      </c>
      <c r="I96" s="324">
        <v>415.76666666666659</v>
      </c>
      <c r="J96" s="324">
        <v>422.73333333333329</v>
      </c>
      <c r="K96" s="323">
        <v>408.8</v>
      </c>
      <c r="L96" s="323">
        <v>396.8</v>
      </c>
      <c r="M96" s="323">
        <v>3.6827700000000001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1496.6</v>
      </c>
      <c r="D97" s="324">
        <v>1486.45</v>
      </c>
      <c r="E97" s="324">
        <v>1471.9</v>
      </c>
      <c r="F97" s="324">
        <v>1447.2</v>
      </c>
      <c r="G97" s="324">
        <v>1432.65</v>
      </c>
      <c r="H97" s="324">
        <v>1511.15</v>
      </c>
      <c r="I97" s="324">
        <v>1525.6999999999998</v>
      </c>
      <c r="J97" s="324">
        <v>1550.4</v>
      </c>
      <c r="K97" s="323">
        <v>1501</v>
      </c>
      <c r="L97" s="323">
        <v>1461.75</v>
      </c>
      <c r="M97" s="323">
        <v>7.1444000000000001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971.2</v>
      </c>
      <c r="D98" s="324">
        <v>974.19999999999993</v>
      </c>
      <c r="E98" s="324">
        <v>964.49999999999989</v>
      </c>
      <c r="F98" s="324">
        <v>957.8</v>
      </c>
      <c r="G98" s="324">
        <v>948.09999999999991</v>
      </c>
      <c r="H98" s="324">
        <v>980.89999999999986</v>
      </c>
      <c r="I98" s="324">
        <v>990.59999999999991</v>
      </c>
      <c r="J98" s="324">
        <v>997.29999999999984</v>
      </c>
      <c r="K98" s="323">
        <v>983.9</v>
      </c>
      <c r="L98" s="323">
        <v>967.5</v>
      </c>
      <c r="M98" s="323">
        <v>0.58721999999999996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18.649999999999999</v>
      </c>
      <c r="D99" s="324">
        <v>18.716666666666665</v>
      </c>
      <c r="E99" s="324">
        <v>18.533333333333331</v>
      </c>
      <c r="F99" s="324">
        <v>18.416666666666668</v>
      </c>
      <c r="G99" s="324">
        <v>18.233333333333334</v>
      </c>
      <c r="H99" s="324">
        <v>18.833333333333329</v>
      </c>
      <c r="I99" s="324">
        <v>19.016666666666659</v>
      </c>
      <c r="J99" s="324">
        <v>19.133333333333326</v>
      </c>
      <c r="K99" s="323">
        <v>18.899999999999999</v>
      </c>
      <c r="L99" s="323">
        <v>18.600000000000001</v>
      </c>
      <c r="M99" s="323">
        <v>23.931920000000002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699.05</v>
      </c>
      <c r="D100" s="324">
        <v>704.2833333333333</v>
      </c>
      <c r="E100" s="324">
        <v>686.56666666666661</v>
      </c>
      <c r="F100" s="324">
        <v>674.08333333333326</v>
      </c>
      <c r="G100" s="324">
        <v>656.36666666666656</v>
      </c>
      <c r="H100" s="324">
        <v>716.76666666666665</v>
      </c>
      <c r="I100" s="324">
        <v>734.48333333333335</v>
      </c>
      <c r="J100" s="324">
        <v>746.9666666666667</v>
      </c>
      <c r="K100" s="323">
        <v>722</v>
      </c>
      <c r="L100" s="323">
        <v>691.8</v>
      </c>
      <c r="M100" s="323">
        <v>4.5361799999999999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864.5</v>
      </c>
      <c r="D101" s="324">
        <v>856.85</v>
      </c>
      <c r="E101" s="324">
        <v>842.7</v>
      </c>
      <c r="F101" s="324">
        <v>820.9</v>
      </c>
      <c r="G101" s="324">
        <v>806.75</v>
      </c>
      <c r="H101" s="324">
        <v>878.65000000000009</v>
      </c>
      <c r="I101" s="324">
        <v>892.8</v>
      </c>
      <c r="J101" s="324">
        <v>914.60000000000014</v>
      </c>
      <c r="K101" s="323">
        <v>871</v>
      </c>
      <c r="L101" s="323">
        <v>835.05</v>
      </c>
      <c r="M101" s="323">
        <v>4.9995599999999998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4759.55</v>
      </c>
      <c r="D102" s="324">
        <v>4780.583333333333</v>
      </c>
      <c r="E102" s="324">
        <v>4728.9666666666662</v>
      </c>
      <c r="F102" s="324">
        <v>4698.3833333333332</v>
      </c>
      <c r="G102" s="324">
        <v>4646.7666666666664</v>
      </c>
      <c r="H102" s="324">
        <v>4811.1666666666661</v>
      </c>
      <c r="I102" s="324">
        <v>4862.7833333333328</v>
      </c>
      <c r="J102" s="324">
        <v>4893.3666666666659</v>
      </c>
      <c r="K102" s="323">
        <v>4832.2</v>
      </c>
      <c r="L102" s="323">
        <v>4750</v>
      </c>
      <c r="M102" s="323">
        <v>0.1444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75.650000000000006</v>
      </c>
      <c r="D103" s="324">
        <v>75.533333333333346</v>
      </c>
      <c r="E103" s="324">
        <v>75.066666666666691</v>
      </c>
      <c r="F103" s="324">
        <v>74.483333333333348</v>
      </c>
      <c r="G103" s="324">
        <v>74.016666666666694</v>
      </c>
      <c r="H103" s="324">
        <v>76.116666666666688</v>
      </c>
      <c r="I103" s="324">
        <v>76.583333333333357</v>
      </c>
      <c r="J103" s="324">
        <v>77.166666666666686</v>
      </c>
      <c r="K103" s="323">
        <v>76</v>
      </c>
      <c r="L103" s="323">
        <v>74.95</v>
      </c>
      <c r="M103" s="323">
        <v>18.411960000000001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616.20000000000005</v>
      </c>
      <c r="D104" s="324">
        <v>618.2833333333333</v>
      </c>
      <c r="E104" s="324">
        <v>612.91666666666663</v>
      </c>
      <c r="F104" s="324">
        <v>609.63333333333333</v>
      </c>
      <c r="G104" s="324">
        <v>604.26666666666665</v>
      </c>
      <c r="H104" s="324">
        <v>621.56666666666661</v>
      </c>
      <c r="I104" s="324">
        <v>626.93333333333339</v>
      </c>
      <c r="J104" s="324">
        <v>630.21666666666658</v>
      </c>
      <c r="K104" s="323">
        <v>623.65</v>
      </c>
      <c r="L104" s="323">
        <v>615</v>
      </c>
      <c r="M104" s="323">
        <v>2.1569500000000001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183.4</v>
      </c>
      <c r="D105" s="324">
        <v>182.16666666666666</v>
      </c>
      <c r="E105" s="324">
        <v>179.5333333333333</v>
      </c>
      <c r="F105" s="324">
        <v>175.66666666666666</v>
      </c>
      <c r="G105" s="324">
        <v>173.0333333333333</v>
      </c>
      <c r="H105" s="324">
        <v>186.0333333333333</v>
      </c>
      <c r="I105" s="324">
        <v>188.66666666666669</v>
      </c>
      <c r="J105" s="324">
        <v>192.5333333333333</v>
      </c>
      <c r="K105" s="323">
        <v>184.8</v>
      </c>
      <c r="L105" s="323">
        <v>178.3</v>
      </c>
      <c r="M105" s="323">
        <v>22.702940000000002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300</v>
      </c>
      <c r="D106" s="324">
        <v>301.88333333333333</v>
      </c>
      <c r="E106" s="324">
        <v>293.11666666666667</v>
      </c>
      <c r="F106" s="324">
        <v>286.23333333333335</v>
      </c>
      <c r="G106" s="324">
        <v>277.4666666666667</v>
      </c>
      <c r="H106" s="324">
        <v>308.76666666666665</v>
      </c>
      <c r="I106" s="324">
        <v>317.5333333333333</v>
      </c>
      <c r="J106" s="324">
        <v>324.41666666666663</v>
      </c>
      <c r="K106" s="323">
        <v>310.64999999999998</v>
      </c>
      <c r="L106" s="323">
        <v>295</v>
      </c>
      <c r="M106" s="323">
        <v>6.0831499999999998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415.3</v>
      </c>
      <c r="D107" s="324">
        <v>417.43333333333334</v>
      </c>
      <c r="E107" s="324">
        <v>410.86666666666667</v>
      </c>
      <c r="F107" s="324">
        <v>406.43333333333334</v>
      </c>
      <c r="G107" s="324">
        <v>399.86666666666667</v>
      </c>
      <c r="H107" s="324">
        <v>421.86666666666667</v>
      </c>
      <c r="I107" s="324">
        <v>428.43333333333339</v>
      </c>
      <c r="J107" s="324">
        <v>432.86666666666667</v>
      </c>
      <c r="K107" s="323">
        <v>424</v>
      </c>
      <c r="L107" s="323">
        <v>413</v>
      </c>
      <c r="M107" s="323">
        <v>28.333480000000002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731.35</v>
      </c>
      <c r="D108" s="324">
        <v>727.44999999999993</v>
      </c>
      <c r="E108" s="324">
        <v>720.39999999999986</v>
      </c>
      <c r="F108" s="324">
        <v>709.44999999999993</v>
      </c>
      <c r="G108" s="324">
        <v>702.39999999999986</v>
      </c>
      <c r="H108" s="324">
        <v>738.39999999999986</v>
      </c>
      <c r="I108" s="324">
        <v>745.44999999999982</v>
      </c>
      <c r="J108" s="324">
        <v>756.39999999999986</v>
      </c>
      <c r="K108" s="323">
        <v>734.5</v>
      </c>
      <c r="L108" s="323">
        <v>716.5</v>
      </c>
      <c r="M108" s="323">
        <v>19.449200000000001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636.65</v>
      </c>
      <c r="D109" s="324">
        <v>635.79999999999995</v>
      </c>
      <c r="E109" s="324">
        <v>626.64999999999986</v>
      </c>
      <c r="F109" s="324">
        <v>616.64999999999986</v>
      </c>
      <c r="G109" s="324">
        <v>607.49999999999977</v>
      </c>
      <c r="H109" s="324">
        <v>645.79999999999995</v>
      </c>
      <c r="I109" s="324">
        <v>654.95000000000005</v>
      </c>
      <c r="J109" s="324">
        <v>664.95</v>
      </c>
      <c r="K109" s="323">
        <v>644.95000000000005</v>
      </c>
      <c r="L109" s="323">
        <v>625.79999999999995</v>
      </c>
      <c r="M109" s="323">
        <v>1.46112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1029</v>
      </c>
      <c r="D110" s="324">
        <v>1023.6166666666667</v>
      </c>
      <c r="E110" s="324">
        <v>1007.1333333333334</v>
      </c>
      <c r="F110" s="324">
        <v>985.26666666666677</v>
      </c>
      <c r="G110" s="324">
        <v>968.78333333333353</v>
      </c>
      <c r="H110" s="324">
        <v>1045.4833333333333</v>
      </c>
      <c r="I110" s="324">
        <v>1061.9666666666667</v>
      </c>
      <c r="J110" s="324">
        <v>1083.8333333333333</v>
      </c>
      <c r="K110" s="323">
        <v>1040.0999999999999</v>
      </c>
      <c r="L110" s="323">
        <v>1001.75</v>
      </c>
      <c r="M110" s="323">
        <v>33.446489999999997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187.4</v>
      </c>
      <c r="D111" s="324">
        <v>186.4</v>
      </c>
      <c r="E111" s="324">
        <v>184.3</v>
      </c>
      <c r="F111" s="324">
        <v>181.20000000000002</v>
      </c>
      <c r="G111" s="324">
        <v>179.10000000000002</v>
      </c>
      <c r="H111" s="324">
        <v>189.5</v>
      </c>
      <c r="I111" s="324">
        <v>191.59999999999997</v>
      </c>
      <c r="J111" s="324">
        <v>194.7</v>
      </c>
      <c r="K111" s="323">
        <v>188.5</v>
      </c>
      <c r="L111" s="323">
        <v>183.3</v>
      </c>
      <c r="M111" s="323">
        <v>163.23203000000001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301.35000000000002</v>
      </c>
      <c r="D112" s="324">
        <v>302.03333333333336</v>
      </c>
      <c r="E112" s="324">
        <v>298.56666666666672</v>
      </c>
      <c r="F112" s="324">
        <v>295.78333333333336</v>
      </c>
      <c r="G112" s="324">
        <v>292.31666666666672</v>
      </c>
      <c r="H112" s="324">
        <v>304.81666666666672</v>
      </c>
      <c r="I112" s="324">
        <v>308.2833333333333</v>
      </c>
      <c r="J112" s="324">
        <v>311.06666666666672</v>
      </c>
      <c r="K112" s="323">
        <v>305.5</v>
      </c>
      <c r="L112" s="323">
        <v>299.25</v>
      </c>
      <c r="M112" s="323">
        <v>1.27593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4478.95</v>
      </c>
      <c r="D113" s="324">
        <v>4459.6833333333334</v>
      </c>
      <c r="E113" s="324">
        <v>4420.3666666666668</v>
      </c>
      <c r="F113" s="324">
        <v>4361.7833333333338</v>
      </c>
      <c r="G113" s="324">
        <v>4322.4666666666672</v>
      </c>
      <c r="H113" s="324">
        <v>4518.2666666666664</v>
      </c>
      <c r="I113" s="324">
        <v>4557.5833333333339</v>
      </c>
      <c r="J113" s="324">
        <v>4616.1666666666661</v>
      </c>
      <c r="K113" s="323">
        <v>4499</v>
      </c>
      <c r="L113" s="323">
        <v>4401.1000000000004</v>
      </c>
      <c r="M113" s="323">
        <v>3.1597900000000001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1508.7</v>
      </c>
      <c r="D114" s="324">
        <v>1514.8333333333333</v>
      </c>
      <c r="E114" s="324">
        <v>1499.7666666666664</v>
      </c>
      <c r="F114" s="324">
        <v>1490.8333333333333</v>
      </c>
      <c r="G114" s="324">
        <v>1475.7666666666664</v>
      </c>
      <c r="H114" s="324">
        <v>1523.7666666666664</v>
      </c>
      <c r="I114" s="324">
        <v>1538.8333333333335</v>
      </c>
      <c r="J114" s="324">
        <v>1547.7666666666664</v>
      </c>
      <c r="K114" s="323">
        <v>1529.9</v>
      </c>
      <c r="L114" s="323">
        <v>1505.9</v>
      </c>
      <c r="M114" s="323">
        <v>4.3241500000000004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621.5</v>
      </c>
      <c r="D115" s="324">
        <v>620.2833333333333</v>
      </c>
      <c r="E115" s="324">
        <v>610.46666666666658</v>
      </c>
      <c r="F115" s="324">
        <v>599.43333333333328</v>
      </c>
      <c r="G115" s="324">
        <v>589.61666666666656</v>
      </c>
      <c r="H115" s="324">
        <v>631.31666666666661</v>
      </c>
      <c r="I115" s="324">
        <v>641.13333333333321</v>
      </c>
      <c r="J115" s="324">
        <v>652.16666666666663</v>
      </c>
      <c r="K115" s="323">
        <v>630.1</v>
      </c>
      <c r="L115" s="323">
        <v>609.25</v>
      </c>
      <c r="M115" s="323">
        <v>14.19932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808.85</v>
      </c>
      <c r="D116" s="324">
        <v>812.93333333333339</v>
      </c>
      <c r="E116" s="324">
        <v>798.01666666666677</v>
      </c>
      <c r="F116" s="324">
        <v>787.18333333333339</v>
      </c>
      <c r="G116" s="324">
        <v>772.26666666666677</v>
      </c>
      <c r="H116" s="324">
        <v>823.76666666666677</v>
      </c>
      <c r="I116" s="324">
        <v>838.68333333333328</v>
      </c>
      <c r="J116" s="324">
        <v>849.51666666666677</v>
      </c>
      <c r="K116" s="323">
        <v>827.85</v>
      </c>
      <c r="L116" s="323">
        <v>802.1</v>
      </c>
      <c r="M116" s="323">
        <v>4.40707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808.5</v>
      </c>
      <c r="D117" s="324">
        <v>813.5</v>
      </c>
      <c r="E117" s="324">
        <v>797</v>
      </c>
      <c r="F117" s="324">
        <v>785.5</v>
      </c>
      <c r="G117" s="324">
        <v>769</v>
      </c>
      <c r="H117" s="324">
        <v>825</v>
      </c>
      <c r="I117" s="324">
        <v>841.5</v>
      </c>
      <c r="J117" s="324">
        <v>853</v>
      </c>
      <c r="K117" s="323">
        <v>830</v>
      </c>
      <c r="L117" s="323">
        <v>802</v>
      </c>
      <c r="M117" s="323">
        <v>2.3236300000000001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3059.2</v>
      </c>
      <c r="D118" s="324">
        <v>3051.9333333333329</v>
      </c>
      <c r="E118" s="324">
        <v>3003.8666666666659</v>
      </c>
      <c r="F118" s="324">
        <v>2948.5333333333328</v>
      </c>
      <c r="G118" s="324">
        <v>2900.4666666666658</v>
      </c>
      <c r="H118" s="324">
        <v>3107.266666666666</v>
      </c>
      <c r="I118" s="324">
        <v>3155.3333333333326</v>
      </c>
      <c r="J118" s="324">
        <v>3210.6666666666661</v>
      </c>
      <c r="K118" s="323">
        <v>3100</v>
      </c>
      <c r="L118" s="323">
        <v>2996.6</v>
      </c>
      <c r="M118" s="323">
        <v>0.49975000000000003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378.25</v>
      </c>
      <c r="D119" s="324">
        <v>380.55</v>
      </c>
      <c r="E119" s="324">
        <v>373.3</v>
      </c>
      <c r="F119" s="324">
        <v>368.35</v>
      </c>
      <c r="G119" s="324">
        <v>361.1</v>
      </c>
      <c r="H119" s="324">
        <v>385.5</v>
      </c>
      <c r="I119" s="324">
        <v>392.75</v>
      </c>
      <c r="J119" s="324">
        <v>397.7</v>
      </c>
      <c r="K119" s="323">
        <v>387.8</v>
      </c>
      <c r="L119" s="323">
        <v>375.6</v>
      </c>
      <c r="M119" s="323">
        <v>20.435269999999999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217.55</v>
      </c>
      <c r="D120" s="324">
        <v>216.93333333333331</v>
      </c>
      <c r="E120" s="324">
        <v>212.61666666666662</v>
      </c>
      <c r="F120" s="324">
        <v>207.68333333333331</v>
      </c>
      <c r="G120" s="324">
        <v>203.36666666666662</v>
      </c>
      <c r="H120" s="324">
        <v>221.86666666666662</v>
      </c>
      <c r="I120" s="324">
        <v>226.18333333333328</v>
      </c>
      <c r="J120" s="324">
        <v>231.11666666666662</v>
      </c>
      <c r="K120" s="323">
        <v>221.25</v>
      </c>
      <c r="L120" s="323">
        <v>212</v>
      </c>
      <c r="M120" s="323">
        <v>1.37313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124.05</v>
      </c>
      <c r="D121" s="324">
        <v>124.73333333333333</v>
      </c>
      <c r="E121" s="324">
        <v>123.11666666666667</v>
      </c>
      <c r="F121" s="324">
        <v>122.18333333333334</v>
      </c>
      <c r="G121" s="324">
        <v>120.56666666666668</v>
      </c>
      <c r="H121" s="324">
        <v>125.66666666666667</v>
      </c>
      <c r="I121" s="324">
        <v>127.28333333333332</v>
      </c>
      <c r="J121" s="324">
        <v>128.21666666666667</v>
      </c>
      <c r="K121" s="323">
        <v>126.35</v>
      </c>
      <c r="L121" s="323">
        <v>123.8</v>
      </c>
      <c r="M121" s="323">
        <v>15.693390000000001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1094</v>
      </c>
      <c r="D122" s="324">
        <v>1089.5833333333333</v>
      </c>
      <c r="E122" s="324">
        <v>1067.4166666666665</v>
      </c>
      <c r="F122" s="324">
        <v>1040.8333333333333</v>
      </c>
      <c r="G122" s="324">
        <v>1018.6666666666665</v>
      </c>
      <c r="H122" s="324">
        <v>1116.1666666666665</v>
      </c>
      <c r="I122" s="324">
        <v>1138.333333333333</v>
      </c>
      <c r="J122" s="324">
        <v>1164.9166666666665</v>
      </c>
      <c r="K122" s="323">
        <v>1111.75</v>
      </c>
      <c r="L122" s="323">
        <v>1063</v>
      </c>
      <c r="M122" s="323">
        <v>21.68244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921.65</v>
      </c>
      <c r="D123" s="324">
        <v>923.55000000000007</v>
      </c>
      <c r="E123" s="324">
        <v>907.10000000000014</v>
      </c>
      <c r="F123" s="324">
        <v>892.55000000000007</v>
      </c>
      <c r="G123" s="324">
        <v>876.10000000000014</v>
      </c>
      <c r="H123" s="324">
        <v>938.10000000000014</v>
      </c>
      <c r="I123" s="324">
        <v>954.55000000000018</v>
      </c>
      <c r="J123" s="324">
        <v>969.10000000000014</v>
      </c>
      <c r="K123" s="323">
        <v>940</v>
      </c>
      <c r="L123" s="323">
        <v>909</v>
      </c>
      <c r="M123" s="323">
        <v>3.3712599999999999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523.75</v>
      </c>
      <c r="D124" s="324">
        <v>524.73333333333323</v>
      </c>
      <c r="E124" s="324">
        <v>518.66666666666652</v>
      </c>
      <c r="F124" s="324">
        <v>513.58333333333326</v>
      </c>
      <c r="G124" s="324">
        <v>507.51666666666654</v>
      </c>
      <c r="H124" s="324">
        <v>529.81666666666649</v>
      </c>
      <c r="I124" s="324">
        <v>535.88333333333333</v>
      </c>
      <c r="J124" s="324">
        <v>540.96666666666647</v>
      </c>
      <c r="K124" s="323">
        <v>530.79999999999995</v>
      </c>
      <c r="L124" s="323">
        <v>519.65</v>
      </c>
      <c r="M124" s="323">
        <v>25.286449999999999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1388.45</v>
      </c>
      <c r="D125" s="324">
        <v>1393.9000000000003</v>
      </c>
      <c r="E125" s="324">
        <v>1375.7000000000007</v>
      </c>
      <c r="F125" s="324">
        <v>1362.9500000000005</v>
      </c>
      <c r="G125" s="324">
        <v>1344.7500000000009</v>
      </c>
      <c r="H125" s="324">
        <v>1406.6500000000005</v>
      </c>
      <c r="I125" s="324">
        <v>1424.85</v>
      </c>
      <c r="J125" s="324">
        <v>1437.6000000000004</v>
      </c>
      <c r="K125" s="323">
        <v>1412.1</v>
      </c>
      <c r="L125" s="323">
        <v>1381.15</v>
      </c>
      <c r="M125" s="323">
        <v>1.6541399999999999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243.95</v>
      </c>
      <c r="D126" s="324">
        <v>244.54999999999998</v>
      </c>
      <c r="E126" s="324">
        <v>241.09999999999997</v>
      </c>
      <c r="F126" s="324">
        <v>238.24999999999997</v>
      </c>
      <c r="G126" s="324">
        <v>234.79999999999995</v>
      </c>
      <c r="H126" s="324">
        <v>247.39999999999998</v>
      </c>
      <c r="I126" s="324">
        <v>250.84999999999997</v>
      </c>
      <c r="J126" s="324">
        <v>253.7</v>
      </c>
      <c r="K126" s="323">
        <v>248</v>
      </c>
      <c r="L126" s="323">
        <v>241.7</v>
      </c>
      <c r="M126" s="323">
        <v>3.8829400000000001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73.75</v>
      </c>
      <c r="D127" s="324">
        <v>73.533333333333331</v>
      </c>
      <c r="E127" s="324">
        <v>72.566666666666663</v>
      </c>
      <c r="F127" s="324">
        <v>71.383333333333326</v>
      </c>
      <c r="G127" s="324">
        <v>70.416666666666657</v>
      </c>
      <c r="H127" s="324">
        <v>74.716666666666669</v>
      </c>
      <c r="I127" s="324">
        <v>75.683333333333337</v>
      </c>
      <c r="J127" s="324">
        <v>76.866666666666674</v>
      </c>
      <c r="K127" s="323">
        <v>74.5</v>
      </c>
      <c r="L127" s="323">
        <v>72.349999999999994</v>
      </c>
      <c r="M127" s="323">
        <v>11.36928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1064.75</v>
      </c>
      <c r="D128" s="324">
        <v>1065.25</v>
      </c>
      <c r="E128" s="324">
        <v>1053.5</v>
      </c>
      <c r="F128" s="324">
        <v>1042.25</v>
      </c>
      <c r="G128" s="324">
        <v>1030.5</v>
      </c>
      <c r="H128" s="324">
        <v>1076.5</v>
      </c>
      <c r="I128" s="324">
        <v>1088.25</v>
      </c>
      <c r="J128" s="324">
        <v>1099.5</v>
      </c>
      <c r="K128" s="323">
        <v>1077</v>
      </c>
      <c r="L128" s="323">
        <v>1054</v>
      </c>
      <c r="M128" s="323">
        <v>0.52093999999999996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2240.35</v>
      </c>
      <c r="D129" s="324">
        <v>2235.6166666666668</v>
      </c>
      <c r="E129" s="324">
        <v>2209.2333333333336</v>
      </c>
      <c r="F129" s="324">
        <v>2178.1166666666668</v>
      </c>
      <c r="G129" s="324">
        <v>2151.7333333333336</v>
      </c>
      <c r="H129" s="324">
        <v>2266.7333333333336</v>
      </c>
      <c r="I129" s="324">
        <v>2293.1166666666668</v>
      </c>
      <c r="J129" s="324">
        <v>2324.2333333333336</v>
      </c>
      <c r="K129" s="323">
        <v>2262</v>
      </c>
      <c r="L129" s="323">
        <v>2204.5</v>
      </c>
      <c r="M129" s="323">
        <v>4.3260100000000001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313.05</v>
      </c>
      <c r="D130" s="324">
        <v>310.33333333333331</v>
      </c>
      <c r="E130" s="324">
        <v>305.96666666666664</v>
      </c>
      <c r="F130" s="324">
        <v>298.88333333333333</v>
      </c>
      <c r="G130" s="324">
        <v>294.51666666666665</v>
      </c>
      <c r="H130" s="324">
        <v>317.41666666666663</v>
      </c>
      <c r="I130" s="324">
        <v>321.7833333333333</v>
      </c>
      <c r="J130" s="324">
        <v>328.86666666666662</v>
      </c>
      <c r="K130" s="323">
        <v>314.7</v>
      </c>
      <c r="L130" s="323">
        <v>303.25</v>
      </c>
      <c r="M130" s="323">
        <v>55.08043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65.650000000000006</v>
      </c>
      <c r="D131" s="324">
        <v>63.133333333333333</v>
      </c>
      <c r="E131" s="324">
        <v>60.61666666666666</v>
      </c>
      <c r="F131" s="324">
        <v>55.583333333333329</v>
      </c>
      <c r="G131" s="324">
        <v>53.066666666666656</v>
      </c>
      <c r="H131" s="324">
        <v>68.166666666666657</v>
      </c>
      <c r="I131" s="324">
        <v>70.683333333333337</v>
      </c>
      <c r="J131" s="324">
        <v>75.716666666666669</v>
      </c>
      <c r="K131" s="323">
        <v>65.650000000000006</v>
      </c>
      <c r="L131" s="323">
        <v>58.1</v>
      </c>
      <c r="M131" s="323">
        <v>70.325270000000003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717.4</v>
      </c>
      <c r="D132" s="324">
        <v>720.54999999999984</v>
      </c>
      <c r="E132" s="324">
        <v>706.14999999999964</v>
      </c>
      <c r="F132" s="324">
        <v>694.89999999999975</v>
      </c>
      <c r="G132" s="324">
        <v>680.49999999999955</v>
      </c>
      <c r="H132" s="324">
        <v>731.79999999999973</v>
      </c>
      <c r="I132" s="324">
        <v>746.2</v>
      </c>
      <c r="J132" s="324">
        <v>757.44999999999982</v>
      </c>
      <c r="K132" s="323">
        <v>734.95</v>
      </c>
      <c r="L132" s="323">
        <v>709.3</v>
      </c>
      <c r="M132" s="323">
        <v>0.57006000000000001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4494.6499999999996</v>
      </c>
      <c r="D133" s="324">
        <v>4503.7833333333328</v>
      </c>
      <c r="E133" s="324">
        <v>4457.6166666666659</v>
      </c>
      <c r="F133" s="324">
        <v>4420.583333333333</v>
      </c>
      <c r="G133" s="324">
        <v>4374.4166666666661</v>
      </c>
      <c r="H133" s="324">
        <v>4540.8166666666657</v>
      </c>
      <c r="I133" s="324">
        <v>4586.9833333333336</v>
      </c>
      <c r="J133" s="324">
        <v>4624.0166666666655</v>
      </c>
      <c r="K133" s="323">
        <v>4549.95</v>
      </c>
      <c r="L133" s="323">
        <v>4466.75</v>
      </c>
      <c r="M133" s="323">
        <v>4.6726599999999996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4323.1499999999996</v>
      </c>
      <c r="D134" s="324">
        <v>4341.05</v>
      </c>
      <c r="E134" s="324">
        <v>4282.1000000000004</v>
      </c>
      <c r="F134" s="324">
        <v>4241.05</v>
      </c>
      <c r="G134" s="324">
        <v>4182.1000000000004</v>
      </c>
      <c r="H134" s="324">
        <v>4382.1000000000004</v>
      </c>
      <c r="I134" s="324">
        <v>4441.0499999999993</v>
      </c>
      <c r="J134" s="324">
        <v>4482.1000000000004</v>
      </c>
      <c r="K134" s="323">
        <v>4400</v>
      </c>
      <c r="L134" s="323">
        <v>4300</v>
      </c>
      <c r="M134" s="323">
        <v>1.3620099999999999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356.6</v>
      </c>
      <c r="D135" s="324">
        <v>356.61666666666662</v>
      </c>
      <c r="E135" s="324">
        <v>351.98333333333323</v>
      </c>
      <c r="F135" s="324">
        <v>347.36666666666662</v>
      </c>
      <c r="G135" s="324">
        <v>342.73333333333323</v>
      </c>
      <c r="H135" s="324">
        <v>361.23333333333323</v>
      </c>
      <c r="I135" s="324">
        <v>365.86666666666656</v>
      </c>
      <c r="J135" s="324">
        <v>370.48333333333323</v>
      </c>
      <c r="K135" s="323">
        <v>361.25</v>
      </c>
      <c r="L135" s="323">
        <v>352</v>
      </c>
      <c r="M135" s="323">
        <v>41.11307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4042.85</v>
      </c>
      <c r="D136" s="324">
        <v>4053.5500000000006</v>
      </c>
      <c r="E136" s="324">
        <v>4020.8500000000013</v>
      </c>
      <c r="F136" s="324">
        <v>3998.8500000000008</v>
      </c>
      <c r="G136" s="324">
        <v>3966.1500000000015</v>
      </c>
      <c r="H136" s="324">
        <v>4075.5500000000011</v>
      </c>
      <c r="I136" s="324">
        <v>4108.2500000000009</v>
      </c>
      <c r="J136" s="324">
        <v>4130.2500000000009</v>
      </c>
      <c r="K136" s="323">
        <v>4086.25</v>
      </c>
      <c r="L136" s="323">
        <v>4031.55</v>
      </c>
      <c r="M136" s="323">
        <v>3.74573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4328.5</v>
      </c>
      <c r="D137" s="324">
        <v>4259.5</v>
      </c>
      <c r="E137" s="324">
        <v>4170.45</v>
      </c>
      <c r="F137" s="324">
        <v>4012.3999999999996</v>
      </c>
      <c r="G137" s="324">
        <v>3923.3499999999995</v>
      </c>
      <c r="H137" s="324">
        <v>4417.55</v>
      </c>
      <c r="I137" s="324">
        <v>4506.5999999999995</v>
      </c>
      <c r="J137" s="324">
        <v>4664.6500000000005</v>
      </c>
      <c r="K137" s="323">
        <v>4348.55</v>
      </c>
      <c r="L137" s="323">
        <v>4101.45</v>
      </c>
      <c r="M137" s="323">
        <v>17.38147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2349.8000000000002</v>
      </c>
      <c r="D138" s="324">
        <v>2335.666666666667</v>
      </c>
      <c r="E138" s="324">
        <v>2277.6833333333338</v>
      </c>
      <c r="F138" s="324">
        <v>2205.5666666666671</v>
      </c>
      <c r="G138" s="324">
        <v>2147.5833333333339</v>
      </c>
      <c r="H138" s="324">
        <v>2407.7833333333338</v>
      </c>
      <c r="I138" s="324">
        <v>2465.7666666666673</v>
      </c>
      <c r="J138" s="324">
        <v>2537.8833333333337</v>
      </c>
      <c r="K138" s="323">
        <v>2393.65</v>
      </c>
      <c r="L138" s="323">
        <v>2263.5500000000002</v>
      </c>
      <c r="M138" s="323">
        <v>1.14113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53</v>
      </c>
      <c r="D139" s="324">
        <v>53.316666666666663</v>
      </c>
      <c r="E139" s="324">
        <v>52.383333333333326</v>
      </c>
      <c r="F139" s="324">
        <v>51.766666666666666</v>
      </c>
      <c r="G139" s="324">
        <v>50.833333333333329</v>
      </c>
      <c r="H139" s="324">
        <v>53.933333333333323</v>
      </c>
      <c r="I139" s="324">
        <v>54.86666666666666</v>
      </c>
      <c r="J139" s="324">
        <v>55.48333333333332</v>
      </c>
      <c r="K139" s="323">
        <v>54.25</v>
      </c>
      <c r="L139" s="323">
        <v>52.7</v>
      </c>
      <c r="M139" s="323">
        <v>34.962179999999996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2369.65</v>
      </c>
      <c r="D140" s="324">
        <v>2369.2833333333333</v>
      </c>
      <c r="E140" s="324">
        <v>2350.3666666666668</v>
      </c>
      <c r="F140" s="324">
        <v>2331.0833333333335</v>
      </c>
      <c r="G140" s="324">
        <v>2312.166666666667</v>
      </c>
      <c r="H140" s="324">
        <v>2388.5666666666666</v>
      </c>
      <c r="I140" s="324">
        <v>2407.4833333333336</v>
      </c>
      <c r="J140" s="324">
        <v>2426.7666666666664</v>
      </c>
      <c r="K140" s="323">
        <v>2388.1999999999998</v>
      </c>
      <c r="L140" s="323">
        <v>2350</v>
      </c>
      <c r="M140" s="323">
        <v>5.6861100000000002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438.4</v>
      </c>
      <c r="D141" s="324">
        <v>441.51666666666665</v>
      </c>
      <c r="E141" s="324">
        <v>434.0333333333333</v>
      </c>
      <c r="F141" s="324">
        <v>429.66666666666663</v>
      </c>
      <c r="G141" s="324">
        <v>422.18333333333328</v>
      </c>
      <c r="H141" s="324">
        <v>445.88333333333333</v>
      </c>
      <c r="I141" s="324">
        <v>453.36666666666667</v>
      </c>
      <c r="J141" s="324">
        <v>457.73333333333335</v>
      </c>
      <c r="K141" s="323">
        <v>449</v>
      </c>
      <c r="L141" s="323">
        <v>437.15</v>
      </c>
      <c r="M141" s="323">
        <v>1.8147899999999999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138.69999999999999</v>
      </c>
      <c r="D142" s="324">
        <v>138.28333333333333</v>
      </c>
      <c r="E142" s="324">
        <v>136.61666666666667</v>
      </c>
      <c r="F142" s="324">
        <v>134.53333333333333</v>
      </c>
      <c r="G142" s="324">
        <v>132.86666666666667</v>
      </c>
      <c r="H142" s="324">
        <v>140.36666666666667</v>
      </c>
      <c r="I142" s="324">
        <v>142.03333333333336</v>
      </c>
      <c r="J142" s="324">
        <v>144.11666666666667</v>
      </c>
      <c r="K142" s="323">
        <v>139.94999999999999</v>
      </c>
      <c r="L142" s="323">
        <v>136.19999999999999</v>
      </c>
      <c r="M142" s="323">
        <v>2.8170700000000002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285.10000000000002</v>
      </c>
      <c r="D143" s="324">
        <v>285.90000000000003</v>
      </c>
      <c r="E143" s="324">
        <v>281.80000000000007</v>
      </c>
      <c r="F143" s="324">
        <v>278.50000000000006</v>
      </c>
      <c r="G143" s="324">
        <v>274.40000000000009</v>
      </c>
      <c r="H143" s="324">
        <v>289.20000000000005</v>
      </c>
      <c r="I143" s="324">
        <v>293.30000000000007</v>
      </c>
      <c r="J143" s="324">
        <v>296.60000000000002</v>
      </c>
      <c r="K143" s="323">
        <v>290</v>
      </c>
      <c r="L143" s="323">
        <v>282.60000000000002</v>
      </c>
      <c r="M143" s="323">
        <v>1.9516100000000001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450.6</v>
      </c>
      <c r="D144" s="324">
        <v>452.0333333333333</v>
      </c>
      <c r="E144" s="324">
        <v>445.56666666666661</v>
      </c>
      <c r="F144" s="324">
        <v>440.5333333333333</v>
      </c>
      <c r="G144" s="324">
        <v>434.06666666666661</v>
      </c>
      <c r="H144" s="324">
        <v>457.06666666666661</v>
      </c>
      <c r="I144" s="324">
        <v>463.5333333333333</v>
      </c>
      <c r="J144" s="324">
        <v>468.56666666666661</v>
      </c>
      <c r="K144" s="323">
        <v>458.5</v>
      </c>
      <c r="L144" s="323">
        <v>447</v>
      </c>
      <c r="M144" s="323">
        <v>7.5763600000000002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1198.8499999999999</v>
      </c>
      <c r="D145" s="324">
        <v>1202.05</v>
      </c>
      <c r="E145" s="324">
        <v>1169.0999999999999</v>
      </c>
      <c r="F145" s="324">
        <v>1139.3499999999999</v>
      </c>
      <c r="G145" s="324">
        <v>1106.3999999999999</v>
      </c>
      <c r="H145" s="324">
        <v>1231.8</v>
      </c>
      <c r="I145" s="324">
        <v>1264.7500000000002</v>
      </c>
      <c r="J145" s="324">
        <v>1294.5</v>
      </c>
      <c r="K145" s="323">
        <v>1235</v>
      </c>
      <c r="L145" s="323">
        <v>1172.3</v>
      </c>
      <c r="M145" s="323">
        <v>2.1220699999999999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62.2</v>
      </c>
      <c r="D146" s="324">
        <v>62.300000000000004</v>
      </c>
      <c r="E146" s="324">
        <v>61.900000000000006</v>
      </c>
      <c r="F146" s="324">
        <v>61.6</v>
      </c>
      <c r="G146" s="324">
        <v>61.2</v>
      </c>
      <c r="H146" s="324">
        <v>62.600000000000009</v>
      </c>
      <c r="I146" s="324">
        <v>63</v>
      </c>
      <c r="J146" s="324">
        <v>63.300000000000011</v>
      </c>
      <c r="K146" s="323">
        <v>62.7</v>
      </c>
      <c r="L146" s="323">
        <v>62</v>
      </c>
      <c r="M146" s="323">
        <v>10.037319999999999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159.05000000000001</v>
      </c>
      <c r="D147" s="324">
        <v>157.58333333333334</v>
      </c>
      <c r="E147" s="324">
        <v>155.26666666666668</v>
      </c>
      <c r="F147" s="324">
        <v>151.48333333333335</v>
      </c>
      <c r="G147" s="324">
        <v>149.16666666666669</v>
      </c>
      <c r="H147" s="324">
        <v>161.36666666666667</v>
      </c>
      <c r="I147" s="324">
        <v>163.68333333333334</v>
      </c>
      <c r="J147" s="324">
        <v>167.46666666666667</v>
      </c>
      <c r="K147" s="323">
        <v>159.9</v>
      </c>
      <c r="L147" s="323">
        <v>153.80000000000001</v>
      </c>
      <c r="M147" s="323">
        <v>3.70289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110.35</v>
      </c>
      <c r="D148" s="324">
        <v>109.36666666666667</v>
      </c>
      <c r="E148" s="324">
        <v>107.33333333333334</v>
      </c>
      <c r="F148" s="324">
        <v>104.31666666666666</v>
      </c>
      <c r="G148" s="324">
        <v>102.28333333333333</v>
      </c>
      <c r="H148" s="324">
        <v>112.38333333333335</v>
      </c>
      <c r="I148" s="324">
        <v>114.41666666666669</v>
      </c>
      <c r="J148" s="324">
        <v>117.43333333333337</v>
      </c>
      <c r="K148" s="323">
        <v>111.4</v>
      </c>
      <c r="L148" s="323">
        <v>106.35</v>
      </c>
      <c r="M148" s="323">
        <v>7.8475099999999998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53.25</v>
      </c>
      <c r="D149" s="324">
        <v>53.4</v>
      </c>
      <c r="E149" s="324">
        <v>52.9</v>
      </c>
      <c r="F149" s="324">
        <v>52.55</v>
      </c>
      <c r="G149" s="324">
        <v>52.05</v>
      </c>
      <c r="H149" s="324">
        <v>53.75</v>
      </c>
      <c r="I149" s="324">
        <v>54.25</v>
      </c>
      <c r="J149" s="324">
        <v>54.6</v>
      </c>
      <c r="K149" s="323">
        <v>53.9</v>
      </c>
      <c r="L149" s="323">
        <v>53.05</v>
      </c>
      <c r="M149" s="323">
        <v>4.7000500000000001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704.5</v>
      </c>
      <c r="D150" s="324">
        <v>708.01666666666677</v>
      </c>
      <c r="E150" s="324">
        <v>694.03333333333353</v>
      </c>
      <c r="F150" s="324">
        <v>683.56666666666672</v>
      </c>
      <c r="G150" s="324">
        <v>669.58333333333348</v>
      </c>
      <c r="H150" s="324">
        <v>718.48333333333358</v>
      </c>
      <c r="I150" s="324">
        <v>732.46666666666692</v>
      </c>
      <c r="J150" s="324">
        <v>742.93333333333362</v>
      </c>
      <c r="K150" s="323">
        <v>722</v>
      </c>
      <c r="L150" s="323">
        <v>697.55</v>
      </c>
      <c r="M150" s="323">
        <v>0.44880999999999999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1858.1</v>
      </c>
      <c r="D151" s="324">
        <v>1856.3666666666668</v>
      </c>
      <c r="E151" s="324">
        <v>1843.7333333333336</v>
      </c>
      <c r="F151" s="324">
        <v>1829.3666666666668</v>
      </c>
      <c r="G151" s="324">
        <v>1816.7333333333336</v>
      </c>
      <c r="H151" s="324">
        <v>1870.7333333333336</v>
      </c>
      <c r="I151" s="324">
        <v>1883.3666666666668</v>
      </c>
      <c r="J151" s="324">
        <v>1897.7333333333336</v>
      </c>
      <c r="K151" s="323">
        <v>1869</v>
      </c>
      <c r="L151" s="323">
        <v>1842</v>
      </c>
      <c r="M151" s="323">
        <v>4.93126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154.19999999999999</v>
      </c>
      <c r="D152" s="324">
        <v>154.45000000000002</v>
      </c>
      <c r="E152" s="324">
        <v>153.25000000000003</v>
      </c>
      <c r="F152" s="324">
        <v>152.30000000000001</v>
      </c>
      <c r="G152" s="324">
        <v>151.10000000000002</v>
      </c>
      <c r="H152" s="324">
        <v>155.40000000000003</v>
      </c>
      <c r="I152" s="324">
        <v>156.60000000000002</v>
      </c>
      <c r="J152" s="324">
        <v>157.55000000000004</v>
      </c>
      <c r="K152" s="323">
        <v>155.65</v>
      </c>
      <c r="L152" s="323">
        <v>153.5</v>
      </c>
      <c r="M152" s="323">
        <v>12.883369999999999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131.65</v>
      </c>
      <c r="D153" s="324">
        <v>132.58333333333334</v>
      </c>
      <c r="E153" s="324">
        <v>129.26666666666668</v>
      </c>
      <c r="F153" s="324">
        <v>126.88333333333333</v>
      </c>
      <c r="G153" s="324">
        <v>123.56666666666666</v>
      </c>
      <c r="H153" s="324">
        <v>134.9666666666667</v>
      </c>
      <c r="I153" s="324">
        <v>138.28333333333336</v>
      </c>
      <c r="J153" s="324">
        <v>140.66666666666671</v>
      </c>
      <c r="K153" s="323">
        <v>135.9</v>
      </c>
      <c r="L153" s="323">
        <v>130.19999999999999</v>
      </c>
      <c r="M153" s="323">
        <v>4.1399499999999998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259.64999999999998</v>
      </c>
      <c r="D154" s="324">
        <v>260.46666666666664</v>
      </c>
      <c r="E154" s="324">
        <v>258.18333333333328</v>
      </c>
      <c r="F154" s="324">
        <v>256.71666666666664</v>
      </c>
      <c r="G154" s="324">
        <v>254.43333333333328</v>
      </c>
      <c r="H154" s="324">
        <v>261.93333333333328</v>
      </c>
      <c r="I154" s="324">
        <v>264.2166666666667</v>
      </c>
      <c r="J154" s="324">
        <v>265.68333333333328</v>
      </c>
      <c r="K154" s="323">
        <v>262.75</v>
      </c>
      <c r="L154" s="323">
        <v>259</v>
      </c>
      <c r="M154" s="323">
        <v>1.8039499999999999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</v>
      </c>
      <c r="D155" s="324">
        <v>98.283333333333346</v>
      </c>
      <c r="E155" s="324">
        <v>97.416666666666686</v>
      </c>
      <c r="F155" s="324">
        <v>96.833333333333343</v>
      </c>
      <c r="G155" s="324">
        <v>95.966666666666683</v>
      </c>
      <c r="H155" s="324">
        <v>98.866666666666688</v>
      </c>
      <c r="I155" s="324">
        <v>99.733333333333334</v>
      </c>
      <c r="J155" s="324">
        <v>100.31666666666669</v>
      </c>
      <c r="K155" s="323">
        <v>99.15</v>
      </c>
      <c r="L155" s="323">
        <v>97.7</v>
      </c>
      <c r="M155" s="323">
        <v>103.20726000000001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389.3</v>
      </c>
      <c r="D156" s="324">
        <v>391.2</v>
      </c>
      <c r="E156" s="324">
        <v>382.09999999999997</v>
      </c>
      <c r="F156" s="324">
        <v>374.9</v>
      </c>
      <c r="G156" s="324">
        <v>365.79999999999995</v>
      </c>
      <c r="H156" s="324">
        <v>398.4</v>
      </c>
      <c r="I156" s="324">
        <v>407.5</v>
      </c>
      <c r="J156" s="324">
        <v>414.7</v>
      </c>
      <c r="K156" s="323">
        <v>400.3</v>
      </c>
      <c r="L156" s="323">
        <v>384</v>
      </c>
      <c r="M156" s="323">
        <v>2.5825399999999998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4007.65</v>
      </c>
      <c r="D157" s="324">
        <v>3988.1999999999994</v>
      </c>
      <c r="E157" s="324">
        <v>3951.3999999999987</v>
      </c>
      <c r="F157" s="324">
        <v>3895.1499999999992</v>
      </c>
      <c r="G157" s="324">
        <v>3858.3499999999985</v>
      </c>
      <c r="H157" s="324">
        <v>4044.4499999999989</v>
      </c>
      <c r="I157" s="324">
        <v>4081.2499999999991</v>
      </c>
      <c r="J157" s="324">
        <v>4137.4999999999991</v>
      </c>
      <c r="K157" s="323">
        <v>4025</v>
      </c>
      <c r="L157" s="323">
        <v>3931.95</v>
      </c>
      <c r="M157" s="323">
        <v>0.12323000000000001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152.25</v>
      </c>
      <c r="D158" s="324">
        <v>153.01666666666665</v>
      </c>
      <c r="E158" s="324">
        <v>151.08333333333331</v>
      </c>
      <c r="F158" s="324">
        <v>149.91666666666666</v>
      </c>
      <c r="G158" s="324">
        <v>147.98333333333332</v>
      </c>
      <c r="H158" s="324">
        <v>154.18333333333331</v>
      </c>
      <c r="I158" s="324">
        <v>156.11666666666665</v>
      </c>
      <c r="J158" s="324">
        <v>157.2833333333333</v>
      </c>
      <c r="K158" s="323">
        <v>154.94999999999999</v>
      </c>
      <c r="L158" s="323">
        <v>151.85</v>
      </c>
      <c r="M158" s="323">
        <v>3.8233700000000002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2944</v>
      </c>
      <c r="D159" s="324">
        <v>2929.5</v>
      </c>
      <c r="E159" s="324">
        <v>2904.5</v>
      </c>
      <c r="F159" s="324">
        <v>2865</v>
      </c>
      <c r="G159" s="324">
        <v>2840</v>
      </c>
      <c r="H159" s="324">
        <v>2969</v>
      </c>
      <c r="I159" s="324">
        <v>2994</v>
      </c>
      <c r="J159" s="324">
        <v>3033.5</v>
      </c>
      <c r="K159" s="323">
        <v>2954.5</v>
      </c>
      <c r="L159" s="323">
        <v>2890</v>
      </c>
      <c r="M159" s="323">
        <v>0.53173000000000004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280.2</v>
      </c>
      <c r="D160" s="324">
        <v>276.51666666666665</v>
      </c>
      <c r="E160" s="324">
        <v>268.13333333333333</v>
      </c>
      <c r="F160" s="324">
        <v>256.06666666666666</v>
      </c>
      <c r="G160" s="324">
        <v>247.68333333333334</v>
      </c>
      <c r="H160" s="324">
        <v>288.58333333333331</v>
      </c>
      <c r="I160" s="324">
        <v>296.96666666666664</v>
      </c>
      <c r="J160" s="324">
        <v>309.0333333333333</v>
      </c>
      <c r="K160" s="323">
        <v>284.89999999999998</v>
      </c>
      <c r="L160" s="323">
        <v>264.45</v>
      </c>
      <c r="M160" s="323">
        <v>38.16666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36.65</v>
      </c>
      <c r="D161" s="324">
        <v>35.866666666666667</v>
      </c>
      <c r="E161" s="324">
        <v>35.083333333333336</v>
      </c>
      <c r="F161" s="324">
        <v>33.516666666666666</v>
      </c>
      <c r="G161" s="324">
        <v>32.733333333333334</v>
      </c>
      <c r="H161" s="324">
        <v>37.433333333333337</v>
      </c>
      <c r="I161" s="324">
        <v>38.216666666666669</v>
      </c>
      <c r="J161" s="324">
        <v>39.783333333333339</v>
      </c>
      <c r="K161" s="323">
        <v>36.65</v>
      </c>
      <c r="L161" s="323">
        <v>34.299999999999997</v>
      </c>
      <c r="M161" s="323">
        <v>60.987250000000003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133.5</v>
      </c>
      <c r="D162" s="324">
        <v>131.11666666666667</v>
      </c>
      <c r="E162" s="324">
        <v>127.38333333333335</v>
      </c>
      <c r="F162" s="324">
        <v>121.26666666666668</v>
      </c>
      <c r="G162" s="324">
        <v>117.53333333333336</v>
      </c>
      <c r="H162" s="324">
        <v>137.23333333333335</v>
      </c>
      <c r="I162" s="324">
        <v>140.9666666666667</v>
      </c>
      <c r="J162" s="324">
        <v>147.08333333333334</v>
      </c>
      <c r="K162" s="323">
        <v>134.85</v>
      </c>
      <c r="L162" s="323">
        <v>125</v>
      </c>
      <c r="M162" s="323">
        <v>100.04021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251.35</v>
      </c>
      <c r="D163" s="324">
        <v>249.45000000000002</v>
      </c>
      <c r="E163" s="324">
        <v>243.90000000000003</v>
      </c>
      <c r="F163" s="324">
        <v>236.45000000000002</v>
      </c>
      <c r="G163" s="324">
        <v>230.90000000000003</v>
      </c>
      <c r="H163" s="324">
        <v>256.90000000000003</v>
      </c>
      <c r="I163" s="324">
        <v>262.45000000000005</v>
      </c>
      <c r="J163" s="324">
        <v>269.90000000000003</v>
      </c>
      <c r="K163" s="323">
        <v>255</v>
      </c>
      <c r="L163" s="323">
        <v>242</v>
      </c>
      <c r="M163" s="323">
        <v>3.4466100000000002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147.1</v>
      </c>
      <c r="D164" s="324">
        <v>146.33333333333334</v>
      </c>
      <c r="E164" s="324">
        <v>144.81666666666669</v>
      </c>
      <c r="F164" s="324">
        <v>142.53333333333336</v>
      </c>
      <c r="G164" s="324">
        <v>141.01666666666671</v>
      </c>
      <c r="H164" s="324">
        <v>148.61666666666667</v>
      </c>
      <c r="I164" s="324">
        <v>150.13333333333333</v>
      </c>
      <c r="J164" s="324">
        <v>152.41666666666666</v>
      </c>
      <c r="K164" s="323">
        <v>147.85</v>
      </c>
      <c r="L164" s="323">
        <v>144.05000000000001</v>
      </c>
      <c r="M164" s="323">
        <v>118.88684000000001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2931.05</v>
      </c>
      <c r="D165" s="324">
        <v>2926.35</v>
      </c>
      <c r="E165" s="324">
        <v>2877.7</v>
      </c>
      <c r="F165" s="324">
        <v>2824.35</v>
      </c>
      <c r="G165" s="324">
        <v>2775.7</v>
      </c>
      <c r="H165" s="324">
        <v>2979.7</v>
      </c>
      <c r="I165" s="324">
        <v>3028.3500000000004</v>
      </c>
      <c r="J165" s="324">
        <v>3081.7</v>
      </c>
      <c r="K165" s="323">
        <v>2975</v>
      </c>
      <c r="L165" s="323">
        <v>2873</v>
      </c>
      <c r="M165" s="323">
        <v>0.22005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2703.2</v>
      </c>
      <c r="D166" s="324">
        <v>2691.8166666666666</v>
      </c>
      <c r="E166" s="324">
        <v>2673.6333333333332</v>
      </c>
      <c r="F166" s="324">
        <v>2644.0666666666666</v>
      </c>
      <c r="G166" s="324">
        <v>2625.8833333333332</v>
      </c>
      <c r="H166" s="324">
        <v>2721.3833333333332</v>
      </c>
      <c r="I166" s="324">
        <v>2739.5666666666666</v>
      </c>
      <c r="J166" s="324">
        <v>2769.1333333333332</v>
      </c>
      <c r="K166" s="323">
        <v>2710</v>
      </c>
      <c r="L166" s="323">
        <v>2662.25</v>
      </c>
      <c r="M166" s="323">
        <v>7.2980000000000003E-2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341.65</v>
      </c>
      <c r="D167" s="324">
        <v>339.36666666666662</v>
      </c>
      <c r="E167" s="324">
        <v>332.28333333333325</v>
      </c>
      <c r="F167" s="324">
        <v>322.91666666666663</v>
      </c>
      <c r="G167" s="324">
        <v>315.83333333333326</v>
      </c>
      <c r="H167" s="324">
        <v>348.73333333333323</v>
      </c>
      <c r="I167" s="324">
        <v>355.81666666666661</v>
      </c>
      <c r="J167" s="324">
        <v>365.18333333333322</v>
      </c>
      <c r="K167" s="323">
        <v>346.45</v>
      </c>
      <c r="L167" s="323">
        <v>330</v>
      </c>
      <c r="M167" s="323">
        <v>2.9115000000000002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115.15</v>
      </c>
      <c r="D168" s="324">
        <v>115.41666666666667</v>
      </c>
      <c r="E168" s="324">
        <v>114.58333333333334</v>
      </c>
      <c r="F168" s="324">
        <v>114.01666666666667</v>
      </c>
      <c r="G168" s="324">
        <v>113.18333333333334</v>
      </c>
      <c r="H168" s="324">
        <v>115.98333333333335</v>
      </c>
      <c r="I168" s="324">
        <v>116.81666666666669</v>
      </c>
      <c r="J168" s="324">
        <v>117.38333333333335</v>
      </c>
      <c r="K168" s="323">
        <v>116.25</v>
      </c>
      <c r="L168" s="323">
        <v>114.85</v>
      </c>
      <c r="M168" s="323">
        <v>3.0071500000000002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4902.6499999999996</v>
      </c>
      <c r="D169" s="324">
        <v>4888.05</v>
      </c>
      <c r="E169" s="324">
        <v>4866.1000000000004</v>
      </c>
      <c r="F169" s="324">
        <v>4829.55</v>
      </c>
      <c r="G169" s="324">
        <v>4807.6000000000004</v>
      </c>
      <c r="H169" s="324">
        <v>4924.6000000000004</v>
      </c>
      <c r="I169" s="324">
        <v>4946.5499999999993</v>
      </c>
      <c r="J169" s="324">
        <v>4983.1000000000004</v>
      </c>
      <c r="K169" s="323">
        <v>4910</v>
      </c>
      <c r="L169" s="323">
        <v>4851.5</v>
      </c>
      <c r="M169" s="323">
        <v>5.3999999999999999E-2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3233.1</v>
      </c>
      <c r="D170" s="324">
        <v>3243.0166666666664</v>
      </c>
      <c r="E170" s="324">
        <v>3194.083333333333</v>
      </c>
      <c r="F170" s="324">
        <v>3155.0666666666666</v>
      </c>
      <c r="G170" s="324">
        <v>3106.1333333333332</v>
      </c>
      <c r="H170" s="324">
        <v>3282.0333333333328</v>
      </c>
      <c r="I170" s="324">
        <v>3330.9666666666662</v>
      </c>
      <c r="J170" s="324">
        <v>3369.9833333333327</v>
      </c>
      <c r="K170" s="323">
        <v>3291.95</v>
      </c>
      <c r="L170" s="323">
        <v>3204</v>
      </c>
      <c r="M170" s="323">
        <v>3.5273500000000002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1544.9</v>
      </c>
      <c r="D171" s="324">
        <v>1555.6333333333332</v>
      </c>
      <c r="E171" s="324">
        <v>1526.2666666666664</v>
      </c>
      <c r="F171" s="324">
        <v>1507.6333333333332</v>
      </c>
      <c r="G171" s="324">
        <v>1478.2666666666664</v>
      </c>
      <c r="H171" s="324">
        <v>1574.2666666666664</v>
      </c>
      <c r="I171" s="324">
        <v>1603.6333333333332</v>
      </c>
      <c r="J171" s="324">
        <v>1622.2666666666664</v>
      </c>
      <c r="K171" s="323">
        <v>1585</v>
      </c>
      <c r="L171" s="323">
        <v>1537</v>
      </c>
      <c r="M171" s="323">
        <v>0.28608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464.1</v>
      </c>
      <c r="D172" s="324">
        <v>461.2833333333333</v>
      </c>
      <c r="E172" s="324">
        <v>452.86666666666662</v>
      </c>
      <c r="F172" s="324">
        <v>441.63333333333333</v>
      </c>
      <c r="G172" s="324">
        <v>433.21666666666664</v>
      </c>
      <c r="H172" s="324">
        <v>472.51666666666659</v>
      </c>
      <c r="I172" s="324">
        <v>480.93333333333334</v>
      </c>
      <c r="J172" s="324">
        <v>492.16666666666657</v>
      </c>
      <c r="K172" s="323">
        <v>469.7</v>
      </c>
      <c r="L172" s="323">
        <v>450.05</v>
      </c>
      <c r="M172" s="323">
        <v>11.663309999999999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4502.95</v>
      </c>
      <c r="D173" s="324">
        <v>4503.3666666666668</v>
      </c>
      <c r="E173" s="324">
        <v>4457.7333333333336</v>
      </c>
      <c r="F173" s="324">
        <v>4412.5166666666664</v>
      </c>
      <c r="G173" s="324">
        <v>4366.8833333333332</v>
      </c>
      <c r="H173" s="324">
        <v>4548.5833333333339</v>
      </c>
      <c r="I173" s="324">
        <v>4594.2166666666672</v>
      </c>
      <c r="J173" s="324">
        <v>4639.4333333333343</v>
      </c>
      <c r="K173" s="323">
        <v>4549</v>
      </c>
      <c r="L173" s="323">
        <v>4458.1499999999996</v>
      </c>
      <c r="M173" s="323">
        <v>8.4629999999999997E-2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798.85</v>
      </c>
      <c r="D174" s="324">
        <v>789.13333333333333</v>
      </c>
      <c r="E174" s="324">
        <v>775.2166666666667</v>
      </c>
      <c r="F174" s="324">
        <v>751.58333333333337</v>
      </c>
      <c r="G174" s="324">
        <v>737.66666666666674</v>
      </c>
      <c r="H174" s="324">
        <v>812.76666666666665</v>
      </c>
      <c r="I174" s="324">
        <v>826.68333333333339</v>
      </c>
      <c r="J174" s="324">
        <v>850.31666666666661</v>
      </c>
      <c r="K174" s="323">
        <v>803.05</v>
      </c>
      <c r="L174" s="323">
        <v>765.5</v>
      </c>
      <c r="M174" s="323">
        <v>47.225369999999998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1096.3</v>
      </c>
      <c r="D175" s="324">
        <v>1094.0833333333333</v>
      </c>
      <c r="E175" s="324">
        <v>1071.4666666666665</v>
      </c>
      <c r="F175" s="324">
        <v>1046.6333333333332</v>
      </c>
      <c r="G175" s="324">
        <v>1024.0166666666664</v>
      </c>
      <c r="H175" s="324">
        <v>1118.9166666666665</v>
      </c>
      <c r="I175" s="324">
        <v>1141.5333333333333</v>
      </c>
      <c r="J175" s="324">
        <v>1166.3666666666666</v>
      </c>
      <c r="K175" s="323">
        <v>1116.7</v>
      </c>
      <c r="L175" s="323">
        <v>1069.25</v>
      </c>
      <c r="M175" s="323">
        <v>0.46440999999999999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460.55</v>
      </c>
      <c r="D176" s="324">
        <v>460.88333333333338</v>
      </c>
      <c r="E176" s="324">
        <v>457.86666666666679</v>
      </c>
      <c r="F176" s="324">
        <v>455.18333333333339</v>
      </c>
      <c r="G176" s="324">
        <v>452.1666666666668</v>
      </c>
      <c r="H176" s="324">
        <v>463.56666666666678</v>
      </c>
      <c r="I176" s="324">
        <v>466.58333333333331</v>
      </c>
      <c r="J176" s="324">
        <v>469.26666666666677</v>
      </c>
      <c r="K176" s="323">
        <v>463.9</v>
      </c>
      <c r="L176" s="323">
        <v>458.2</v>
      </c>
      <c r="M176" s="323">
        <v>1.00675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695</v>
      </c>
      <c r="D177" s="324">
        <v>694.4</v>
      </c>
      <c r="E177" s="324">
        <v>685.59999999999991</v>
      </c>
      <c r="F177" s="324">
        <v>676.19999999999993</v>
      </c>
      <c r="G177" s="324">
        <v>667.39999999999986</v>
      </c>
      <c r="H177" s="324">
        <v>703.8</v>
      </c>
      <c r="I177" s="324">
        <v>712.59999999999991</v>
      </c>
      <c r="J177" s="324">
        <v>722</v>
      </c>
      <c r="K177" s="323">
        <v>703.2</v>
      </c>
      <c r="L177" s="323">
        <v>685</v>
      </c>
      <c r="M177" s="323">
        <v>20.172059999999998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479.2</v>
      </c>
      <c r="D178" s="324">
        <v>481.75</v>
      </c>
      <c r="E178" s="324">
        <v>474.5</v>
      </c>
      <c r="F178" s="324">
        <v>469.8</v>
      </c>
      <c r="G178" s="324">
        <v>462.55</v>
      </c>
      <c r="H178" s="324">
        <v>486.45</v>
      </c>
      <c r="I178" s="324">
        <v>493.7</v>
      </c>
      <c r="J178" s="324">
        <v>498.4</v>
      </c>
      <c r="K178" s="323">
        <v>489</v>
      </c>
      <c r="L178" s="323">
        <v>477.05</v>
      </c>
      <c r="M178" s="323">
        <v>1.2514099999999999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1569.65</v>
      </c>
      <c r="D179" s="324">
        <v>1559.1000000000001</v>
      </c>
      <c r="E179" s="324">
        <v>1543.7500000000002</v>
      </c>
      <c r="F179" s="324">
        <v>1517.8500000000001</v>
      </c>
      <c r="G179" s="324">
        <v>1502.5000000000002</v>
      </c>
      <c r="H179" s="324">
        <v>1585.0000000000002</v>
      </c>
      <c r="I179" s="324">
        <v>1600.3500000000001</v>
      </c>
      <c r="J179" s="324">
        <v>1626.2500000000002</v>
      </c>
      <c r="K179" s="323">
        <v>1574.45</v>
      </c>
      <c r="L179" s="323">
        <v>1533.2</v>
      </c>
      <c r="M179" s="323">
        <v>7.9058000000000002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81.75</v>
      </c>
      <c r="D180" s="324">
        <v>82.083333333333329</v>
      </c>
      <c r="E180" s="324">
        <v>81.166666666666657</v>
      </c>
      <c r="F180" s="324">
        <v>80.583333333333329</v>
      </c>
      <c r="G180" s="324">
        <v>79.666666666666657</v>
      </c>
      <c r="H180" s="324">
        <v>82.666666666666657</v>
      </c>
      <c r="I180" s="324">
        <v>83.583333333333314</v>
      </c>
      <c r="J180" s="324">
        <v>84.166666666666657</v>
      </c>
      <c r="K180" s="323">
        <v>83</v>
      </c>
      <c r="L180" s="323">
        <v>81.5</v>
      </c>
      <c r="M180" s="323">
        <v>4.1513200000000001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315.95</v>
      </c>
      <c r="D181" s="324">
        <v>315.2166666666667</v>
      </c>
      <c r="E181" s="324">
        <v>308.43333333333339</v>
      </c>
      <c r="F181" s="324">
        <v>300.91666666666669</v>
      </c>
      <c r="G181" s="324">
        <v>294.13333333333338</v>
      </c>
      <c r="H181" s="324">
        <v>322.73333333333341</v>
      </c>
      <c r="I181" s="324">
        <v>329.51666666666671</v>
      </c>
      <c r="J181" s="324">
        <v>337.03333333333342</v>
      </c>
      <c r="K181" s="323">
        <v>322</v>
      </c>
      <c r="L181" s="323">
        <v>307.7</v>
      </c>
      <c r="M181" s="323">
        <v>29.175940000000001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514.1</v>
      </c>
      <c r="D182" s="324">
        <v>514.5</v>
      </c>
      <c r="E182" s="324">
        <v>508.75</v>
      </c>
      <c r="F182" s="324">
        <v>503.4</v>
      </c>
      <c r="G182" s="324">
        <v>497.65</v>
      </c>
      <c r="H182" s="324">
        <v>519.85</v>
      </c>
      <c r="I182" s="324">
        <v>525.6</v>
      </c>
      <c r="J182" s="324">
        <v>530.95000000000005</v>
      </c>
      <c r="K182" s="323">
        <v>520.25</v>
      </c>
      <c r="L182" s="323">
        <v>509.15</v>
      </c>
      <c r="M182" s="323">
        <v>8.4912200000000002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1599.4</v>
      </c>
      <c r="D183" s="324">
        <v>1590.8</v>
      </c>
      <c r="E183" s="324">
        <v>1577.6999999999998</v>
      </c>
      <c r="F183" s="324">
        <v>1555.9999999999998</v>
      </c>
      <c r="G183" s="324">
        <v>1542.8999999999996</v>
      </c>
      <c r="H183" s="324">
        <v>1612.5</v>
      </c>
      <c r="I183" s="324">
        <v>1625.6</v>
      </c>
      <c r="J183" s="324">
        <v>1647.3000000000002</v>
      </c>
      <c r="K183" s="323">
        <v>1603.9</v>
      </c>
      <c r="L183" s="323">
        <v>1569.1</v>
      </c>
      <c r="M183" s="323">
        <v>10.76441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182.2</v>
      </c>
      <c r="D184" s="324">
        <v>183.75</v>
      </c>
      <c r="E184" s="324">
        <v>179.2</v>
      </c>
      <c r="F184" s="324">
        <v>176.2</v>
      </c>
      <c r="G184" s="324">
        <v>171.64999999999998</v>
      </c>
      <c r="H184" s="324">
        <v>186.75</v>
      </c>
      <c r="I184" s="324">
        <v>191.3</v>
      </c>
      <c r="J184" s="324">
        <v>194.3</v>
      </c>
      <c r="K184" s="323">
        <v>188.3</v>
      </c>
      <c r="L184" s="323">
        <v>180.75</v>
      </c>
      <c r="M184" s="323">
        <v>28.7501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1755.4</v>
      </c>
      <c r="D185" s="324">
        <v>1762.8333333333333</v>
      </c>
      <c r="E185" s="324">
        <v>1735.6666666666665</v>
      </c>
      <c r="F185" s="324">
        <v>1715.9333333333332</v>
      </c>
      <c r="G185" s="324">
        <v>1688.7666666666664</v>
      </c>
      <c r="H185" s="324">
        <v>1782.5666666666666</v>
      </c>
      <c r="I185" s="324">
        <v>1809.7333333333331</v>
      </c>
      <c r="J185" s="324">
        <v>1829.4666666666667</v>
      </c>
      <c r="K185" s="323">
        <v>1790</v>
      </c>
      <c r="L185" s="323">
        <v>1743.1</v>
      </c>
      <c r="M185" s="323">
        <v>0.52498999999999996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148.25</v>
      </c>
      <c r="D186" s="324">
        <v>147.5</v>
      </c>
      <c r="E186" s="324">
        <v>146</v>
      </c>
      <c r="F186" s="324">
        <v>143.75</v>
      </c>
      <c r="G186" s="324">
        <v>142.25</v>
      </c>
      <c r="H186" s="324">
        <v>149.75</v>
      </c>
      <c r="I186" s="324">
        <v>151.25</v>
      </c>
      <c r="J186" s="324">
        <v>153.5</v>
      </c>
      <c r="K186" s="323">
        <v>149</v>
      </c>
      <c r="L186" s="323">
        <v>145.25</v>
      </c>
      <c r="M186" s="323">
        <v>25.309470000000001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270.85000000000002</v>
      </c>
      <c r="D187" s="324">
        <v>271.08333333333331</v>
      </c>
      <c r="E187" s="324">
        <v>267.76666666666665</v>
      </c>
      <c r="F187" s="324">
        <v>264.68333333333334</v>
      </c>
      <c r="G187" s="324">
        <v>261.36666666666667</v>
      </c>
      <c r="H187" s="324">
        <v>274.16666666666663</v>
      </c>
      <c r="I187" s="324">
        <v>277.48333333333335</v>
      </c>
      <c r="J187" s="324">
        <v>280.56666666666661</v>
      </c>
      <c r="K187" s="323">
        <v>274.39999999999998</v>
      </c>
      <c r="L187" s="323">
        <v>268</v>
      </c>
      <c r="M187" s="323">
        <v>10.39743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787.4</v>
      </c>
      <c r="D188" s="324">
        <v>788.25</v>
      </c>
      <c r="E188" s="324">
        <v>774.15</v>
      </c>
      <c r="F188" s="324">
        <v>760.9</v>
      </c>
      <c r="G188" s="324">
        <v>746.8</v>
      </c>
      <c r="H188" s="324">
        <v>801.5</v>
      </c>
      <c r="I188" s="324">
        <v>815.59999999999991</v>
      </c>
      <c r="J188" s="324">
        <v>828.85</v>
      </c>
      <c r="K188" s="323">
        <v>802.35</v>
      </c>
      <c r="L188" s="323">
        <v>775</v>
      </c>
      <c r="M188" s="323">
        <v>6.3807299999999998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499.65</v>
      </c>
      <c r="D189" s="324">
        <v>500.06666666666661</v>
      </c>
      <c r="E189" s="324">
        <v>492.93333333333322</v>
      </c>
      <c r="F189" s="324">
        <v>486.21666666666664</v>
      </c>
      <c r="G189" s="324">
        <v>479.08333333333326</v>
      </c>
      <c r="H189" s="324">
        <v>506.78333333333319</v>
      </c>
      <c r="I189" s="324">
        <v>513.91666666666663</v>
      </c>
      <c r="J189" s="324">
        <v>520.63333333333321</v>
      </c>
      <c r="K189" s="323">
        <v>507.2</v>
      </c>
      <c r="L189" s="323">
        <v>493.35</v>
      </c>
      <c r="M189" s="323">
        <v>12.385579999999999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1405.9</v>
      </c>
      <c r="D190" s="324">
        <v>1409.6166666666668</v>
      </c>
      <c r="E190" s="324">
        <v>1378.2833333333335</v>
      </c>
      <c r="F190" s="324">
        <v>1350.6666666666667</v>
      </c>
      <c r="G190" s="324">
        <v>1319.3333333333335</v>
      </c>
      <c r="H190" s="324">
        <v>1437.2333333333336</v>
      </c>
      <c r="I190" s="324">
        <v>1468.5666666666666</v>
      </c>
      <c r="J190" s="324">
        <v>1496.1833333333336</v>
      </c>
      <c r="K190" s="323">
        <v>1440.95</v>
      </c>
      <c r="L190" s="323">
        <v>1382</v>
      </c>
      <c r="M190" s="323">
        <v>11.75539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1133.05</v>
      </c>
      <c r="D191" s="324">
        <v>1139.6500000000001</v>
      </c>
      <c r="E191" s="324">
        <v>1123.3000000000002</v>
      </c>
      <c r="F191" s="324">
        <v>1113.5500000000002</v>
      </c>
      <c r="G191" s="324">
        <v>1097.2000000000003</v>
      </c>
      <c r="H191" s="324">
        <v>1149.4000000000001</v>
      </c>
      <c r="I191" s="324">
        <v>1165.75</v>
      </c>
      <c r="J191" s="324">
        <v>1175.5</v>
      </c>
      <c r="K191" s="323">
        <v>1156</v>
      </c>
      <c r="L191" s="323">
        <v>1129.9000000000001</v>
      </c>
      <c r="M191" s="323">
        <v>1.7827599999999999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18.600000000000001</v>
      </c>
      <c r="D192" s="324">
        <v>18.650000000000002</v>
      </c>
      <c r="E192" s="324">
        <v>18.400000000000006</v>
      </c>
      <c r="F192" s="324">
        <v>18.200000000000003</v>
      </c>
      <c r="G192" s="324">
        <v>17.950000000000006</v>
      </c>
      <c r="H192" s="324">
        <v>18.850000000000005</v>
      </c>
      <c r="I192" s="324">
        <v>19.099999999999998</v>
      </c>
      <c r="J192" s="324">
        <v>19.300000000000004</v>
      </c>
      <c r="K192" s="323">
        <v>18.899999999999999</v>
      </c>
      <c r="L192" s="323">
        <v>18.45</v>
      </c>
      <c r="M192" s="323">
        <v>31.855969999999999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1131.3</v>
      </c>
      <c r="D193" s="324">
        <v>1135.7166666666665</v>
      </c>
      <c r="E193" s="324">
        <v>1108.383333333333</v>
      </c>
      <c r="F193" s="324">
        <v>1085.4666666666665</v>
      </c>
      <c r="G193" s="324">
        <v>1058.133333333333</v>
      </c>
      <c r="H193" s="324">
        <v>1158.633333333333</v>
      </c>
      <c r="I193" s="324">
        <v>1185.9666666666665</v>
      </c>
      <c r="J193" s="324">
        <v>1208.883333333333</v>
      </c>
      <c r="K193" s="323">
        <v>1163.05</v>
      </c>
      <c r="L193" s="323">
        <v>1112.8</v>
      </c>
      <c r="M193" s="323">
        <v>0.46584999999999999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1146.1500000000001</v>
      </c>
      <c r="D194" s="324">
        <v>1141.8333333333335</v>
      </c>
      <c r="E194" s="324">
        <v>1130.9666666666669</v>
      </c>
      <c r="F194" s="324">
        <v>1115.7833333333335</v>
      </c>
      <c r="G194" s="324">
        <v>1104.916666666667</v>
      </c>
      <c r="H194" s="324">
        <v>1157.0166666666669</v>
      </c>
      <c r="I194" s="324">
        <v>1167.8833333333337</v>
      </c>
      <c r="J194" s="324">
        <v>1183.0666666666668</v>
      </c>
      <c r="K194" s="323">
        <v>1152.7</v>
      </c>
      <c r="L194" s="323">
        <v>1126.6500000000001</v>
      </c>
      <c r="M194" s="323">
        <v>8.3863299999999992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1192.0999999999999</v>
      </c>
      <c r="D195" s="324">
        <v>1185.0333333333333</v>
      </c>
      <c r="E195" s="324">
        <v>1176.0666666666666</v>
      </c>
      <c r="F195" s="324">
        <v>1160.0333333333333</v>
      </c>
      <c r="G195" s="324">
        <v>1151.0666666666666</v>
      </c>
      <c r="H195" s="324">
        <v>1201.0666666666666</v>
      </c>
      <c r="I195" s="324">
        <v>1210.0333333333333</v>
      </c>
      <c r="J195" s="324">
        <v>1226.0666666666666</v>
      </c>
      <c r="K195" s="323">
        <v>1194</v>
      </c>
      <c r="L195" s="323">
        <v>1169</v>
      </c>
      <c r="M195" s="323">
        <v>23.517029999999998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2310.5</v>
      </c>
      <c r="D196" s="324">
        <v>2323.6666666666665</v>
      </c>
      <c r="E196" s="324">
        <v>2290.3833333333332</v>
      </c>
      <c r="F196" s="324">
        <v>2270.2666666666669</v>
      </c>
      <c r="G196" s="324">
        <v>2236.9833333333336</v>
      </c>
      <c r="H196" s="324">
        <v>2343.7833333333328</v>
      </c>
      <c r="I196" s="324">
        <v>2377.0666666666666</v>
      </c>
      <c r="J196" s="324">
        <v>2397.1833333333325</v>
      </c>
      <c r="K196" s="323">
        <v>2356.9499999999998</v>
      </c>
      <c r="L196" s="323">
        <v>2303.5500000000002</v>
      </c>
      <c r="M196" s="323">
        <v>39.941989999999997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2180.15</v>
      </c>
      <c r="D197" s="324">
        <v>2191.7166666666667</v>
      </c>
      <c r="E197" s="324">
        <v>2158.4333333333334</v>
      </c>
      <c r="F197" s="324">
        <v>2136.7166666666667</v>
      </c>
      <c r="G197" s="324">
        <v>2103.4333333333334</v>
      </c>
      <c r="H197" s="324">
        <v>2213.4333333333334</v>
      </c>
      <c r="I197" s="324">
        <v>2246.7166666666672</v>
      </c>
      <c r="J197" s="324">
        <v>2268.4333333333334</v>
      </c>
      <c r="K197" s="323">
        <v>2225</v>
      </c>
      <c r="L197" s="323">
        <v>2170</v>
      </c>
      <c r="M197" s="323">
        <v>2.8909699999999998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1442.65</v>
      </c>
      <c r="D198" s="324">
        <v>1448.95</v>
      </c>
      <c r="E198" s="324">
        <v>1428.25</v>
      </c>
      <c r="F198" s="324">
        <v>1413.85</v>
      </c>
      <c r="G198" s="324">
        <v>1393.1499999999999</v>
      </c>
      <c r="H198" s="324">
        <v>1463.3500000000001</v>
      </c>
      <c r="I198" s="324">
        <v>1484.0500000000004</v>
      </c>
      <c r="J198" s="324">
        <v>1498.4500000000003</v>
      </c>
      <c r="K198" s="323">
        <v>1469.65</v>
      </c>
      <c r="L198" s="323">
        <v>1434.55</v>
      </c>
      <c r="M198" s="323">
        <v>100.80022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522.35</v>
      </c>
      <c r="D199" s="324">
        <v>522.44999999999993</v>
      </c>
      <c r="E199" s="324">
        <v>518.89999999999986</v>
      </c>
      <c r="F199" s="324">
        <v>515.44999999999993</v>
      </c>
      <c r="G199" s="324">
        <v>511.89999999999986</v>
      </c>
      <c r="H199" s="324">
        <v>525.89999999999986</v>
      </c>
      <c r="I199" s="324">
        <v>529.44999999999982</v>
      </c>
      <c r="J199" s="324">
        <v>532.89999999999986</v>
      </c>
      <c r="K199" s="323">
        <v>526</v>
      </c>
      <c r="L199" s="323">
        <v>519</v>
      </c>
      <c r="M199" s="323">
        <v>31.925750000000001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1313.1</v>
      </c>
      <c r="D200" s="324">
        <v>1306.3666666666666</v>
      </c>
      <c r="E200" s="324">
        <v>1287.7333333333331</v>
      </c>
      <c r="F200" s="324">
        <v>1262.3666666666666</v>
      </c>
      <c r="G200" s="324">
        <v>1243.7333333333331</v>
      </c>
      <c r="H200" s="324">
        <v>1331.7333333333331</v>
      </c>
      <c r="I200" s="324">
        <v>1350.3666666666668</v>
      </c>
      <c r="J200" s="324">
        <v>1375.7333333333331</v>
      </c>
      <c r="K200" s="323">
        <v>1325</v>
      </c>
      <c r="L200" s="323">
        <v>1281</v>
      </c>
      <c r="M200" s="323">
        <v>3.6551800000000001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190.7</v>
      </c>
      <c r="D201" s="324">
        <v>191.43333333333331</v>
      </c>
      <c r="E201" s="324">
        <v>189.51666666666662</v>
      </c>
      <c r="F201" s="324">
        <v>188.33333333333331</v>
      </c>
      <c r="G201" s="324">
        <v>186.41666666666663</v>
      </c>
      <c r="H201" s="324">
        <v>192.61666666666662</v>
      </c>
      <c r="I201" s="324">
        <v>194.5333333333333</v>
      </c>
      <c r="J201" s="324">
        <v>195.71666666666661</v>
      </c>
      <c r="K201" s="323">
        <v>193.35</v>
      </c>
      <c r="L201" s="323">
        <v>190.25</v>
      </c>
      <c r="M201" s="323">
        <v>1.36812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121</v>
      </c>
      <c r="D202" s="324">
        <v>121.85000000000001</v>
      </c>
      <c r="E202" s="324">
        <v>119.70000000000002</v>
      </c>
      <c r="F202" s="324">
        <v>118.4</v>
      </c>
      <c r="G202" s="324">
        <v>116.25000000000001</v>
      </c>
      <c r="H202" s="324">
        <v>123.15000000000002</v>
      </c>
      <c r="I202" s="324">
        <v>125.30000000000003</v>
      </c>
      <c r="J202" s="324">
        <v>126.60000000000002</v>
      </c>
      <c r="K202" s="323">
        <v>124</v>
      </c>
      <c r="L202" s="323">
        <v>120.55</v>
      </c>
      <c r="M202" s="323">
        <v>9.29148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2412.15</v>
      </c>
      <c r="D203" s="324">
        <v>2390.7999999999997</v>
      </c>
      <c r="E203" s="324">
        <v>2354.3499999999995</v>
      </c>
      <c r="F203" s="324">
        <v>2296.5499999999997</v>
      </c>
      <c r="G203" s="324">
        <v>2260.0999999999995</v>
      </c>
      <c r="H203" s="324">
        <v>2448.5999999999995</v>
      </c>
      <c r="I203" s="324">
        <v>2485.0499999999993</v>
      </c>
      <c r="J203" s="324">
        <v>2542.8499999999995</v>
      </c>
      <c r="K203" s="323">
        <v>2427.25</v>
      </c>
      <c r="L203" s="323">
        <v>2333</v>
      </c>
      <c r="M203" s="323">
        <v>6.9283599999999996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72.55</v>
      </c>
      <c r="D204" s="324">
        <v>72.983333333333334</v>
      </c>
      <c r="E204" s="324">
        <v>71.816666666666663</v>
      </c>
      <c r="F204" s="324">
        <v>71.083333333333329</v>
      </c>
      <c r="G204" s="324">
        <v>69.916666666666657</v>
      </c>
      <c r="H204" s="324">
        <v>73.716666666666669</v>
      </c>
      <c r="I204" s="324">
        <v>74.883333333333326</v>
      </c>
      <c r="J204" s="324">
        <v>75.616666666666674</v>
      </c>
      <c r="K204" s="323">
        <v>74.150000000000006</v>
      </c>
      <c r="L204" s="323">
        <v>72.25</v>
      </c>
      <c r="M204" s="323">
        <v>65.105580000000003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1102.75</v>
      </c>
      <c r="D205" s="324">
        <v>1105.6833333333334</v>
      </c>
      <c r="E205" s="324">
        <v>1092.0666666666668</v>
      </c>
      <c r="F205" s="324">
        <v>1081.3833333333334</v>
      </c>
      <c r="G205" s="324">
        <v>1067.7666666666669</v>
      </c>
      <c r="H205" s="324">
        <v>1116.3666666666668</v>
      </c>
      <c r="I205" s="324">
        <v>1129.9833333333336</v>
      </c>
      <c r="J205" s="324">
        <v>1140.6666666666667</v>
      </c>
      <c r="K205" s="323">
        <v>1119.3</v>
      </c>
      <c r="L205" s="323">
        <v>1095</v>
      </c>
      <c r="M205" s="323">
        <v>0.98212999999999995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397</v>
      </c>
      <c r="D206" s="324">
        <v>396.13333333333338</v>
      </c>
      <c r="E206" s="324">
        <v>389.31666666666678</v>
      </c>
      <c r="F206" s="324">
        <v>381.63333333333338</v>
      </c>
      <c r="G206" s="324">
        <v>374.81666666666678</v>
      </c>
      <c r="H206" s="324">
        <v>403.81666666666678</v>
      </c>
      <c r="I206" s="324">
        <v>410.63333333333338</v>
      </c>
      <c r="J206" s="324">
        <v>418.31666666666678</v>
      </c>
      <c r="K206" s="323">
        <v>402.95</v>
      </c>
      <c r="L206" s="323">
        <v>388.45</v>
      </c>
      <c r="M206" s="323">
        <v>0.91466999999999998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621.95000000000005</v>
      </c>
      <c r="D207" s="324">
        <v>619.38333333333333</v>
      </c>
      <c r="E207" s="324">
        <v>612.56666666666661</v>
      </c>
      <c r="F207" s="324">
        <v>603.18333333333328</v>
      </c>
      <c r="G207" s="324">
        <v>596.36666666666656</v>
      </c>
      <c r="H207" s="324">
        <v>628.76666666666665</v>
      </c>
      <c r="I207" s="324">
        <v>635.58333333333348</v>
      </c>
      <c r="J207" s="324">
        <v>644.9666666666667</v>
      </c>
      <c r="K207" s="323">
        <v>626.20000000000005</v>
      </c>
      <c r="L207" s="323">
        <v>610</v>
      </c>
      <c r="M207" s="323">
        <v>121.39664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117.3</v>
      </c>
      <c r="D208" s="324">
        <v>117.93333333333334</v>
      </c>
      <c r="E208" s="324">
        <v>115.91666666666667</v>
      </c>
      <c r="F208" s="324">
        <v>114.53333333333333</v>
      </c>
      <c r="G208" s="324">
        <v>112.51666666666667</v>
      </c>
      <c r="H208" s="324">
        <v>119.31666666666668</v>
      </c>
      <c r="I208" s="324">
        <v>121.33333333333333</v>
      </c>
      <c r="J208" s="324">
        <v>122.71666666666668</v>
      </c>
      <c r="K208" s="323">
        <v>119.95</v>
      </c>
      <c r="L208" s="323">
        <v>116.55</v>
      </c>
      <c r="M208" s="323">
        <v>44.983890000000002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275</v>
      </c>
      <c r="D209" s="324">
        <v>276.46666666666664</v>
      </c>
      <c r="E209" s="324">
        <v>271.13333333333327</v>
      </c>
      <c r="F209" s="324">
        <v>267.26666666666665</v>
      </c>
      <c r="G209" s="324">
        <v>261.93333333333328</v>
      </c>
      <c r="H209" s="324">
        <v>280.33333333333326</v>
      </c>
      <c r="I209" s="324">
        <v>285.66666666666663</v>
      </c>
      <c r="J209" s="324">
        <v>289.53333333333325</v>
      </c>
      <c r="K209" s="323">
        <v>281.8</v>
      </c>
      <c r="L209" s="323">
        <v>272.60000000000002</v>
      </c>
      <c r="M209" s="323">
        <v>65.666460000000001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1965.9</v>
      </c>
      <c r="D210" s="324">
        <v>1969.5333333333335</v>
      </c>
      <c r="E210" s="324">
        <v>1947.7166666666672</v>
      </c>
      <c r="F210" s="324">
        <v>1929.5333333333335</v>
      </c>
      <c r="G210" s="324">
        <v>1907.7166666666672</v>
      </c>
      <c r="H210" s="324">
        <v>1987.7166666666672</v>
      </c>
      <c r="I210" s="324">
        <v>2009.5333333333333</v>
      </c>
      <c r="J210" s="324">
        <v>2027.7166666666672</v>
      </c>
      <c r="K210" s="323">
        <v>1991.35</v>
      </c>
      <c r="L210" s="323">
        <v>1951.35</v>
      </c>
      <c r="M210" s="323">
        <v>30.54664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311.05</v>
      </c>
      <c r="D211" s="324">
        <v>313.45</v>
      </c>
      <c r="E211" s="324">
        <v>308</v>
      </c>
      <c r="F211" s="324">
        <v>304.95</v>
      </c>
      <c r="G211" s="324">
        <v>299.5</v>
      </c>
      <c r="H211" s="324">
        <v>316.5</v>
      </c>
      <c r="I211" s="324">
        <v>321.94999999999993</v>
      </c>
      <c r="J211" s="324">
        <v>325</v>
      </c>
      <c r="K211" s="323">
        <v>318.89999999999998</v>
      </c>
      <c r="L211" s="323">
        <v>310.39999999999998</v>
      </c>
      <c r="M211" s="323">
        <v>20.439959999999999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722.15</v>
      </c>
      <c r="D212" s="324">
        <v>720.81666666666661</v>
      </c>
      <c r="E212" s="324">
        <v>707.63333333333321</v>
      </c>
      <c r="F212" s="324">
        <v>693.11666666666656</v>
      </c>
      <c r="G212" s="324">
        <v>679.93333333333317</v>
      </c>
      <c r="H212" s="324">
        <v>735.33333333333326</v>
      </c>
      <c r="I212" s="324">
        <v>748.51666666666665</v>
      </c>
      <c r="J212" s="324">
        <v>763.0333333333333</v>
      </c>
      <c r="K212" s="323">
        <v>734</v>
      </c>
      <c r="L212" s="323">
        <v>706.3</v>
      </c>
      <c r="M212" s="323">
        <v>0.44006000000000001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38935.4</v>
      </c>
      <c r="D213" s="324">
        <v>38928.133333333331</v>
      </c>
      <c r="E213" s="324">
        <v>38407.266666666663</v>
      </c>
      <c r="F213" s="324">
        <v>37879.133333333331</v>
      </c>
      <c r="G213" s="324">
        <v>37358.266666666663</v>
      </c>
      <c r="H213" s="324">
        <v>39456.266666666663</v>
      </c>
      <c r="I213" s="324">
        <v>39977.133333333331</v>
      </c>
      <c r="J213" s="324">
        <v>40505.266666666663</v>
      </c>
      <c r="K213" s="323">
        <v>39449</v>
      </c>
      <c r="L213" s="323">
        <v>38400</v>
      </c>
      <c r="M213" s="323">
        <v>6.0199999999999997E-2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35.049999999999997</v>
      </c>
      <c r="D214" s="324">
        <v>35.15</v>
      </c>
      <c r="E214" s="324">
        <v>34.849999999999994</v>
      </c>
      <c r="F214" s="324">
        <v>34.65</v>
      </c>
      <c r="G214" s="324">
        <v>34.349999999999994</v>
      </c>
      <c r="H214" s="324">
        <v>35.349999999999994</v>
      </c>
      <c r="I214" s="324">
        <v>35.649999999999991</v>
      </c>
      <c r="J214" s="324">
        <v>35.849999999999994</v>
      </c>
      <c r="K214" s="323">
        <v>35.450000000000003</v>
      </c>
      <c r="L214" s="323">
        <v>34.950000000000003</v>
      </c>
      <c r="M214" s="323">
        <v>14.823130000000001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105.25</v>
      </c>
      <c r="D215" s="324">
        <v>105.61666666666667</v>
      </c>
      <c r="E215" s="324">
        <v>103.63333333333335</v>
      </c>
      <c r="F215" s="324">
        <v>102.01666666666668</v>
      </c>
      <c r="G215" s="324">
        <v>100.03333333333336</v>
      </c>
      <c r="H215" s="324">
        <v>107.23333333333335</v>
      </c>
      <c r="I215" s="324">
        <v>109.21666666666667</v>
      </c>
      <c r="J215" s="324">
        <v>110.83333333333334</v>
      </c>
      <c r="K215" s="323">
        <v>107.6</v>
      </c>
      <c r="L215" s="323">
        <v>104</v>
      </c>
      <c r="M215" s="323">
        <v>90.554770000000005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157.6</v>
      </c>
      <c r="D216" s="324">
        <v>156.71666666666667</v>
      </c>
      <c r="E216" s="324">
        <v>154.53333333333333</v>
      </c>
      <c r="F216" s="324">
        <v>151.46666666666667</v>
      </c>
      <c r="G216" s="324">
        <v>149.28333333333333</v>
      </c>
      <c r="H216" s="324">
        <v>159.78333333333333</v>
      </c>
      <c r="I216" s="324">
        <v>161.96666666666667</v>
      </c>
      <c r="J216" s="324">
        <v>165.03333333333333</v>
      </c>
      <c r="K216" s="323">
        <v>158.9</v>
      </c>
      <c r="L216" s="323">
        <v>153.65</v>
      </c>
      <c r="M216" s="323">
        <v>94.887209999999996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704.2</v>
      </c>
      <c r="D217" s="324">
        <v>704.9666666666667</v>
      </c>
      <c r="E217" s="324">
        <v>697.23333333333335</v>
      </c>
      <c r="F217" s="324">
        <v>690.26666666666665</v>
      </c>
      <c r="G217" s="324">
        <v>682.5333333333333</v>
      </c>
      <c r="H217" s="324">
        <v>711.93333333333339</v>
      </c>
      <c r="I217" s="324">
        <v>719.66666666666674</v>
      </c>
      <c r="J217" s="324">
        <v>726.63333333333344</v>
      </c>
      <c r="K217" s="323">
        <v>712.7</v>
      </c>
      <c r="L217" s="323">
        <v>698</v>
      </c>
      <c r="M217" s="323">
        <v>177.27968999999999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1244.1500000000001</v>
      </c>
      <c r="D218" s="324">
        <v>1246.1666666666667</v>
      </c>
      <c r="E218" s="324">
        <v>1235.5833333333335</v>
      </c>
      <c r="F218" s="324">
        <v>1227.0166666666667</v>
      </c>
      <c r="G218" s="324">
        <v>1216.4333333333334</v>
      </c>
      <c r="H218" s="324">
        <v>1254.7333333333336</v>
      </c>
      <c r="I218" s="324">
        <v>1265.3166666666671</v>
      </c>
      <c r="J218" s="324">
        <v>1273.8833333333337</v>
      </c>
      <c r="K218" s="323">
        <v>1256.75</v>
      </c>
      <c r="L218" s="323">
        <v>1237.5999999999999</v>
      </c>
      <c r="M218" s="323">
        <v>5.3222800000000001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482.9</v>
      </c>
      <c r="D219" s="324">
        <v>479.91666666666669</v>
      </c>
      <c r="E219" s="324">
        <v>475.83333333333337</v>
      </c>
      <c r="F219" s="324">
        <v>468.76666666666671</v>
      </c>
      <c r="G219" s="324">
        <v>464.68333333333339</v>
      </c>
      <c r="H219" s="324">
        <v>486.98333333333335</v>
      </c>
      <c r="I219" s="324">
        <v>491.06666666666672</v>
      </c>
      <c r="J219" s="324">
        <v>498.13333333333333</v>
      </c>
      <c r="K219" s="323">
        <v>484</v>
      </c>
      <c r="L219" s="323">
        <v>472.85</v>
      </c>
      <c r="M219" s="323">
        <v>8.5477900000000009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165</v>
      </c>
      <c r="D220" s="324">
        <v>166.56666666666669</v>
      </c>
      <c r="E220" s="324">
        <v>163.03333333333339</v>
      </c>
      <c r="F220" s="324">
        <v>161.06666666666669</v>
      </c>
      <c r="G220" s="324">
        <v>157.53333333333339</v>
      </c>
      <c r="H220" s="324">
        <v>168.53333333333339</v>
      </c>
      <c r="I220" s="324">
        <v>172.06666666666669</v>
      </c>
      <c r="J220" s="324">
        <v>174.03333333333339</v>
      </c>
      <c r="K220" s="323">
        <v>170.1</v>
      </c>
      <c r="L220" s="323">
        <v>164.6</v>
      </c>
      <c r="M220" s="323">
        <v>3.03016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45.2</v>
      </c>
      <c r="D221" s="324">
        <v>45.199999999999996</v>
      </c>
      <c r="E221" s="324">
        <v>44.399999999999991</v>
      </c>
      <c r="F221" s="324">
        <v>43.599999999999994</v>
      </c>
      <c r="G221" s="324">
        <v>42.79999999999999</v>
      </c>
      <c r="H221" s="324">
        <v>45.999999999999993</v>
      </c>
      <c r="I221" s="324">
        <v>46.79999999999999</v>
      </c>
      <c r="J221" s="324">
        <v>47.599999999999994</v>
      </c>
      <c r="K221" s="323">
        <v>46</v>
      </c>
      <c r="L221" s="323">
        <v>44.4</v>
      </c>
      <c r="M221" s="323">
        <v>62.56615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10.15</v>
      </c>
      <c r="D222" s="324">
        <v>10.133333333333335</v>
      </c>
      <c r="E222" s="324">
        <v>9.9666666666666686</v>
      </c>
      <c r="F222" s="324">
        <v>9.7833333333333332</v>
      </c>
      <c r="G222" s="324">
        <v>9.6166666666666671</v>
      </c>
      <c r="H222" s="324">
        <v>10.31666666666667</v>
      </c>
      <c r="I222" s="324">
        <v>10.483333333333338</v>
      </c>
      <c r="J222" s="324">
        <v>10.666666666666671</v>
      </c>
      <c r="K222" s="323">
        <v>10.3</v>
      </c>
      <c r="L222" s="323">
        <v>9.9499999999999993</v>
      </c>
      <c r="M222" s="323">
        <v>1380.7538500000001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63.95</v>
      </c>
      <c r="D223" s="324">
        <v>62.733333333333341</v>
      </c>
      <c r="E223" s="324">
        <v>61.066666666666677</v>
      </c>
      <c r="F223" s="324">
        <v>58.183333333333337</v>
      </c>
      <c r="G223" s="324">
        <v>56.516666666666673</v>
      </c>
      <c r="H223" s="324">
        <v>65.616666666666674</v>
      </c>
      <c r="I223" s="324">
        <v>67.28333333333336</v>
      </c>
      <c r="J223" s="324">
        <v>70.166666666666686</v>
      </c>
      <c r="K223" s="323">
        <v>64.400000000000006</v>
      </c>
      <c r="L223" s="323">
        <v>59.85</v>
      </c>
      <c r="M223" s="323">
        <v>266.11394000000001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40.049999999999997</v>
      </c>
      <c r="D224" s="324">
        <v>40.316666666666663</v>
      </c>
      <c r="E224" s="324">
        <v>39.633333333333326</v>
      </c>
      <c r="F224" s="324">
        <v>39.216666666666661</v>
      </c>
      <c r="G224" s="324">
        <v>38.533333333333324</v>
      </c>
      <c r="H224" s="324">
        <v>40.733333333333327</v>
      </c>
      <c r="I224" s="324">
        <v>41.416666666666664</v>
      </c>
      <c r="J224" s="324">
        <v>41.833333333333329</v>
      </c>
      <c r="K224" s="323">
        <v>41</v>
      </c>
      <c r="L224" s="323">
        <v>39.9</v>
      </c>
      <c r="M224" s="323">
        <v>714.58803999999998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233.7</v>
      </c>
      <c r="D225" s="324">
        <v>231.76666666666665</v>
      </c>
      <c r="E225" s="324">
        <v>229.0333333333333</v>
      </c>
      <c r="F225" s="324">
        <v>224.36666666666665</v>
      </c>
      <c r="G225" s="324">
        <v>221.6333333333333</v>
      </c>
      <c r="H225" s="324">
        <v>236.43333333333331</v>
      </c>
      <c r="I225" s="324">
        <v>239.16666666666666</v>
      </c>
      <c r="J225" s="324">
        <v>243.83333333333331</v>
      </c>
      <c r="K225" s="323">
        <v>234.5</v>
      </c>
      <c r="L225" s="323">
        <v>227.1</v>
      </c>
      <c r="M225" s="323">
        <v>92.678600000000003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982.25</v>
      </c>
      <c r="D226" s="324">
        <v>983.08333333333337</v>
      </c>
      <c r="E226" s="324">
        <v>971.16666666666674</v>
      </c>
      <c r="F226" s="324">
        <v>960.08333333333337</v>
      </c>
      <c r="G226" s="324">
        <v>948.16666666666674</v>
      </c>
      <c r="H226" s="324">
        <v>994.16666666666674</v>
      </c>
      <c r="I226" s="324">
        <v>1006.0833333333335</v>
      </c>
      <c r="J226" s="324">
        <v>1017.1666666666667</v>
      </c>
      <c r="K226" s="323">
        <v>995</v>
      </c>
      <c r="L226" s="323">
        <v>972</v>
      </c>
      <c r="M226" s="323">
        <v>0.76519999999999999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377.4</v>
      </c>
      <c r="D227" s="324">
        <v>377</v>
      </c>
      <c r="E227" s="324">
        <v>374.25</v>
      </c>
      <c r="F227" s="324">
        <v>371.1</v>
      </c>
      <c r="G227" s="324">
        <v>368.35</v>
      </c>
      <c r="H227" s="324">
        <v>380.15</v>
      </c>
      <c r="I227" s="324">
        <v>382.9</v>
      </c>
      <c r="J227" s="324">
        <v>386.04999999999995</v>
      </c>
      <c r="K227" s="323">
        <v>379.75</v>
      </c>
      <c r="L227" s="323">
        <v>373.85</v>
      </c>
      <c r="M227" s="323">
        <v>19.229500000000002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283.35000000000002</v>
      </c>
      <c r="D228" s="324">
        <v>284.78333333333336</v>
      </c>
      <c r="E228" s="324">
        <v>279.66666666666674</v>
      </c>
      <c r="F228" s="324">
        <v>275.98333333333341</v>
      </c>
      <c r="G228" s="324">
        <v>270.86666666666679</v>
      </c>
      <c r="H228" s="324">
        <v>288.4666666666667</v>
      </c>
      <c r="I228" s="324">
        <v>293.58333333333337</v>
      </c>
      <c r="J228" s="324">
        <v>297.26666666666665</v>
      </c>
      <c r="K228" s="323">
        <v>289.89999999999998</v>
      </c>
      <c r="L228" s="323">
        <v>281.10000000000002</v>
      </c>
      <c r="M228" s="323">
        <v>26.413080000000001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1624.35</v>
      </c>
      <c r="D229" s="324">
        <v>1627.45</v>
      </c>
      <c r="E229" s="324">
        <v>1596.9</v>
      </c>
      <c r="F229" s="324">
        <v>1569.45</v>
      </c>
      <c r="G229" s="324">
        <v>1538.9</v>
      </c>
      <c r="H229" s="324">
        <v>1654.9</v>
      </c>
      <c r="I229" s="324">
        <v>1685.4499999999998</v>
      </c>
      <c r="J229" s="324">
        <v>1712.9</v>
      </c>
      <c r="K229" s="323">
        <v>1658</v>
      </c>
      <c r="L229" s="323">
        <v>1600</v>
      </c>
      <c r="M229" s="323">
        <v>0.91571000000000002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219.1</v>
      </c>
      <c r="D230" s="324">
        <v>217.83333333333334</v>
      </c>
      <c r="E230" s="324">
        <v>215.76666666666668</v>
      </c>
      <c r="F230" s="324">
        <v>212.43333333333334</v>
      </c>
      <c r="G230" s="324">
        <v>210.36666666666667</v>
      </c>
      <c r="H230" s="324">
        <v>221.16666666666669</v>
      </c>
      <c r="I230" s="324">
        <v>223.23333333333335</v>
      </c>
      <c r="J230" s="324">
        <v>226.56666666666669</v>
      </c>
      <c r="K230" s="323">
        <v>219.9</v>
      </c>
      <c r="L230" s="323">
        <v>214.5</v>
      </c>
      <c r="M230" s="323">
        <v>52.382759999999998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210.1</v>
      </c>
      <c r="D231" s="324">
        <v>209.65</v>
      </c>
      <c r="E231" s="324">
        <v>207.15</v>
      </c>
      <c r="F231" s="324">
        <v>204.2</v>
      </c>
      <c r="G231" s="324">
        <v>201.7</v>
      </c>
      <c r="H231" s="324">
        <v>212.60000000000002</v>
      </c>
      <c r="I231" s="324">
        <v>215.10000000000002</v>
      </c>
      <c r="J231" s="324">
        <v>218.05000000000004</v>
      </c>
      <c r="K231" s="323">
        <v>212.15</v>
      </c>
      <c r="L231" s="323">
        <v>206.7</v>
      </c>
      <c r="M231" s="323">
        <v>21.280809999999999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4508</v>
      </c>
      <c r="D232" s="324">
        <v>4502.0166666666664</v>
      </c>
      <c r="E232" s="324">
        <v>4462.0333333333328</v>
      </c>
      <c r="F232" s="324">
        <v>4416.0666666666666</v>
      </c>
      <c r="G232" s="324">
        <v>4376.083333333333</v>
      </c>
      <c r="H232" s="324">
        <v>4547.9833333333327</v>
      </c>
      <c r="I232" s="324">
        <v>4587.9666666666662</v>
      </c>
      <c r="J232" s="324">
        <v>4633.9333333333325</v>
      </c>
      <c r="K232" s="323">
        <v>4542</v>
      </c>
      <c r="L232" s="323">
        <v>4456.05</v>
      </c>
      <c r="M232" s="323">
        <v>0.59943000000000002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149.85</v>
      </c>
      <c r="D233" s="324">
        <v>150.56666666666666</v>
      </c>
      <c r="E233" s="324">
        <v>148.48333333333332</v>
      </c>
      <c r="F233" s="324">
        <v>147.11666666666665</v>
      </c>
      <c r="G233" s="324">
        <v>145.0333333333333</v>
      </c>
      <c r="H233" s="324">
        <v>151.93333333333334</v>
      </c>
      <c r="I233" s="324">
        <v>154.01666666666671</v>
      </c>
      <c r="J233" s="324">
        <v>155.38333333333335</v>
      </c>
      <c r="K233" s="323">
        <v>152.65</v>
      </c>
      <c r="L233" s="323">
        <v>149.19999999999999</v>
      </c>
      <c r="M233" s="323">
        <v>11.244529999999999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1863.1</v>
      </c>
      <c r="D234" s="324">
        <v>1843.4666666666665</v>
      </c>
      <c r="E234" s="324">
        <v>1816.0333333333328</v>
      </c>
      <c r="F234" s="324">
        <v>1768.9666666666665</v>
      </c>
      <c r="G234" s="324">
        <v>1741.5333333333328</v>
      </c>
      <c r="H234" s="324">
        <v>1890.5333333333328</v>
      </c>
      <c r="I234" s="324">
        <v>1917.9666666666667</v>
      </c>
      <c r="J234" s="324">
        <v>1965.0333333333328</v>
      </c>
      <c r="K234" s="323">
        <v>1870.9</v>
      </c>
      <c r="L234" s="323">
        <v>1796.4</v>
      </c>
      <c r="M234" s="323">
        <v>7.7085900000000001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1529.3</v>
      </c>
      <c r="D235" s="324">
        <v>1536.4833333333333</v>
      </c>
      <c r="E235" s="324">
        <v>1513.8166666666666</v>
      </c>
      <c r="F235" s="324">
        <v>1498.3333333333333</v>
      </c>
      <c r="G235" s="324">
        <v>1475.6666666666665</v>
      </c>
      <c r="H235" s="324">
        <v>1551.9666666666667</v>
      </c>
      <c r="I235" s="324">
        <v>1574.6333333333332</v>
      </c>
      <c r="J235" s="324">
        <v>1590.1166666666668</v>
      </c>
      <c r="K235" s="323">
        <v>1559.15</v>
      </c>
      <c r="L235" s="323">
        <v>1521</v>
      </c>
      <c r="M235" s="323">
        <v>0.24804000000000001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392.9</v>
      </c>
      <c r="D236" s="324">
        <v>396.63333333333338</v>
      </c>
      <c r="E236" s="324">
        <v>386.26666666666677</v>
      </c>
      <c r="F236" s="324">
        <v>379.63333333333338</v>
      </c>
      <c r="G236" s="324">
        <v>369.26666666666677</v>
      </c>
      <c r="H236" s="324">
        <v>403.26666666666677</v>
      </c>
      <c r="I236" s="324">
        <v>413.63333333333344</v>
      </c>
      <c r="J236" s="324">
        <v>420.26666666666677</v>
      </c>
      <c r="K236" s="323">
        <v>407</v>
      </c>
      <c r="L236" s="323">
        <v>390</v>
      </c>
      <c r="M236" s="323">
        <v>0.53064999999999996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924.8</v>
      </c>
      <c r="D237" s="324">
        <v>925.98333333333323</v>
      </c>
      <c r="E237" s="324">
        <v>914.01666666666642</v>
      </c>
      <c r="F237" s="324">
        <v>903.23333333333323</v>
      </c>
      <c r="G237" s="324">
        <v>891.26666666666642</v>
      </c>
      <c r="H237" s="324">
        <v>936.76666666666642</v>
      </c>
      <c r="I237" s="324">
        <v>948.73333333333335</v>
      </c>
      <c r="J237" s="324">
        <v>959.51666666666642</v>
      </c>
      <c r="K237" s="323">
        <v>937.95</v>
      </c>
      <c r="L237" s="323">
        <v>915.2</v>
      </c>
      <c r="M237" s="323">
        <v>29.237929999999999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213.8</v>
      </c>
      <c r="D238" s="324">
        <v>213.9</v>
      </c>
      <c r="E238" s="324">
        <v>211.9</v>
      </c>
      <c r="F238" s="324">
        <v>210</v>
      </c>
      <c r="G238" s="324">
        <v>208</v>
      </c>
      <c r="H238" s="324">
        <v>215.8</v>
      </c>
      <c r="I238" s="324">
        <v>217.8</v>
      </c>
      <c r="J238" s="324">
        <v>219.70000000000002</v>
      </c>
      <c r="K238" s="323">
        <v>215.9</v>
      </c>
      <c r="L238" s="323">
        <v>212</v>
      </c>
      <c r="M238" s="323">
        <v>30.064070000000001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20.75</v>
      </c>
      <c r="D239" s="324">
        <v>20.716666666666669</v>
      </c>
      <c r="E239" s="324">
        <v>20.333333333333336</v>
      </c>
      <c r="F239" s="324">
        <v>19.916666666666668</v>
      </c>
      <c r="G239" s="324">
        <v>19.533333333333335</v>
      </c>
      <c r="H239" s="324">
        <v>21.133333333333336</v>
      </c>
      <c r="I239" s="324">
        <v>21.516666666666669</v>
      </c>
      <c r="J239" s="324">
        <v>21.933333333333337</v>
      </c>
      <c r="K239" s="323">
        <v>21.1</v>
      </c>
      <c r="L239" s="323">
        <v>20.3</v>
      </c>
      <c r="M239" s="323">
        <v>150.54879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1886.7</v>
      </c>
      <c r="D240" s="324">
        <v>1879.1500000000003</v>
      </c>
      <c r="E240" s="324">
        <v>1863.7000000000007</v>
      </c>
      <c r="F240" s="324">
        <v>1840.7000000000005</v>
      </c>
      <c r="G240" s="324">
        <v>1825.2500000000009</v>
      </c>
      <c r="H240" s="324">
        <v>1902.1500000000005</v>
      </c>
      <c r="I240" s="324">
        <v>1917.6</v>
      </c>
      <c r="J240" s="324">
        <v>1940.6000000000004</v>
      </c>
      <c r="K240" s="323">
        <v>1894.6</v>
      </c>
      <c r="L240" s="323">
        <v>1856.15</v>
      </c>
      <c r="M240" s="323">
        <v>37.843029999999999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1606.3</v>
      </c>
      <c r="D241" s="324">
        <v>1608.5166666666667</v>
      </c>
      <c r="E241" s="324">
        <v>1577.7833333333333</v>
      </c>
      <c r="F241" s="324">
        <v>1549.2666666666667</v>
      </c>
      <c r="G241" s="324">
        <v>1518.5333333333333</v>
      </c>
      <c r="H241" s="324">
        <v>1637.0333333333333</v>
      </c>
      <c r="I241" s="324">
        <v>1667.7666666666664</v>
      </c>
      <c r="J241" s="324">
        <v>1696.2833333333333</v>
      </c>
      <c r="K241" s="323">
        <v>1639.25</v>
      </c>
      <c r="L241" s="323">
        <v>1580</v>
      </c>
      <c r="M241" s="323">
        <v>0.56303999999999998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442.7</v>
      </c>
      <c r="D242" s="324">
        <v>446.7833333333333</v>
      </c>
      <c r="E242" s="324">
        <v>431.96666666666658</v>
      </c>
      <c r="F242" s="324">
        <v>421.23333333333329</v>
      </c>
      <c r="G242" s="324">
        <v>406.41666666666657</v>
      </c>
      <c r="H242" s="324">
        <v>457.51666666666659</v>
      </c>
      <c r="I242" s="324">
        <v>472.33333333333331</v>
      </c>
      <c r="J242" s="324">
        <v>483.06666666666661</v>
      </c>
      <c r="K242" s="323">
        <v>461.6</v>
      </c>
      <c r="L242" s="323">
        <v>436.05</v>
      </c>
      <c r="M242" s="323">
        <v>10.012130000000001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849.6</v>
      </c>
      <c r="D243" s="324">
        <v>843.86666666666667</v>
      </c>
      <c r="E243" s="324">
        <v>833.73333333333335</v>
      </c>
      <c r="F243" s="324">
        <v>817.86666666666667</v>
      </c>
      <c r="G243" s="324">
        <v>807.73333333333335</v>
      </c>
      <c r="H243" s="324">
        <v>859.73333333333335</v>
      </c>
      <c r="I243" s="324">
        <v>869.86666666666679</v>
      </c>
      <c r="J243" s="324">
        <v>885.73333333333335</v>
      </c>
      <c r="K243" s="323">
        <v>854</v>
      </c>
      <c r="L243" s="323">
        <v>828</v>
      </c>
      <c r="M243" s="323">
        <v>5.9535400000000003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17.899999999999999</v>
      </c>
      <c r="D244" s="324">
        <v>17.933333333333334</v>
      </c>
      <c r="E244" s="324">
        <v>17.816666666666666</v>
      </c>
      <c r="F244" s="324">
        <v>17.733333333333334</v>
      </c>
      <c r="G244" s="324">
        <v>17.616666666666667</v>
      </c>
      <c r="H244" s="324">
        <v>18.016666666666666</v>
      </c>
      <c r="I244" s="324">
        <v>18.133333333333333</v>
      </c>
      <c r="J244" s="324">
        <v>18.216666666666665</v>
      </c>
      <c r="K244" s="323">
        <v>18.05</v>
      </c>
      <c r="L244" s="323">
        <v>17.850000000000001</v>
      </c>
      <c r="M244" s="323">
        <v>25.104320000000001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120.6</v>
      </c>
      <c r="D245" s="324">
        <v>121.03333333333335</v>
      </c>
      <c r="E245" s="324">
        <v>119.91666666666669</v>
      </c>
      <c r="F245" s="324">
        <v>119.23333333333333</v>
      </c>
      <c r="G245" s="324">
        <v>118.11666666666667</v>
      </c>
      <c r="H245" s="324">
        <v>121.7166666666667</v>
      </c>
      <c r="I245" s="324">
        <v>122.83333333333334</v>
      </c>
      <c r="J245" s="324">
        <v>123.51666666666671</v>
      </c>
      <c r="K245" s="323">
        <v>122.15</v>
      </c>
      <c r="L245" s="323">
        <v>120.35</v>
      </c>
      <c r="M245" s="323">
        <v>82.517539999999997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397.8</v>
      </c>
      <c r="D246" s="324">
        <v>398.0333333333333</v>
      </c>
      <c r="E246" s="324">
        <v>391.36666666666662</v>
      </c>
      <c r="F246" s="324">
        <v>384.93333333333334</v>
      </c>
      <c r="G246" s="324">
        <v>378.26666666666665</v>
      </c>
      <c r="H246" s="324">
        <v>404.46666666666658</v>
      </c>
      <c r="I246" s="324">
        <v>411.13333333333333</v>
      </c>
      <c r="J246" s="324">
        <v>417.56666666666655</v>
      </c>
      <c r="K246" s="323">
        <v>404.7</v>
      </c>
      <c r="L246" s="323">
        <v>391.6</v>
      </c>
      <c r="M246" s="323">
        <v>4.51004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1008.4</v>
      </c>
      <c r="D247" s="324">
        <v>1005.6333333333333</v>
      </c>
      <c r="E247" s="324">
        <v>993.26666666666665</v>
      </c>
      <c r="F247" s="324">
        <v>978.13333333333333</v>
      </c>
      <c r="G247" s="324">
        <v>965.76666666666665</v>
      </c>
      <c r="H247" s="324">
        <v>1020.7666666666667</v>
      </c>
      <c r="I247" s="324">
        <v>1033.1333333333332</v>
      </c>
      <c r="J247" s="324">
        <v>1048.2666666666667</v>
      </c>
      <c r="K247" s="323">
        <v>1018</v>
      </c>
      <c r="L247" s="323">
        <v>990.5</v>
      </c>
      <c r="M247" s="323">
        <v>2.1449799999999999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227.95</v>
      </c>
      <c r="D248" s="324">
        <v>229.26666666666665</v>
      </c>
      <c r="E248" s="324">
        <v>223.7833333333333</v>
      </c>
      <c r="F248" s="324">
        <v>219.61666666666665</v>
      </c>
      <c r="G248" s="324">
        <v>214.1333333333333</v>
      </c>
      <c r="H248" s="324">
        <v>233.43333333333331</v>
      </c>
      <c r="I248" s="324">
        <v>238.91666666666666</v>
      </c>
      <c r="J248" s="324">
        <v>243.08333333333331</v>
      </c>
      <c r="K248" s="323">
        <v>234.75</v>
      </c>
      <c r="L248" s="323">
        <v>225.1</v>
      </c>
      <c r="M248" s="323">
        <v>11.93787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41.45</v>
      </c>
      <c r="D249" s="324">
        <v>41.433333333333337</v>
      </c>
      <c r="E249" s="324">
        <v>41.016666666666673</v>
      </c>
      <c r="F249" s="324">
        <v>40.583333333333336</v>
      </c>
      <c r="G249" s="324">
        <v>40.166666666666671</v>
      </c>
      <c r="H249" s="324">
        <v>41.866666666666674</v>
      </c>
      <c r="I249" s="324">
        <v>42.283333333333331</v>
      </c>
      <c r="J249" s="324">
        <v>42.716666666666676</v>
      </c>
      <c r="K249" s="323">
        <v>41.85</v>
      </c>
      <c r="L249" s="323">
        <v>41</v>
      </c>
      <c r="M249" s="323">
        <v>10.84859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772.5</v>
      </c>
      <c r="D250" s="324">
        <v>770.73333333333323</v>
      </c>
      <c r="E250" s="324">
        <v>762.06666666666649</v>
      </c>
      <c r="F250" s="324">
        <v>751.63333333333321</v>
      </c>
      <c r="G250" s="324">
        <v>742.96666666666647</v>
      </c>
      <c r="H250" s="324">
        <v>781.16666666666652</v>
      </c>
      <c r="I250" s="324">
        <v>789.83333333333326</v>
      </c>
      <c r="J250" s="324">
        <v>800.26666666666654</v>
      </c>
      <c r="K250" s="323">
        <v>779.4</v>
      </c>
      <c r="L250" s="323">
        <v>760.3</v>
      </c>
      <c r="M250" s="323">
        <v>18.033149999999999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22.3</v>
      </c>
      <c r="D251" s="324">
        <v>22.333333333333332</v>
      </c>
      <c r="E251" s="324">
        <v>22.216666666666665</v>
      </c>
      <c r="F251" s="324">
        <v>22.133333333333333</v>
      </c>
      <c r="G251" s="324">
        <v>22.016666666666666</v>
      </c>
      <c r="H251" s="324">
        <v>22.416666666666664</v>
      </c>
      <c r="I251" s="324">
        <v>22.533333333333331</v>
      </c>
      <c r="J251" s="324">
        <v>22.616666666666664</v>
      </c>
      <c r="K251" s="323">
        <v>22.45</v>
      </c>
      <c r="L251" s="323">
        <v>22.25</v>
      </c>
      <c r="M251" s="323">
        <v>44.05621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642.9</v>
      </c>
      <c r="D252" s="324">
        <v>645.19999999999993</v>
      </c>
      <c r="E252" s="324">
        <v>636.69999999999982</v>
      </c>
      <c r="F252" s="324">
        <v>630.49999999999989</v>
      </c>
      <c r="G252" s="324">
        <v>621.99999999999977</v>
      </c>
      <c r="H252" s="324">
        <v>651.39999999999986</v>
      </c>
      <c r="I252" s="324">
        <v>659.90000000000009</v>
      </c>
      <c r="J252" s="324">
        <v>666.09999999999991</v>
      </c>
      <c r="K252" s="323">
        <v>653.70000000000005</v>
      </c>
      <c r="L252" s="323">
        <v>639</v>
      </c>
      <c r="M252" s="323">
        <v>2.7235800000000001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254.85</v>
      </c>
      <c r="D253" s="324">
        <v>254.26666666666665</v>
      </c>
      <c r="E253" s="324">
        <v>252.0333333333333</v>
      </c>
      <c r="F253" s="324">
        <v>249.21666666666664</v>
      </c>
      <c r="G253" s="324">
        <v>246.98333333333329</v>
      </c>
      <c r="H253" s="324">
        <v>257.08333333333331</v>
      </c>
      <c r="I253" s="324">
        <v>259.31666666666666</v>
      </c>
      <c r="J253" s="324">
        <v>262.13333333333333</v>
      </c>
      <c r="K253" s="323">
        <v>256.5</v>
      </c>
      <c r="L253" s="323">
        <v>251.45</v>
      </c>
      <c r="M253" s="323">
        <v>382.39418999999998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100.25</v>
      </c>
      <c r="D254" s="324">
        <v>100.33333333333333</v>
      </c>
      <c r="E254" s="324">
        <v>99.416666666666657</v>
      </c>
      <c r="F254" s="324">
        <v>98.583333333333329</v>
      </c>
      <c r="G254" s="324">
        <v>97.666666666666657</v>
      </c>
      <c r="H254" s="324">
        <v>101.16666666666666</v>
      </c>
      <c r="I254" s="324">
        <v>102.08333333333331</v>
      </c>
      <c r="J254" s="324">
        <v>102.91666666666666</v>
      </c>
      <c r="K254" s="323">
        <v>101.25</v>
      </c>
      <c r="L254" s="323">
        <v>99.5</v>
      </c>
      <c r="M254" s="323">
        <v>1.7582500000000001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98.75</v>
      </c>
      <c r="D255" s="324">
        <v>98.833333333333329</v>
      </c>
      <c r="E255" s="324">
        <v>96.916666666666657</v>
      </c>
      <c r="F255" s="324">
        <v>95.083333333333329</v>
      </c>
      <c r="G255" s="324">
        <v>93.166666666666657</v>
      </c>
      <c r="H255" s="324">
        <v>100.66666666666666</v>
      </c>
      <c r="I255" s="324">
        <v>102.58333333333331</v>
      </c>
      <c r="J255" s="324">
        <v>104.41666666666666</v>
      </c>
      <c r="K255" s="323">
        <v>100.75</v>
      </c>
      <c r="L255" s="323">
        <v>97</v>
      </c>
      <c r="M255" s="323">
        <v>12.58822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1572.8</v>
      </c>
      <c r="D256" s="324">
        <v>1575.8666666666668</v>
      </c>
      <c r="E256" s="324">
        <v>1558.9333333333336</v>
      </c>
      <c r="F256" s="324">
        <v>1545.0666666666668</v>
      </c>
      <c r="G256" s="324">
        <v>1528.1333333333337</v>
      </c>
      <c r="H256" s="324">
        <v>1589.7333333333336</v>
      </c>
      <c r="I256" s="324">
        <v>1606.666666666667</v>
      </c>
      <c r="J256" s="324">
        <v>1620.5333333333335</v>
      </c>
      <c r="K256" s="323">
        <v>1592.8</v>
      </c>
      <c r="L256" s="323">
        <v>1562</v>
      </c>
      <c r="M256" s="323">
        <v>0.43642999999999998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1845.75</v>
      </c>
      <c r="D257" s="324">
        <v>1855.7666666666667</v>
      </c>
      <c r="E257" s="324">
        <v>1825.5333333333333</v>
      </c>
      <c r="F257" s="324">
        <v>1805.3166666666666</v>
      </c>
      <c r="G257" s="324">
        <v>1775.0833333333333</v>
      </c>
      <c r="H257" s="324">
        <v>1875.9833333333333</v>
      </c>
      <c r="I257" s="324">
        <v>1906.2166666666665</v>
      </c>
      <c r="J257" s="324">
        <v>1926.4333333333334</v>
      </c>
      <c r="K257" s="323">
        <v>1886</v>
      </c>
      <c r="L257" s="323">
        <v>1835.55</v>
      </c>
      <c r="M257" s="323">
        <v>0.11073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94.45</v>
      </c>
      <c r="D258" s="324">
        <v>94.333333333333329</v>
      </c>
      <c r="E258" s="324">
        <v>93.266666666666652</v>
      </c>
      <c r="F258" s="324">
        <v>92.083333333333329</v>
      </c>
      <c r="G258" s="324">
        <v>91.016666666666652</v>
      </c>
      <c r="H258" s="324">
        <v>95.516666666666652</v>
      </c>
      <c r="I258" s="324">
        <v>96.583333333333343</v>
      </c>
      <c r="J258" s="324">
        <v>97.766666666666652</v>
      </c>
      <c r="K258" s="323">
        <v>95.4</v>
      </c>
      <c r="L258" s="323">
        <v>93.15</v>
      </c>
      <c r="M258" s="323">
        <v>13.363189999999999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521.65</v>
      </c>
      <c r="D259" s="324">
        <v>520.6</v>
      </c>
      <c r="E259" s="324">
        <v>511.85</v>
      </c>
      <c r="F259" s="324">
        <v>502.05</v>
      </c>
      <c r="G259" s="324">
        <v>493.3</v>
      </c>
      <c r="H259" s="324">
        <v>530.40000000000009</v>
      </c>
      <c r="I259" s="324">
        <v>539.15000000000009</v>
      </c>
      <c r="J259" s="324">
        <v>548.95000000000005</v>
      </c>
      <c r="K259" s="323">
        <v>529.35</v>
      </c>
      <c r="L259" s="323">
        <v>510.8</v>
      </c>
      <c r="M259" s="323">
        <v>102.08046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2310.5500000000002</v>
      </c>
      <c r="D260" s="324">
        <v>2319.7833333333333</v>
      </c>
      <c r="E260" s="324">
        <v>2280.7666666666664</v>
      </c>
      <c r="F260" s="324">
        <v>2250.9833333333331</v>
      </c>
      <c r="G260" s="324">
        <v>2211.9666666666662</v>
      </c>
      <c r="H260" s="324">
        <v>2349.5666666666666</v>
      </c>
      <c r="I260" s="324">
        <v>2388.5833333333339</v>
      </c>
      <c r="J260" s="324">
        <v>2418.3666666666668</v>
      </c>
      <c r="K260" s="323">
        <v>2358.8000000000002</v>
      </c>
      <c r="L260" s="323">
        <v>2290</v>
      </c>
      <c r="M260" s="323">
        <v>1.5023500000000001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415</v>
      </c>
      <c r="D261" s="324">
        <v>414.7166666666667</v>
      </c>
      <c r="E261" s="324">
        <v>411.63333333333338</v>
      </c>
      <c r="F261" s="324">
        <v>408.26666666666671</v>
      </c>
      <c r="G261" s="324">
        <v>405.18333333333339</v>
      </c>
      <c r="H261" s="324">
        <v>418.08333333333337</v>
      </c>
      <c r="I261" s="324">
        <v>421.16666666666663</v>
      </c>
      <c r="J261" s="324">
        <v>424.53333333333336</v>
      </c>
      <c r="K261" s="323">
        <v>417.8</v>
      </c>
      <c r="L261" s="323">
        <v>411.35</v>
      </c>
      <c r="M261" s="323">
        <v>1.69567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307.39999999999998</v>
      </c>
      <c r="D262" s="324">
        <v>309.5333333333333</v>
      </c>
      <c r="E262" s="324">
        <v>303.06666666666661</v>
      </c>
      <c r="F262" s="324">
        <v>298.73333333333329</v>
      </c>
      <c r="G262" s="324">
        <v>292.26666666666659</v>
      </c>
      <c r="H262" s="324">
        <v>313.86666666666662</v>
      </c>
      <c r="I262" s="324">
        <v>320.33333333333331</v>
      </c>
      <c r="J262" s="324">
        <v>324.66666666666663</v>
      </c>
      <c r="K262" s="323">
        <v>316</v>
      </c>
      <c r="L262" s="323">
        <v>305.2</v>
      </c>
      <c r="M262" s="323">
        <v>10.567130000000001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105.7</v>
      </c>
      <c r="D263" s="324">
        <v>106.28333333333335</v>
      </c>
      <c r="E263" s="324">
        <v>104.76666666666669</v>
      </c>
      <c r="F263" s="324">
        <v>103.83333333333334</v>
      </c>
      <c r="G263" s="324">
        <v>102.31666666666669</v>
      </c>
      <c r="H263" s="324">
        <v>107.2166666666667</v>
      </c>
      <c r="I263" s="324">
        <v>108.73333333333335</v>
      </c>
      <c r="J263" s="324">
        <v>109.6666666666667</v>
      </c>
      <c r="K263" s="323">
        <v>107.8</v>
      </c>
      <c r="L263" s="323">
        <v>105.35</v>
      </c>
      <c r="M263" s="323">
        <v>6.9246999999999996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66.099999999999994</v>
      </c>
      <c r="D264" s="324">
        <v>66.8</v>
      </c>
      <c r="E264" s="324">
        <v>64.849999999999994</v>
      </c>
      <c r="F264" s="324">
        <v>63.599999999999994</v>
      </c>
      <c r="G264" s="324">
        <v>61.649999999999991</v>
      </c>
      <c r="H264" s="324">
        <v>68.05</v>
      </c>
      <c r="I264" s="324">
        <v>70.000000000000014</v>
      </c>
      <c r="J264" s="324">
        <v>71.25</v>
      </c>
      <c r="K264" s="323">
        <v>68.75</v>
      </c>
      <c r="L264" s="323">
        <v>65.55</v>
      </c>
      <c r="M264" s="323">
        <v>10.67099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190.7</v>
      </c>
      <c r="D265" s="324">
        <v>189.81666666666669</v>
      </c>
      <c r="E265" s="324">
        <v>186.33333333333337</v>
      </c>
      <c r="F265" s="324">
        <v>181.96666666666667</v>
      </c>
      <c r="G265" s="324">
        <v>178.48333333333335</v>
      </c>
      <c r="H265" s="324">
        <v>194.18333333333339</v>
      </c>
      <c r="I265" s="324">
        <v>197.66666666666669</v>
      </c>
      <c r="J265" s="324">
        <v>202.03333333333342</v>
      </c>
      <c r="K265" s="323">
        <v>193.3</v>
      </c>
      <c r="L265" s="323">
        <v>185.45</v>
      </c>
      <c r="M265" s="323">
        <v>10.78299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372.45</v>
      </c>
      <c r="D266" s="324">
        <v>372.38333333333338</v>
      </c>
      <c r="E266" s="324">
        <v>367.71666666666675</v>
      </c>
      <c r="F266" s="324">
        <v>362.98333333333335</v>
      </c>
      <c r="G266" s="324">
        <v>358.31666666666672</v>
      </c>
      <c r="H266" s="324">
        <v>377.11666666666679</v>
      </c>
      <c r="I266" s="324">
        <v>381.78333333333342</v>
      </c>
      <c r="J266" s="324">
        <v>386.51666666666682</v>
      </c>
      <c r="K266" s="323">
        <v>377.05</v>
      </c>
      <c r="L266" s="323">
        <v>367.65</v>
      </c>
      <c r="M266" s="323">
        <v>2.5468299999999999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301.95</v>
      </c>
      <c r="D267" s="324">
        <v>300.46666666666664</v>
      </c>
      <c r="E267" s="324">
        <v>297.23333333333329</v>
      </c>
      <c r="F267" s="324">
        <v>292.51666666666665</v>
      </c>
      <c r="G267" s="324">
        <v>289.2833333333333</v>
      </c>
      <c r="H267" s="324">
        <v>305.18333333333328</v>
      </c>
      <c r="I267" s="324">
        <v>308.41666666666663</v>
      </c>
      <c r="J267" s="324">
        <v>313.13333333333327</v>
      </c>
      <c r="K267" s="323">
        <v>303.7</v>
      </c>
      <c r="L267" s="323">
        <v>295.75</v>
      </c>
      <c r="M267" s="323">
        <v>1.6489199999999999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715.1</v>
      </c>
      <c r="D268" s="324">
        <v>712.93333333333339</v>
      </c>
      <c r="E268" s="324">
        <v>706.36666666666679</v>
      </c>
      <c r="F268" s="324">
        <v>697.63333333333344</v>
      </c>
      <c r="G268" s="324">
        <v>691.06666666666683</v>
      </c>
      <c r="H268" s="324">
        <v>721.66666666666674</v>
      </c>
      <c r="I268" s="324">
        <v>728.23333333333335</v>
      </c>
      <c r="J268" s="324">
        <v>736.9666666666667</v>
      </c>
      <c r="K268" s="323">
        <v>719.5</v>
      </c>
      <c r="L268" s="323">
        <v>704.2</v>
      </c>
      <c r="M268" s="323">
        <v>60.690390000000001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2618.9499999999998</v>
      </c>
      <c r="D269" s="324">
        <v>2625.8666666666668</v>
      </c>
      <c r="E269" s="324">
        <v>2597.4333333333334</v>
      </c>
      <c r="F269" s="324">
        <v>2575.9166666666665</v>
      </c>
      <c r="G269" s="324">
        <v>2547.4833333333331</v>
      </c>
      <c r="H269" s="324">
        <v>2647.3833333333337</v>
      </c>
      <c r="I269" s="324">
        <v>2675.8166666666671</v>
      </c>
      <c r="J269" s="324">
        <v>2697.3333333333339</v>
      </c>
      <c r="K269" s="323">
        <v>2654.3</v>
      </c>
      <c r="L269" s="323">
        <v>2604.35</v>
      </c>
      <c r="M269" s="323">
        <v>7.1356200000000003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490.7</v>
      </c>
      <c r="D270" s="324">
        <v>495.55</v>
      </c>
      <c r="E270" s="324">
        <v>484.15000000000003</v>
      </c>
      <c r="F270" s="324">
        <v>477.6</v>
      </c>
      <c r="G270" s="324">
        <v>466.20000000000005</v>
      </c>
      <c r="H270" s="324">
        <v>502.1</v>
      </c>
      <c r="I270" s="324">
        <v>513.5</v>
      </c>
      <c r="J270" s="324">
        <v>520.04999999999995</v>
      </c>
      <c r="K270" s="323">
        <v>506.95</v>
      </c>
      <c r="L270" s="323">
        <v>489</v>
      </c>
      <c r="M270" s="323">
        <v>6.7974399999999999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434.85</v>
      </c>
      <c r="D271" s="324">
        <v>435.13333333333338</v>
      </c>
      <c r="E271" s="324">
        <v>429.76666666666677</v>
      </c>
      <c r="F271" s="324">
        <v>424.68333333333339</v>
      </c>
      <c r="G271" s="324">
        <v>419.31666666666678</v>
      </c>
      <c r="H271" s="324">
        <v>440.21666666666675</v>
      </c>
      <c r="I271" s="324">
        <v>445.58333333333343</v>
      </c>
      <c r="J271" s="324">
        <v>450.66666666666674</v>
      </c>
      <c r="K271" s="323">
        <v>440.5</v>
      </c>
      <c r="L271" s="323">
        <v>430.05</v>
      </c>
      <c r="M271" s="323">
        <v>1.7616099999999999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737.4</v>
      </c>
      <c r="D272" s="324">
        <v>739</v>
      </c>
      <c r="E272" s="324">
        <v>729.4</v>
      </c>
      <c r="F272" s="324">
        <v>721.4</v>
      </c>
      <c r="G272" s="324">
        <v>711.8</v>
      </c>
      <c r="H272" s="324">
        <v>747</v>
      </c>
      <c r="I272" s="324">
        <v>756.59999999999991</v>
      </c>
      <c r="J272" s="324">
        <v>764.6</v>
      </c>
      <c r="K272" s="323">
        <v>748.6</v>
      </c>
      <c r="L272" s="323">
        <v>731</v>
      </c>
      <c r="M272" s="323">
        <v>2.2735599999999998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145.9</v>
      </c>
      <c r="D273" s="324">
        <v>145.75</v>
      </c>
      <c r="E273" s="324">
        <v>144.25</v>
      </c>
      <c r="F273" s="324">
        <v>142.6</v>
      </c>
      <c r="G273" s="324">
        <v>141.1</v>
      </c>
      <c r="H273" s="324">
        <v>147.4</v>
      </c>
      <c r="I273" s="324">
        <v>148.9</v>
      </c>
      <c r="J273" s="324">
        <v>150.55000000000001</v>
      </c>
      <c r="K273" s="323">
        <v>147.25</v>
      </c>
      <c r="L273" s="323">
        <v>144.1</v>
      </c>
      <c r="M273" s="323">
        <v>1.8830499999999999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1007.25</v>
      </c>
      <c r="D274" s="324">
        <v>1020.1333333333333</v>
      </c>
      <c r="E274" s="324">
        <v>992.2166666666667</v>
      </c>
      <c r="F274" s="324">
        <v>977.18333333333339</v>
      </c>
      <c r="G274" s="324">
        <v>949.26666666666677</v>
      </c>
      <c r="H274" s="324">
        <v>1035.1666666666665</v>
      </c>
      <c r="I274" s="324">
        <v>1063.0833333333335</v>
      </c>
      <c r="J274" s="324">
        <v>1078.1166666666666</v>
      </c>
      <c r="K274" s="323">
        <v>1048.05</v>
      </c>
      <c r="L274" s="323">
        <v>1005.1</v>
      </c>
      <c r="M274" s="323">
        <v>2.0834600000000001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373.8</v>
      </c>
      <c r="D275" s="324">
        <v>373.7833333333333</v>
      </c>
      <c r="E275" s="324">
        <v>371.56666666666661</v>
      </c>
      <c r="F275" s="324">
        <v>369.33333333333331</v>
      </c>
      <c r="G275" s="324">
        <v>367.11666666666662</v>
      </c>
      <c r="H275" s="324">
        <v>376.01666666666659</v>
      </c>
      <c r="I275" s="324">
        <v>378.23333333333329</v>
      </c>
      <c r="J275" s="324">
        <v>380.46666666666658</v>
      </c>
      <c r="K275" s="323">
        <v>376</v>
      </c>
      <c r="L275" s="323">
        <v>371.55</v>
      </c>
      <c r="M275" s="323">
        <v>0.70921999999999996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59.65</v>
      </c>
      <c r="D276" s="324">
        <v>59.9</v>
      </c>
      <c r="E276" s="324">
        <v>59.25</v>
      </c>
      <c r="F276" s="324">
        <v>58.85</v>
      </c>
      <c r="G276" s="324">
        <v>58.2</v>
      </c>
      <c r="H276" s="324">
        <v>60.3</v>
      </c>
      <c r="I276" s="324">
        <v>60.949999999999989</v>
      </c>
      <c r="J276" s="324">
        <v>61.349999999999994</v>
      </c>
      <c r="K276" s="323">
        <v>60.55</v>
      </c>
      <c r="L276" s="323">
        <v>59.5</v>
      </c>
      <c r="M276" s="323">
        <v>7.3219000000000003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457.35</v>
      </c>
      <c r="D277" s="324">
        <v>457.83333333333331</v>
      </c>
      <c r="E277" s="324">
        <v>453.76666666666665</v>
      </c>
      <c r="F277" s="324">
        <v>450.18333333333334</v>
      </c>
      <c r="G277" s="324">
        <v>446.11666666666667</v>
      </c>
      <c r="H277" s="324">
        <v>461.41666666666663</v>
      </c>
      <c r="I277" s="324">
        <v>465.48333333333335</v>
      </c>
      <c r="J277" s="324">
        <v>469.06666666666661</v>
      </c>
      <c r="K277" s="323">
        <v>461.9</v>
      </c>
      <c r="L277" s="323">
        <v>454.25</v>
      </c>
      <c r="M277" s="323">
        <v>0.76463000000000003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46.65</v>
      </c>
      <c r="D278" s="324">
        <v>46.5</v>
      </c>
      <c r="E278" s="324">
        <v>45.9</v>
      </c>
      <c r="F278" s="324">
        <v>45.15</v>
      </c>
      <c r="G278" s="324">
        <v>44.55</v>
      </c>
      <c r="H278" s="324">
        <v>47.25</v>
      </c>
      <c r="I278" s="324">
        <v>47.849999999999994</v>
      </c>
      <c r="J278" s="324">
        <v>48.6</v>
      </c>
      <c r="K278" s="323">
        <v>47.1</v>
      </c>
      <c r="L278" s="323">
        <v>45.75</v>
      </c>
      <c r="M278" s="323">
        <v>24.033550000000002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395.1</v>
      </c>
      <c r="D279" s="324">
        <v>392.68333333333334</v>
      </c>
      <c r="E279" s="324">
        <v>389.41666666666669</v>
      </c>
      <c r="F279" s="324">
        <v>383.73333333333335</v>
      </c>
      <c r="G279" s="324">
        <v>380.4666666666667</v>
      </c>
      <c r="H279" s="324">
        <v>398.36666666666667</v>
      </c>
      <c r="I279" s="324">
        <v>401.63333333333333</v>
      </c>
      <c r="J279" s="324">
        <v>407.31666666666666</v>
      </c>
      <c r="K279" s="323">
        <v>395.95</v>
      </c>
      <c r="L279" s="323">
        <v>387</v>
      </c>
      <c r="M279" s="323">
        <v>1.43025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1204</v>
      </c>
      <c r="D280" s="324">
        <v>1185.7166666666667</v>
      </c>
      <c r="E280" s="324">
        <v>1141.4333333333334</v>
      </c>
      <c r="F280" s="324">
        <v>1078.8666666666668</v>
      </c>
      <c r="G280" s="324">
        <v>1034.5833333333335</v>
      </c>
      <c r="H280" s="324">
        <v>1248.2833333333333</v>
      </c>
      <c r="I280" s="324">
        <v>1292.5666666666666</v>
      </c>
      <c r="J280" s="324">
        <v>1355.1333333333332</v>
      </c>
      <c r="K280" s="323">
        <v>1230</v>
      </c>
      <c r="L280" s="323">
        <v>1123.1500000000001</v>
      </c>
      <c r="M280" s="323">
        <v>2.76708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280.2</v>
      </c>
      <c r="D281" s="324">
        <v>281.25</v>
      </c>
      <c r="E281" s="324">
        <v>277.2</v>
      </c>
      <c r="F281" s="324">
        <v>274.2</v>
      </c>
      <c r="G281" s="324">
        <v>270.14999999999998</v>
      </c>
      <c r="H281" s="324">
        <v>284.25</v>
      </c>
      <c r="I281" s="324">
        <v>288.29999999999995</v>
      </c>
      <c r="J281" s="324">
        <v>291.3</v>
      </c>
      <c r="K281" s="323">
        <v>285.3</v>
      </c>
      <c r="L281" s="323">
        <v>278.25</v>
      </c>
      <c r="M281" s="323">
        <v>3.6885699999999999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1714.15</v>
      </c>
      <c r="D282" s="324">
        <v>1714.6833333333334</v>
      </c>
      <c r="E282" s="324">
        <v>1700.4666666666667</v>
      </c>
      <c r="F282" s="324">
        <v>1686.7833333333333</v>
      </c>
      <c r="G282" s="324">
        <v>1672.5666666666666</v>
      </c>
      <c r="H282" s="324">
        <v>1728.3666666666668</v>
      </c>
      <c r="I282" s="324">
        <v>1742.5833333333335</v>
      </c>
      <c r="J282" s="324">
        <v>1756.2666666666669</v>
      </c>
      <c r="K282" s="323">
        <v>1728.9</v>
      </c>
      <c r="L282" s="323">
        <v>1701</v>
      </c>
      <c r="M282" s="323">
        <v>197.10177999999999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602.35</v>
      </c>
      <c r="D283" s="324">
        <v>600.25</v>
      </c>
      <c r="E283" s="324">
        <v>593.65</v>
      </c>
      <c r="F283" s="324">
        <v>584.94999999999993</v>
      </c>
      <c r="G283" s="324">
        <v>578.34999999999991</v>
      </c>
      <c r="H283" s="324">
        <v>608.95000000000005</v>
      </c>
      <c r="I283" s="324">
        <v>615.54999999999995</v>
      </c>
      <c r="J283" s="324">
        <v>624.25000000000011</v>
      </c>
      <c r="K283" s="323">
        <v>606.85</v>
      </c>
      <c r="L283" s="323">
        <v>591.54999999999995</v>
      </c>
      <c r="M283" s="323">
        <v>8.8366699999999998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643.70000000000005</v>
      </c>
      <c r="D284" s="324">
        <v>646.86666666666667</v>
      </c>
      <c r="E284" s="324">
        <v>634.83333333333337</v>
      </c>
      <c r="F284" s="324">
        <v>625.9666666666667</v>
      </c>
      <c r="G284" s="324">
        <v>613.93333333333339</v>
      </c>
      <c r="H284" s="324">
        <v>655.73333333333335</v>
      </c>
      <c r="I284" s="324">
        <v>667.76666666666665</v>
      </c>
      <c r="J284" s="324">
        <v>676.63333333333333</v>
      </c>
      <c r="K284" s="323">
        <v>658.9</v>
      </c>
      <c r="L284" s="323">
        <v>638</v>
      </c>
      <c r="M284" s="323">
        <v>2.58704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217.2</v>
      </c>
      <c r="D285" s="324">
        <v>217.56666666666669</v>
      </c>
      <c r="E285" s="324">
        <v>209.13333333333338</v>
      </c>
      <c r="F285" s="324">
        <v>201.06666666666669</v>
      </c>
      <c r="G285" s="324">
        <v>192.63333333333338</v>
      </c>
      <c r="H285" s="324">
        <v>225.63333333333338</v>
      </c>
      <c r="I285" s="324">
        <v>234.06666666666672</v>
      </c>
      <c r="J285" s="324">
        <v>242.13333333333338</v>
      </c>
      <c r="K285" s="323">
        <v>226</v>
      </c>
      <c r="L285" s="323">
        <v>209.5</v>
      </c>
      <c r="M285" s="323">
        <v>19.320810000000002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1249.8</v>
      </c>
      <c r="D286" s="324">
        <v>1241.9333333333334</v>
      </c>
      <c r="E286" s="324">
        <v>1224.8666666666668</v>
      </c>
      <c r="F286" s="324">
        <v>1199.9333333333334</v>
      </c>
      <c r="G286" s="324">
        <v>1182.8666666666668</v>
      </c>
      <c r="H286" s="324">
        <v>1266.8666666666668</v>
      </c>
      <c r="I286" s="324">
        <v>1283.9333333333334</v>
      </c>
      <c r="J286" s="324">
        <v>1308.8666666666668</v>
      </c>
      <c r="K286" s="323">
        <v>1259</v>
      </c>
      <c r="L286" s="323">
        <v>1217</v>
      </c>
      <c r="M286" s="323">
        <v>0.38801000000000002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560.45000000000005</v>
      </c>
      <c r="D287" s="324">
        <v>557.94999999999993</v>
      </c>
      <c r="E287" s="324">
        <v>551.49999999999989</v>
      </c>
      <c r="F287" s="324">
        <v>542.54999999999995</v>
      </c>
      <c r="G287" s="324">
        <v>536.09999999999991</v>
      </c>
      <c r="H287" s="324">
        <v>566.89999999999986</v>
      </c>
      <c r="I287" s="324">
        <v>573.34999999999991</v>
      </c>
      <c r="J287" s="324">
        <v>582.29999999999984</v>
      </c>
      <c r="K287" s="323">
        <v>564.4</v>
      </c>
      <c r="L287" s="323">
        <v>549</v>
      </c>
      <c r="M287" s="323">
        <v>1.58457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80.05</v>
      </c>
      <c r="D288" s="324">
        <v>83.149999999999991</v>
      </c>
      <c r="E288" s="324">
        <v>76.499999999999986</v>
      </c>
      <c r="F288" s="324">
        <v>72.949999999999989</v>
      </c>
      <c r="G288" s="324">
        <v>66.299999999999983</v>
      </c>
      <c r="H288" s="324">
        <v>86.699999999999989</v>
      </c>
      <c r="I288" s="324">
        <v>93.35</v>
      </c>
      <c r="J288" s="324">
        <v>96.899999999999991</v>
      </c>
      <c r="K288" s="323">
        <v>89.8</v>
      </c>
      <c r="L288" s="323">
        <v>79.599999999999994</v>
      </c>
      <c r="M288" s="323">
        <v>879.68595000000005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2658.5</v>
      </c>
      <c r="D289" s="324">
        <v>2652.2166666666667</v>
      </c>
      <c r="E289" s="324">
        <v>2626.4333333333334</v>
      </c>
      <c r="F289" s="324">
        <v>2594.3666666666668</v>
      </c>
      <c r="G289" s="324">
        <v>2568.5833333333335</v>
      </c>
      <c r="H289" s="324">
        <v>2684.2833333333333</v>
      </c>
      <c r="I289" s="324">
        <v>2710.0666666666671</v>
      </c>
      <c r="J289" s="324">
        <v>2742.1333333333332</v>
      </c>
      <c r="K289" s="323">
        <v>2678</v>
      </c>
      <c r="L289" s="323">
        <v>2620.15</v>
      </c>
      <c r="M289" s="323">
        <v>1.3396399999999999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358.4</v>
      </c>
      <c r="D290" s="324">
        <v>359.0333333333333</v>
      </c>
      <c r="E290" s="324">
        <v>353.16666666666663</v>
      </c>
      <c r="F290" s="324">
        <v>347.93333333333334</v>
      </c>
      <c r="G290" s="324">
        <v>342.06666666666666</v>
      </c>
      <c r="H290" s="324">
        <v>364.26666666666659</v>
      </c>
      <c r="I290" s="324">
        <v>370.13333333333327</v>
      </c>
      <c r="J290" s="324">
        <v>375.36666666666656</v>
      </c>
      <c r="K290" s="323">
        <v>364.9</v>
      </c>
      <c r="L290" s="323">
        <v>353.8</v>
      </c>
      <c r="M290" s="323">
        <v>1.81104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604.25</v>
      </c>
      <c r="D291" s="324">
        <v>605.05000000000007</v>
      </c>
      <c r="E291" s="324">
        <v>599.30000000000018</v>
      </c>
      <c r="F291" s="324">
        <v>594.35000000000014</v>
      </c>
      <c r="G291" s="324">
        <v>588.60000000000025</v>
      </c>
      <c r="H291" s="324">
        <v>610.00000000000011</v>
      </c>
      <c r="I291" s="324">
        <v>615.74999999999989</v>
      </c>
      <c r="J291" s="324">
        <v>620.70000000000005</v>
      </c>
      <c r="K291" s="323">
        <v>610.79999999999995</v>
      </c>
      <c r="L291" s="323">
        <v>600.1</v>
      </c>
      <c r="M291" s="323">
        <v>17.293289999999999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9806.85</v>
      </c>
      <c r="D292" s="324">
        <v>9852.6166666666668</v>
      </c>
      <c r="E292" s="324">
        <v>9705.2333333333336</v>
      </c>
      <c r="F292" s="324">
        <v>9603.6166666666668</v>
      </c>
      <c r="G292" s="324">
        <v>9456.2333333333336</v>
      </c>
      <c r="H292" s="324">
        <v>9954.2333333333336</v>
      </c>
      <c r="I292" s="324">
        <v>10101.616666666669</v>
      </c>
      <c r="J292" s="324">
        <v>10203.233333333334</v>
      </c>
      <c r="K292" s="323">
        <v>10000</v>
      </c>
      <c r="L292" s="323">
        <v>9751</v>
      </c>
      <c r="M292" s="323">
        <v>0.13614999999999999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55.45</v>
      </c>
      <c r="D293" s="324">
        <v>56.016666666666673</v>
      </c>
      <c r="E293" s="324">
        <v>54.283333333333346</v>
      </c>
      <c r="F293" s="324">
        <v>53.116666666666674</v>
      </c>
      <c r="G293" s="324">
        <v>51.383333333333347</v>
      </c>
      <c r="H293" s="324">
        <v>57.183333333333344</v>
      </c>
      <c r="I293" s="324">
        <v>58.916666666666679</v>
      </c>
      <c r="J293" s="324">
        <v>60.083333333333343</v>
      </c>
      <c r="K293" s="323">
        <v>57.75</v>
      </c>
      <c r="L293" s="323">
        <v>54.85</v>
      </c>
      <c r="M293" s="323">
        <v>59.967140000000001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366.15</v>
      </c>
      <c r="D294" s="324">
        <v>365.56666666666666</v>
      </c>
      <c r="E294" s="324">
        <v>361.63333333333333</v>
      </c>
      <c r="F294" s="324">
        <v>357.11666666666667</v>
      </c>
      <c r="G294" s="324">
        <v>353.18333333333334</v>
      </c>
      <c r="H294" s="324">
        <v>370.08333333333331</v>
      </c>
      <c r="I294" s="324">
        <v>374.01666666666659</v>
      </c>
      <c r="J294" s="324">
        <v>378.5333333333333</v>
      </c>
      <c r="K294" s="323">
        <v>369.5</v>
      </c>
      <c r="L294" s="323">
        <v>361.05</v>
      </c>
      <c r="M294" s="323">
        <v>16.291090000000001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3469</v>
      </c>
      <c r="D295" s="324">
        <v>3495.9333333333329</v>
      </c>
      <c r="E295" s="324">
        <v>3411.9666666666658</v>
      </c>
      <c r="F295" s="324">
        <v>3354.9333333333329</v>
      </c>
      <c r="G295" s="324">
        <v>3270.9666666666658</v>
      </c>
      <c r="H295" s="324">
        <v>3552.9666666666658</v>
      </c>
      <c r="I295" s="324">
        <v>3636.9333333333329</v>
      </c>
      <c r="J295" s="324">
        <v>3693.9666666666658</v>
      </c>
      <c r="K295" s="323">
        <v>3579.9</v>
      </c>
      <c r="L295" s="323">
        <v>3438.9</v>
      </c>
      <c r="M295" s="323">
        <v>3.02841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1087.8499999999999</v>
      </c>
      <c r="D296" s="324">
        <v>1081.7666666666667</v>
      </c>
      <c r="E296" s="324">
        <v>1067.8833333333332</v>
      </c>
      <c r="F296" s="324">
        <v>1047.9166666666665</v>
      </c>
      <c r="G296" s="324">
        <v>1034.0333333333331</v>
      </c>
      <c r="H296" s="324">
        <v>1101.7333333333333</v>
      </c>
      <c r="I296" s="324">
        <v>1115.616666666667</v>
      </c>
      <c r="J296" s="324">
        <v>1135.5833333333335</v>
      </c>
      <c r="K296" s="323">
        <v>1095.6500000000001</v>
      </c>
      <c r="L296" s="323">
        <v>1061.8</v>
      </c>
      <c r="M296" s="323">
        <v>2.6296300000000001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1771.55</v>
      </c>
      <c r="D297" s="324">
        <v>1767.4166666666667</v>
      </c>
      <c r="E297" s="324">
        <v>1755.1333333333334</v>
      </c>
      <c r="F297" s="324">
        <v>1738.7166666666667</v>
      </c>
      <c r="G297" s="324">
        <v>1726.4333333333334</v>
      </c>
      <c r="H297" s="324">
        <v>1783.8333333333335</v>
      </c>
      <c r="I297" s="324">
        <v>1796.1166666666668</v>
      </c>
      <c r="J297" s="324">
        <v>1812.5333333333335</v>
      </c>
      <c r="K297" s="323">
        <v>1779.7</v>
      </c>
      <c r="L297" s="323">
        <v>1751</v>
      </c>
      <c r="M297" s="323">
        <v>15.808870000000001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6177.35</v>
      </c>
      <c r="D298" s="324">
        <v>6143.05</v>
      </c>
      <c r="E298" s="324">
        <v>6084.3</v>
      </c>
      <c r="F298" s="324">
        <v>5991.25</v>
      </c>
      <c r="G298" s="324">
        <v>5932.5</v>
      </c>
      <c r="H298" s="324">
        <v>6236.1</v>
      </c>
      <c r="I298" s="324">
        <v>6294.85</v>
      </c>
      <c r="J298" s="324">
        <v>6387.9000000000005</v>
      </c>
      <c r="K298" s="323">
        <v>6201.8</v>
      </c>
      <c r="L298" s="323">
        <v>6050</v>
      </c>
      <c r="M298" s="323">
        <v>2.9318599999999999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5037.3</v>
      </c>
      <c r="D299" s="324">
        <v>4980.9666666666662</v>
      </c>
      <c r="E299" s="324">
        <v>4899.9833333333327</v>
      </c>
      <c r="F299" s="324">
        <v>4762.6666666666661</v>
      </c>
      <c r="G299" s="324">
        <v>4681.6833333333325</v>
      </c>
      <c r="H299" s="324">
        <v>5118.2833333333328</v>
      </c>
      <c r="I299" s="324">
        <v>5199.2666666666664</v>
      </c>
      <c r="J299" s="324">
        <v>5336.583333333333</v>
      </c>
      <c r="K299" s="323">
        <v>5061.95</v>
      </c>
      <c r="L299" s="323">
        <v>4843.6499999999996</v>
      </c>
      <c r="M299" s="323">
        <v>3.3872900000000001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774.6</v>
      </c>
      <c r="D300" s="324">
        <v>764.85</v>
      </c>
      <c r="E300" s="324">
        <v>751.95</v>
      </c>
      <c r="F300" s="324">
        <v>729.30000000000007</v>
      </c>
      <c r="G300" s="324">
        <v>716.40000000000009</v>
      </c>
      <c r="H300" s="324">
        <v>787.5</v>
      </c>
      <c r="I300" s="324">
        <v>800.39999999999986</v>
      </c>
      <c r="J300" s="324">
        <v>823.05</v>
      </c>
      <c r="K300" s="323">
        <v>777.75</v>
      </c>
      <c r="L300" s="323">
        <v>742.2</v>
      </c>
      <c r="M300" s="323">
        <v>21.616019999999999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2278.1</v>
      </c>
      <c r="D301" s="324">
        <v>2305.3666666666668</v>
      </c>
      <c r="E301" s="324">
        <v>2242.7333333333336</v>
      </c>
      <c r="F301" s="324">
        <v>2207.3666666666668</v>
      </c>
      <c r="G301" s="324">
        <v>2144.7333333333336</v>
      </c>
      <c r="H301" s="324">
        <v>2340.7333333333336</v>
      </c>
      <c r="I301" s="324">
        <v>2403.3666666666668</v>
      </c>
      <c r="J301" s="324">
        <v>2438.7333333333336</v>
      </c>
      <c r="K301" s="323">
        <v>2368</v>
      </c>
      <c r="L301" s="323">
        <v>2270</v>
      </c>
      <c r="M301" s="323">
        <v>0.78893999999999997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412.9</v>
      </c>
      <c r="D302" s="324">
        <v>414.56666666666666</v>
      </c>
      <c r="E302" s="324">
        <v>408.33333333333331</v>
      </c>
      <c r="F302" s="324">
        <v>403.76666666666665</v>
      </c>
      <c r="G302" s="324">
        <v>397.5333333333333</v>
      </c>
      <c r="H302" s="324">
        <v>419.13333333333333</v>
      </c>
      <c r="I302" s="324">
        <v>425.36666666666667</v>
      </c>
      <c r="J302" s="324">
        <v>429.93333333333334</v>
      </c>
      <c r="K302" s="323">
        <v>420.8</v>
      </c>
      <c r="L302" s="323">
        <v>410</v>
      </c>
      <c r="M302" s="323">
        <v>4.2665100000000002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765.65</v>
      </c>
      <c r="D303" s="324">
        <v>769.43333333333339</v>
      </c>
      <c r="E303" s="324">
        <v>758.86666666666679</v>
      </c>
      <c r="F303" s="324">
        <v>752.08333333333337</v>
      </c>
      <c r="G303" s="324">
        <v>741.51666666666677</v>
      </c>
      <c r="H303" s="324">
        <v>776.21666666666681</v>
      </c>
      <c r="I303" s="324">
        <v>786.78333333333342</v>
      </c>
      <c r="J303" s="324">
        <v>793.56666666666683</v>
      </c>
      <c r="K303" s="323">
        <v>780</v>
      </c>
      <c r="L303" s="323">
        <v>762.65</v>
      </c>
      <c r="M303" s="323">
        <v>22.48114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157.25</v>
      </c>
      <c r="D304" s="324">
        <v>157.81666666666666</v>
      </c>
      <c r="E304" s="324">
        <v>155.88333333333333</v>
      </c>
      <c r="F304" s="324">
        <v>154.51666666666665</v>
      </c>
      <c r="G304" s="324">
        <v>152.58333333333331</v>
      </c>
      <c r="H304" s="324">
        <v>159.18333333333334</v>
      </c>
      <c r="I304" s="324">
        <v>161.11666666666667</v>
      </c>
      <c r="J304" s="324">
        <v>162.48333333333335</v>
      </c>
      <c r="K304" s="323">
        <v>159.75</v>
      </c>
      <c r="L304" s="323">
        <v>156.44999999999999</v>
      </c>
      <c r="M304" s="323">
        <v>59.89246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17.649999999999999</v>
      </c>
      <c r="D305" s="324">
        <v>17.666666666666668</v>
      </c>
      <c r="E305" s="324">
        <v>17.533333333333335</v>
      </c>
      <c r="F305" s="324">
        <v>17.416666666666668</v>
      </c>
      <c r="G305" s="324">
        <v>17.283333333333335</v>
      </c>
      <c r="H305" s="324">
        <v>17.783333333333335</v>
      </c>
      <c r="I305" s="324">
        <v>17.916666666666668</v>
      </c>
      <c r="J305" s="324">
        <v>18.033333333333335</v>
      </c>
      <c r="K305" s="323">
        <v>17.8</v>
      </c>
      <c r="L305" s="323">
        <v>17.55</v>
      </c>
      <c r="M305" s="323">
        <v>22.185469999999999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174.05</v>
      </c>
      <c r="D306" s="324">
        <v>172.45000000000002</v>
      </c>
      <c r="E306" s="324">
        <v>169.60000000000002</v>
      </c>
      <c r="F306" s="324">
        <v>165.15</v>
      </c>
      <c r="G306" s="324">
        <v>162.30000000000001</v>
      </c>
      <c r="H306" s="324">
        <v>176.90000000000003</v>
      </c>
      <c r="I306" s="324">
        <v>179.75</v>
      </c>
      <c r="J306" s="324">
        <v>184.20000000000005</v>
      </c>
      <c r="K306" s="323">
        <v>175.3</v>
      </c>
      <c r="L306" s="323">
        <v>168</v>
      </c>
      <c r="M306" s="323">
        <v>8.3683200000000006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458.55</v>
      </c>
      <c r="D307" s="324">
        <v>460.8</v>
      </c>
      <c r="E307" s="324">
        <v>437.8</v>
      </c>
      <c r="F307" s="324">
        <v>417.05</v>
      </c>
      <c r="G307" s="324">
        <v>394.05</v>
      </c>
      <c r="H307" s="324">
        <v>481.55</v>
      </c>
      <c r="I307" s="324">
        <v>504.55</v>
      </c>
      <c r="J307" s="324">
        <v>525.29999999999995</v>
      </c>
      <c r="K307" s="323">
        <v>483.8</v>
      </c>
      <c r="L307" s="323">
        <v>440.05</v>
      </c>
      <c r="M307" s="323">
        <v>3.1931099999999999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117.1</v>
      </c>
      <c r="D308" s="324">
        <v>117.01666666666667</v>
      </c>
      <c r="E308" s="324">
        <v>116.08333333333333</v>
      </c>
      <c r="F308" s="324">
        <v>115.06666666666666</v>
      </c>
      <c r="G308" s="324">
        <v>114.13333333333333</v>
      </c>
      <c r="H308" s="324">
        <v>118.03333333333333</v>
      </c>
      <c r="I308" s="324">
        <v>118.96666666666667</v>
      </c>
      <c r="J308" s="324">
        <v>119.98333333333333</v>
      </c>
      <c r="K308" s="323">
        <v>117.95</v>
      </c>
      <c r="L308" s="323">
        <v>116</v>
      </c>
      <c r="M308" s="323">
        <v>25.77467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482.4</v>
      </c>
      <c r="D309" s="324">
        <v>482.43333333333334</v>
      </c>
      <c r="E309" s="324">
        <v>478.86666666666667</v>
      </c>
      <c r="F309" s="324">
        <v>475.33333333333331</v>
      </c>
      <c r="G309" s="324">
        <v>471.76666666666665</v>
      </c>
      <c r="H309" s="324">
        <v>485.9666666666667</v>
      </c>
      <c r="I309" s="324">
        <v>489.53333333333342</v>
      </c>
      <c r="J309" s="324">
        <v>493.06666666666672</v>
      </c>
      <c r="K309" s="323">
        <v>486</v>
      </c>
      <c r="L309" s="323">
        <v>478.9</v>
      </c>
      <c r="M309" s="323">
        <v>29.410350000000001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7556.95</v>
      </c>
      <c r="D310" s="324">
        <v>7579.4333333333343</v>
      </c>
      <c r="E310" s="324">
        <v>7503.8666666666686</v>
      </c>
      <c r="F310" s="324">
        <v>7450.7833333333347</v>
      </c>
      <c r="G310" s="324">
        <v>7375.216666666669</v>
      </c>
      <c r="H310" s="324">
        <v>7632.5166666666682</v>
      </c>
      <c r="I310" s="324">
        <v>7708.0833333333339</v>
      </c>
      <c r="J310" s="324">
        <v>7761.1666666666679</v>
      </c>
      <c r="K310" s="323">
        <v>7655</v>
      </c>
      <c r="L310" s="323">
        <v>7526.35</v>
      </c>
      <c r="M310" s="323">
        <v>5.6548499999999997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3023.05</v>
      </c>
      <c r="D311" s="324">
        <v>3013.35</v>
      </c>
      <c r="E311" s="324">
        <v>2981.7</v>
      </c>
      <c r="F311" s="324">
        <v>2940.35</v>
      </c>
      <c r="G311" s="324">
        <v>2908.7</v>
      </c>
      <c r="H311" s="324">
        <v>3054.7</v>
      </c>
      <c r="I311" s="324">
        <v>3086.3500000000004</v>
      </c>
      <c r="J311" s="324">
        <v>3127.7</v>
      </c>
      <c r="K311" s="323">
        <v>3045</v>
      </c>
      <c r="L311" s="323">
        <v>2972</v>
      </c>
      <c r="M311" s="323">
        <v>0.46894999999999998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332.3</v>
      </c>
      <c r="D312" s="324">
        <v>332.16666666666669</v>
      </c>
      <c r="E312" s="324">
        <v>330.38333333333338</v>
      </c>
      <c r="F312" s="324">
        <v>328.4666666666667</v>
      </c>
      <c r="G312" s="324">
        <v>326.68333333333339</v>
      </c>
      <c r="H312" s="324">
        <v>334.08333333333337</v>
      </c>
      <c r="I312" s="324">
        <v>335.86666666666667</v>
      </c>
      <c r="J312" s="324">
        <v>337.78333333333336</v>
      </c>
      <c r="K312" s="323">
        <v>333.95</v>
      </c>
      <c r="L312" s="323">
        <v>330.25</v>
      </c>
      <c r="M312" s="323">
        <v>30.018660000000001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249.1</v>
      </c>
      <c r="D313" s="324">
        <v>252.05000000000004</v>
      </c>
      <c r="E313" s="324">
        <v>244.60000000000008</v>
      </c>
      <c r="F313" s="324">
        <v>240.10000000000005</v>
      </c>
      <c r="G313" s="324">
        <v>232.65000000000009</v>
      </c>
      <c r="H313" s="324">
        <v>256.55000000000007</v>
      </c>
      <c r="I313" s="324">
        <v>264.00000000000006</v>
      </c>
      <c r="J313" s="324">
        <v>268.50000000000006</v>
      </c>
      <c r="K313" s="323">
        <v>259.5</v>
      </c>
      <c r="L313" s="323">
        <v>247.55</v>
      </c>
      <c r="M313" s="323">
        <v>3.7075399999999998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905.7</v>
      </c>
      <c r="D314" s="324">
        <v>905.9</v>
      </c>
      <c r="E314" s="324">
        <v>895.84999999999991</v>
      </c>
      <c r="F314" s="324">
        <v>885.99999999999989</v>
      </c>
      <c r="G314" s="324">
        <v>875.94999999999982</v>
      </c>
      <c r="H314" s="324">
        <v>915.75</v>
      </c>
      <c r="I314" s="324">
        <v>925.8</v>
      </c>
      <c r="J314" s="324">
        <v>935.65000000000009</v>
      </c>
      <c r="K314" s="323">
        <v>915.95</v>
      </c>
      <c r="L314" s="323">
        <v>896.05</v>
      </c>
      <c r="M314" s="323">
        <v>14.454359999999999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1422.7</v>
      </c>
      <c r="D315" s="324">
        <v>1415.8999999999999</v>
      </c>
      <c r="E315" s="324">
        <v>1406.7999999999997</v>
      </c>
      <c r="F315" s="324">
        <v>1390.8999999999999</v>
      </c>
      <c r="G315" s="324">
        <v>1381.7999999999997</v>
      </c>
      <c r="H315" s="324">
        <v>1431.7999999999997</v>
      </c>
      <c r="I315" s="324">
        <v>1440.8999999999996</v>
      </c>
      <c r="J315" s="324">
        <v>1456.7999999999997</v>
      </c>
      <c r="K315" s="323">
        <v>1425</v>
      </c>
      <c r="L315" s="323">
        <v>1400</v>
      </c>
      <c r="M315" s="323">
        <v>2.4840800000000001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2007.75</v>
      </c>
      <c r="D316" s="324">
        <v>2000.4833333333333</v>
      </c>
      <c r="E316" s="324">
        <v>1972.6166666666668</v>
      </c>
      <c r="F316" s="324">
        <v>1937.4833333333333</v>
      </c>
      <c r="G316" s="324">
        <v>1909.6166666666668</v>
      </c>
      <c r="H316" s="324">
        <v>2035.6166666666668</v>
      </c>
      <c r="I316" s="324">
        <v>2063.4833333333331</v>
      </c>
      <c r="J316" s="324">
        <v>2098.6166666666668</v>
      </c>
      <c r="K316" s="323">
        <v>2028.35</v>
      </c>
      <c r="L316" s="323">
        <v>1965.35</v>
      </c>
      <c r="M316" s="323">
        <v>1.36592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747.65</v>
      </c>
      <c r="D317" s="324">
        <v>753.58333333333337</v>
      </c>
      <c r="E317" s="324">
        <v>738.81666666666672</v>
      </c>
      <c r="F317" s="324">
        <v>729.98333333333335</v>
      </c>
      <c r="G317" s="324">
        <v>715.2166666666667</v>
      </c>
      <c r="H317" s="324">
        <v>762.41666666666674</v>
      </c>
      <c r="I317" s="324">
        <v>777.18333333333339</v>
      </c>
      <c r="J317" s="324">
        <v>786.01666666666677</v>
      </c>
      <c r="K317" s="323">
        <v>768.35</v>
      </c>
      <c r="L317" s="323">
        <v>744.75</v>
      </c>
      <c r="M317" s="323">
        <v>7.3174999999999999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769.85</v>
      </c>
      <c r="D318" s="324">
        <v>767.30000000000007</v>
      </c>
      <c r="E318" s="324">
        <v>759.00000000000011</v>
      </c>
      <c r="F318" s="324">
        <v>748.15000000000009</v>
      </c>
      <c r="G318" s="324">
        <v>739.85000000000014</v>
      </c>
      <c r="H318" s="324">
        <v>778.15000000000009</v>
      </c>
      <c r="I318" s="324">
        <v>786.45</v>
      </c>
      <c r="J318" s="324">
        <v>797.30000000000007</v>
      </c>
      <c r="K318" s="323">
        <v>775.6</v>
      </c>
      <c r="L318" s="323">
        <v>756.45</v>
      </c>
      <c r="M318" s="323">
        <v>3.6269999999999998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231.85</v>
      </c>
      <c r="D319" s="324">
        <v>230.91666666666666</v>
      </c>
      <c r="E319" s="324">
        <v>224.93333333333331</v>
      </c>
      <c r="F319" s="324">
        <v>218.01666666666665</v>
      </c>
      <c r="G319" s="324">
        <v>212.0333333333333</v>
      </c>
      <c r="H319" s="324">
        <v>237.83333333333331</v>
      </c>
      <c r="I319" s="324">
        <v>243.81666666666666</v>
      </c>
      <c r="J319" s="324">
        <v>250.73333333333332</v>
      </c>
      <c r="K319" s="323">
        <v>236.9</v>
      </c>
      <c r="L319" s="323">
        <v>224</v>
      </c>
      <c r="M319" s="323">
        <v>6.17049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172.25</v>
      </c>
      <c r="D320" s="324">
        <v>172.95000000000002</v>
      </c>
      <c r="E320" s="324">
        <v>169.30000000000004</v>
      </c>
      <c r="F320" s="324">
        <v>166.35000000000002</v>
      </c>
      <c r="G320" s="324">
        <v>162.70000000000005</v>
      </c>
      <c r="H320" s="324">
        <v>175.90000000000003</v>
      </c>
      <c r="I320" s="324">
        <v>179.55</v>
      </c>
      <c r="J320" s="324">
        <v>182.50000000000003</v>
      </c>
      <c r="K320" s="323">
        <v>176.6</v>
      </c>
      <c r="L320" s="323">
        <v>170</v>
      </c>
      <c r="M320" s="323">
        <v>5.3382500000000004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206.85</v>
      </c>
      <c r="D321" s="324">
        <v>205.23333333333335</v>
      </c>
      <c r="E321" s="324">
        <v>197.1166666666667</v>
      </c>
      <c r="F321" s="324">
        <v>187.38333333333335</v>
      </c>
      <c r="G321" s="324">
        <v>179.26666666666671</v>
      </c>
      <c r="H321" s="324">
        <v>214.9666666666667</v>
      </c>
      <c r="I321" s="324">
        <v>223.08333333333337</v>
      </c>
      <c r="J321" s="324">
        <v>232.81666666666669</v>
      </c>
      <c r="K321" s="323">
        <v>213.35</v>
      </c>
      <c r="L321" s="323">
        <v>195.5</v>
      </c>
      <c r="M321" s="323">
        <v>58.60275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996.1</v>
      </c>
      <c r="D322" s="324">
        <v>993.46666666666658</v>
      </c>
      <c r="E322" s="324">
        <v>982.93333333333317</v>
      </c>
      <c r="F322" s="324">
        <v>969.76666666666654</v>
      </c>
      <c r="G322" s="324">
        <v>959.23333333333312</v>
      </c>
      <c r="H322" s="324">
        <v>1006.6333333333332</v>
      </c>
      <c r="I322" s="324">
        <v>1017.1666666666667</v>
      </c>
      <c r="J322" s="324">
        <v>1030.3333333333333</v>
      </c>
      <c r="K322" s="323">
        <v>1004</v>
      </c>
      <c r="L322" s="323">
        <v>980.3</v>
      </c>
      <c r="M322" s="323">
        <v>2.3963000000000001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4277.5</v>
      </c>
      <c r="D323" s="324">
        <v>4213.5</v>
      </c>
      <c r="E323" s="324">
        <v>4139</v>
      </c>
      <c r="F323" s="324">
        <v>4000.5</v>
      </c>
      <c r="G323" s="324">
        <v>3926</v>
      </c>
      <c r="H323" s="324">
        <v>4352</v>
      </c>
      <c r="I323" s="324">
        <v>4426.5</v>
      </c>
      <c r="J323" s="324">
        <v>4565</v>
      </c>
      <c r="K323" s="323">
        <v>4288</v>
      </c>
      <c r="L323" s="323">
        <v>4075</v>
      </c>
      <c r="M323" s="323">
        <v>10.77491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44.85</v>
      </c>
      <c r="D324" s="324">
        <v>45.033333333333339</v>
      </c>
      <c r="E324" s="324">
        <v>44.366666666666674</v>
      </c>
      <c r="F324" s="324">
        <v>43.883333333333333</v>
      </c>
      <c r="G324" s="324">
        <v>43.216666666666669</v>
      </c>
      <c r="H324" s="324">
        <v>45.51666666666668</v>
      </c>
      <c r="I324" s="324">
        <v>46.183333333333351</v>
      </c>
      <c r="J324" s="324">
        <v>46.666666666666686</v>
      </c>
      <c r="K324" s="323">
        <v>45.7</v>
      </c>
      <c r="L324" s="323">
        <v>44.55</v>
      </c>
      <c r="M324" s="323">
        <v>16.563510000000001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178.5</v>
      </c>
      <c r="D325" s="324">
        <v>180.18333333333331</v>
      </c>
      <c r="E325" s="324">
        <v>175.76666666666662</v>
      </c>
      <c r="F325" s="324">
        <v>173.0333333333333</v>
      </c>
      <c r="G325" s="324">
        <v>168.61666666666662</v>
      </c>
      <c r="H325" s="324">
        <v>182.91666666666663</v>
      </c>
      <c r="I325" s="324">
        <v>187.33333333333331</v>
      </c>
      <c r="J325" s="324">
        <v>190.06666666666663</v>
      </c>
      <c r="K325" s="323">
        <v>184.6</v>
      </c>
      <c r="L325" s="323">
        <v>177.45</v>
      </c>
      <c r="M325" s="323">
        <v>7.4911500000000002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890.65</v>
      </c>
      <c r="D326" s="324">
        <v>886.28333333333342</v>
      </c>
      <c r="E326" s="324">
        <v>877.06666666666683</v>
      </c>
      <c r="F326" s="324">
        <v>863.48333333333346</v>
      </c>
      <c r="G326" s="324">
        <v>854.26666666666688</v>
      </c>
      <c r="H326" s="324">
        <v>899.86666666666679</v>
      </c>
      <c r="I326" s="324">
        <v>909.08333333333326</v>
      </c>
      <c r="J326" s="324">
        <v>922.66666666666674</v>
      </c>
      <c r="K326" s="323">
        <v>895.5</v>
      </c>
      <c r="L326" s="323">
        <v>872.7</v>
      </c>
      <c r="M326" s="323">
        <v>0.80054999999999998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3333.25</v>
      </c>
      <c r="D327" s="324">
        <v>3304.1833333333329</v>
      </c>
      <c r="E327" s="324">
        <v>3261.0666666666657</v>
      </c>
      <c r="F327" s="324">
        <v>3188.8833333333328</v>
      </c>
      <c r="G327" s="324">
        <v>3145.7666666666655</v>
      </c>
      <c r="H327" s="324">
        <v>3376.3666666666659</v>
      </c>
      <c r="I327" s="324">
        <v>3419.4833333333336</v>
      </c>
      <c r="J327" s="324">
        <v>3491.6666666666661</v>
      </c>
      <c r="K327" s="323">
        <v>3347.3</v>
      </c>
      <c r="L327" s="323">
        <v>3232</v>
      </c>
      <c r="M327" s="323">
        <v>5.5125900000000003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66718.75</v>
      </c>
      <c r="D328" s="324">
        <v>66856.233333333337</v>
      </c>
      <c r="E328" s="324">
        <v>66312.516666666677</v>
      </c>
      <c r="F328" s="324">
        <v>65906.28333333334</v>
      </c>
      <c r="G328" s="324">
        <v>65362.56666666668</v>
      </c>
      <c r="H328" s="324">
        <v>67262.466666666674</v>
      </c>
      <c r="I328" s="324">
        <v>67806.183333333349</v>
      </c>
      <c r="J328" s="324">
        <v>68212.416666666672</v>
      </c>
      <c r="K328" s="323">
        <v>67399.95</v>
      </c>
      <c r="L328" s="323">
        <v>66450</v>
      </c>
      <c r="M328" s="323">
        <v>7.3999999999999996E-2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42.15</v>
      </c>
      <c r="D329" s="324">
        <v>42.416666666666664</v>
      </c>
      <c r="E329" s="324">
        <v>41.783333333333331</v>
      </c>
      <c r="F329" s="324">
        <v>41.416666666666664</v>
      </c>
      <c r="G329" s="324">
        <v>40.783333333333331</v>
      </c>
      <c r="H329" s="324">
        <v>42.783333333333331</v>
      </c>
      <c r="I329" s="324">
        <v>43.416666666666671</v>
      </c>
      <c r="J329" s="324">
        <v>43.783333333333331</v>
      </c>
      <c r="K329" s="323">
        <v>43.05</v>
      </c>
      <c r="L329" s="323">
        <v>42.05</v>
      </c>
      <c r="M329" s="323">
        <v>9.8058999999999994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1350.8</v>
      </c>
      <c r="D330" s="324">
        <v>1344.6833333333332</v>
      </c>
      <c r="E330" s="324">
        <v>1334.4666666666662</v>
      </c>
      <c r="F330" s="324">
        <v>1318.133333333333</v>
      </c>
      <c r="G330" s="324">
        <v>1307.9166666666661</v>
      </c>
      <c r="H330" s="324">
        <v>1361.0166666666664</v>
      </c>
      <c r="I330" s="324">
        <v>1371.2333333333331</v>
      </c>
      <c r="J330" s="324">
        <v>1387.5666666666666</v>
      </c>
      <c r="K330" s="323">
        <v>1354.9</v>
      </c>
      <c r="L330" s="323">
        <v>1328.35</v>
      </c>
      <c r="M330" s="323">
        <v>3.8200400000000001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337.8</v>
      </c>
      <c r="D331" s="324">
        <v>338.13333333333338</v>
      </c>
      <c r="E331" s="324">
        <v>335.66666666666674</v>
      </c>
      <c r="F331" s="324">
        <v>333.53333333333336</v>
      </c>
      <c r="G331" s="324">
        <v>331.06666666666672</v>
      </c>
      <c r="H331" s="324">
        <v>340.26666666666677</v>
      </c>
      <c r="I331" s="324">
        <v>342.73333333333335</v>
      </c>
      <c r="J331" s="324">
        <v>344.86666666666679</v>
      </c>
      <c r="K331" s="323">
        <v>340.6</v>
      </c>
      <c r="L331" s="323">
        <v>336</v>
      </c>
      <c r="M331" s="323">
        <v>6.0394199999999998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783.2</v>
      </c>
      <c r="D332" s="324">
        <v>787.73333333333323</v>
      </c>
      <c r="E332" s="324">
        <v>771.46666666666647</v>
      </c>
      <c r="F332" s="324">
        <v>759.73333333333323</v>
      </c>
      <c r="G332" s="324">
        <v>743.46666666666647</v>
      </c>
      <c r="H332" s="324">
        <v>799.46666666666647</v>
      </c>
      <c r="I332" s="324">
        <v>815.73333333333312</v>
      </c>
      <c r="J332" s="324">
        <v>827.46666666666647</v>
      </c>
      <c r="K332" s="323">
        <v>804</v>
      </c>
      <c r="L332" s="323">
        <v>776</v>
      </c>
      <c r="M332" s="323">
        <v>3.7702100000000001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124.1</v>
      </c>
      <c r="D333" s="324">
        <v>124.98333333333335</v>
      </c>
      <c r="E333" s="324">
        <v>122.51666666666669</v>
      </c>
      <c r="F333" s="324">
        <v>120.93333333333335</v>
      </c>
      <c r="G333" s="324">
        <v>118.4666666666667</v>
      </c>
      <c r="H333" s="324">
        <v>126.56666666666669</v>
      </c>
      <c r="I333" s="324">
        <v>129.03333333333333</v>
      </c>
      <c r="J333" s="324">
        <v>130.61666666666667</v>
      </c>
      <c r="K333" s="323">
        <v>127.45</v>
      </c>
      <c r="L333" s="323">
        <v>123.4</v>
      </c>
      <c r="M333" s="323">
        <v>406.40877999999998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4529.95</v>
      </c>
      <c r="D334" s="324">
        <v>4560.1500000000005</v>
      </c>
      <c r="E334" s="324">
        <v>4484.8000000000011</v>
      </c>
      <c r="F334" s="324">
        <v>4439.6500000000005</v>
      </c>
      <c r="G334" s="324">
        <v>4364.3000000000011</v>
      </c>
      <c r="H334" s="324">
        <v>4605.3000000000011</v>
      </c>
      <c r="I334" s="324">
        <v>4680.6500000000015</v>
      </c>
      <c r="J334" s="324">
        <v>4725.8000000000011</v>
      </c>
      <c r="K334" s="323">
        <v>4635.5</v>
      </c>
      <c r="L334" s="323">
        <v>4515</v>
      </c>
      <c r="M334" s="323">
        <v>4.7596699999999998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3967.5</v>
      </c>
      <c r="D335" s="324">
        <v>3987.7000000000003</v>
      </c>
      <c r="E335" s="324">
        <v>3882.8000000000006</v>
      </c>
      <c r="F335" s="324">
        <v>3798.1000000000004</v>
      </c>
      <c r="G335" s="324">
        <v>3693.2000000000007</v>
      </c>
      <c r="H335" s="324">
        <v>4072.4000000000005</v>
      </c>
      <c r="I335" s="324">
        <v>4177.3</v>
      </c>
      <c r="J335" s="324">
        <v>4262</v>
      </c>
      <c r="K335" s="323">
        <v>4092.6</v>
      </c>
      <c r="L335" s="323">
        <v>3903</v>
      </c>
      <c r="M335" s="323">
        <v>2.30986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1722.1</v>
      </c>
      <c r="D336" s="324">
        <v>1725.0166666666667</v>
      </c>
      <c r="E336" s="324">
        <v>1695.0833333333333</v>
      </c>
      <c r="F336" s="324">
        <v>1668.0666666666666</v>
      </c>
      <c r="G336" s="324">
        <v>1638.1333333333332</v>
      </c>
      <c r="H336" s="324">
        <v>1752.0333333333333</v>
      </c>
      <c r="I336" s="324">
        <v>1781.9666666666667</v>
      </c>
      <c r="J336" s="324">
        <v>1808.9833333333333</v>
      </c>
      <c r="K336" s="323">
        <v>1754.95</v>
      </c>
      <c r="L336" s="323">
        <v>1698</v>
      </c>
      <c r="M336" s="323">
        <v>1.38391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38.299999999999997</v>
      </c>
      <c r="D337" s="324">
        <v>38.483333333333334</v>
      </c>
      <c r="E337" s="324">
        <v>37.866666666666667</v>
      </c>
      <c r="F337" s="324">
        <v>37.43333333333333</v>
      </c>
      <c r="G337" s="324">
        <v>36.816666666666663</v>
      </c>
      <c r="H337" s="324">
        <v>38.916666666666671</v>
      </c>
      <c r="I337" s="324">
        <v>39.533333333333346</v>
      </c>
      <c r="J337" s="324">
        <v>39.966666666666676</v>
      </c>
      <c r="K337" s="323">
        <v>39.1</v>
      </c>
      <c r="L337" s="323">
        <v>38.049999999999997</v>
      </c>
      <c r="M337" s="323">
        <v>40.777000000000001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60.85</v>
      </c>
      <c r="D338" s="324">
        <v>61.083333333333336</v>
      </c>
      <c r="E338" s="324">
        <v>60.366666666666674</v>
      </c>
      <c r="F338" s="324">
        <v>59.88333333333334</v>
      </c>
      <c r="G338" s="324">
        <v>59.166666666666679</v>
      </c>
      <c r="H338" s="324">
        <v>61.56666666666667</v>
      </c>
      <c r="I338" s="324">
        <v>62.283333333333324</v>
      </c>
      <c r="J338" s="324">
        <v>62.766666666666666</v>
      </c>
      <c r="K338" s="323">
        <v>61.8</v>
      </c>
      <c r="L338" s="323">
        <v>60.6</v>
      </c>
      <c r="M338" s="323">
        <v>16.812650000000001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517.79999999999995</v>
      </c>
      <c r="D339" s="324">
        <v>518.76666666666665</v>
      </c>
      <c r="E339" s="324">
        <v>513.98333333333335</v>
      </c>
      <c r="F339" s="324">
        <v>510.16666666666674</v>
      </c>
      <c r="G339" s="324">
        <v>505.38333333333344</v>
      </c>
      <c r="H339" s="324">
        <v>522.58333333333326</v>
      </c>
      <c r="I339" s="324">
        <v>527.36666666666656</v>
      </c>
      <c r="J339" s="324">
        <v>531.18333333333317</v>
      </c>
      <c r="K339" s="323">
        <v>523.54999999999995</v>
      </c>
      <c r="L339" s="323">
        <v>514.95000000000005</v>
      </c>
      <c r="M339" s="323">
        <v>0.44111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17408.099999999999</v>
      </c>
      <c r="D340" s="324">
        <v>17389.366666666665</v>
      </c>
      <c r="E340" s="324">
        <v>17278.73333333333</v>
      </c>
      <c r="F340" s="324">
        <v>17149.366666666665</v>
      </c>
      <c r="G340" s="324">
        <v>17038.73333333333</v>
      </c>
      <c r="H340" s="324">
        <v>17518.73333333333</v>
      </c>
      <c r="I340" s="324">
        <v>17629.366666666669</v>
      </c>
      <c r="J340" s="324">
        <v>17758.73333333333</v>
      </c>
      <c r="K340" s="323">
        <v>17500</v>
      </c>
      <c r="L340" s="323">
        <v>17260</v>
      </c>
      <c r="M340" s="323">
        <v>0.43181000000000003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85.55</v>
      </c>
      <c r="D341" s="324">
        <v>84.166666666666671</v>
      </c>
      <c r="E341" s="324">
        <v>82.63333333333334</v>
      </c>
      <c r="F341" s="324">
        <v>79.716666666666669</v>
      </c>
      <c r="G341" s="324">
        <v>78.183333333333337</v>
      </c>
      <c r="H341" s="324">
        <v>87.083333333333343</v>
      </c>
      <c r="I341" s="324">
        <v>88.616666666666674</v>
      </c>
      <c r="J341" s="324">
        <v>91.533333333333346</v>
      </c>
      <c r="K341" s="323">
        <v>85.7</v>
      </c>
      <c r="L341" s="323">
        <v>81.25</v>
      </c>
      <c r="M341" s="323">
        <v>23.847059999999999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52.6</v>
      </c>
      <c r="D342" s="324">
        <v>53.133333333333333</v>
      </c>
      <c r="E342" s="324">
        <v>51.866666666666667</v>
      </c>
      <c r="F342" s="324">
        <v>51.133333333333333</v>
      </c>
      <c r="G342" s="324">
        <v>49.866666666666667</v>
      </c>
      <c r="H342" s="324">
        <v>53.866666666666667</v>
      </c>
      <c r="I342" s="324">
        <v>55.133333333333333</v>
      </c>
      <c r="J342" s="324">
        <v>55.866666666666667</v>
      </c>
      <c r="K342" s="323">
        <v>54.4</v>
      </c>
      <c r="L342" s="323">
        <v>52.4</v>
      </c>
      <c r="M342" s="323">
        <v>13.73122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705.9</v>
      </c>
      <c r="D343" s="324">
        <v>702.2833333333333</v>
      </c>
      <c r="E343" s="324">
        <v>690.01666666666665</v>
      </c>
      <c r="F343" s="324">
        <v>674.13333333333333</v>
      </c>
      <c r="G343" s="324">
        <v>661.86666666666667</v>
      </c>
      <c r="H343" s="324">
        <v>718.16666666666663</v>
      </c>
      <c r="I343" s="324">
        <v>730.43333333333328</v>
      </c>
      <c r="J343" s="324">
        <v>746.31666666666661</v>
      </c>
      <c r="K343" s="323">
        <v>714.55</v>
      </c>
      <c r="L343" s="323">
        <v>686.4</v>
      </c>
      <c r="M343" s="323">
        <v>2.3453900000000001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27.4</v>
      </c>
      <c r="D344" s="324">
        <v>27.516666666666666</v>
      </c>
      <c r="E344" s="324">
        <v>27.18333333333333</v>
      </c>
      <c r="F344" s="324">
        <v>26.966666666666665</v>
      </c>
      <c r="G344" s="324">
        <v>26.633333333333329</v>
      </c>
      <c r="H344" s="324">
        <v>27.733333333333331</v>
      </c>
      <c r="I344" s="324">
        <v>28.066666666666666</v>
      </c>
      <c r="J344" s="324">
        <v>28.283333333333331</v>
      </c>
      <c r="K344" s="323">
        <v>27.85</v>
      </c>
      <c r="L344" s="323">
        <v>27.3</v>
      </c>
      <c r="M344" s="323">
        <v>53.132910000000003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113.8</v>
      </c>
      <c r="D345" s="324">
        <v>114.2</v>
      </c>
      <c r="E345" s="324">
        <v>113.10000000000001</v>
      </c>
      <c r="F345" s="324">
        <v>112.4</v>
      </c>
      <c r="G345" s="324">
        <v>111.30000000000001</v>
      </c>
      <c r="H345" s="324">
        <v>114.9</v>
      </c>
      <c r="I345" s="324">
        <v>116</v>
      </c>
      <c r="J345" s="324">
        <v>116.7</v>
      </c>
      <c r="K345" s="323">
        <v>115.3</v>
      </c>
      <c r="L345" s="323">
        <v>113.5</v>
      </c>
      <c r="M345" s="323">
        <v>3.47864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2143.85</v>
      </c>
      <c r="D346" s="324">
        <v>2154.7499999999995</v>
      </c>
      <c r="E346" s="324">
        <v>2123.2999999999993</v>
      </c>
      <c r="F346" s="324">
        <v>2102.7499999999995</v>
      </c>
      <c r="G346" s="324">
        <v>2071.2999999999993</v>
      </c>
      <c r="H346" s="324">
        <v>2175.2999999999993</v>
      </c>
      <c r="I346" s="324">
        <v>2206.7499999999991</v>
      </c>
      <c r="J346" s="324">
        <v>2227.2999999999993</v>
      </c>
      <c r="K346" s="323">
        <v>2186.1999999999998</v>
      </c>
      <c r="L346" s="323">
        <v>2134.1999999999998</v>
      </c>
      <c r="M346" s="323">
        <v>2.2339999999999999E-2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61.55</v>
      </c>
      <c r="D347" s="324">
        <v>61.699999999999996</v>
      </c>
      <c r="E347" s="324">
        <v>60.699999999999989</v>
      </c>
      <c r="F347" s="324">
        <v>59.849999999999994</v>
      </c>
      <c r="G347" s="324">
        <v>58.849999999999987</v>
      </c>
      <c r="H347" s="324">
        <v>62.54999999999999</v>
      </c>
      <c r="I347" s="324">
        <v>63.550000000000004</v>
      </c>
      <c r="J347" s="324">
        <v>64.399999999999991</v>
      </c>
      <c r="K347" s="323">
        <v>62.7</v>
      </c>
      <c r="L347" s="323">
        <v>60.85</v>
      </c>
      <c r="M347" s="323">
        <v>23.738050000000001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157.1</v>
      </c>
      <c r="D348" s="324">
        <v>155.39999999999998</v>
      </c>
      <c r="E348" s="324">
        <v>152.84999999999997</v>
      </c>
      <c r="F348" s="324">
        <v>148.6</v>
      </c>
      <c r="G348" s="324">
        <v>146.04999999999998</v>
      </c>
      <c r="H348" s="324">
        <v>159.64999999999995</v>
      </c>
      <c r="I348" s="324">
        <v>162.19999999999996</v>
      </c>
      <c r="J348" s="324">
        <v>166.44999999999993</v>
      </c>
      <c r="K348" s="323">
        <v>157.94999999999999</v>
      </c>
      <c r="L348" s="323">
        <v>151.15</v>
      </c>
      <c r="M348" s="323">
        <v>179.76962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220.7</v>
      </c>
      <c r="D349" s="324">
        <v>220.26666666666665</v>
      </c>
      <c r="E349" s="324">
        <v>217.0333333333333</v>
      </c>
      <c r="F349" s="324">
        <v>213.36666666666665</v>
      </c>
      <c r="G349" s="324">
        <v>210.1333333333333</v>
      </c>
      <c r="H349" s="324">
        <v>223.93333333333331</v>
      </c>
      <c r="I349" s="324">
        <v>227.16666666666666</v>
      </c>
      <c r="J349" s="324">
        <v>230.83333333333331</v>
      </c>
      <c r="K349" s="323">
        <v>223.5</v>
      </c>
      <c r="L349" s="323">
        <v>216.6</v>
      </c>
      <c r="M349" s="323">
        <v>7.1367200000000004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135.4</v>
      </c>
      <c r="D350" s="324">
        <v>134.81666666666669</v>
      </c>
      <c r="E350" s="324">
        <v>133.93333333333339</v>
      </c>
      <c r="F350" s="324">
        <v>132.4666666666667</v>
      </c>
      <c r="G350" s="324">
        <v>131.5833333333334</v>
      </c>
      <c r="H350" s="324">
        <v>136.28333333333339</v>
      </c>
      <c r="I350" s="324">
        <v>137.16666666666666</v>
      </c>
      <c r="J350" s="324">
        <v>138.63333333333338</v>
      </c>
      <c r="K350" s="323">
        <v>135.69999999999999</v>
      </c>
      <c r="L350" s="323">
        <v>133.35</v>
      </c>
      <c r="M350" s="323">
        <v>112.76181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930.6</v>
      </c>
      <c r="D351" s="324">
        <v>929.86666666666667</v>
      </c>
      <c r="E351" s="324">
        <v>906.73333333333335</v>
      </c>
      <c r="F351" s="324">
        <v>882.86666666666667</v>
      </c>
      <c r="G351" s="324">
        <v>859.73333333333335</v>
      </c>
      <c r="H351" s="324">
        <v>953.73333333333335</v>
      </c>
      <c r="I351" s="324">
        <v>976.86666666666679</v>
      </c>
      <c r="J351" s="324">
        <v>1000.7333333333333</v>
      </c>
      <c r="K351" s="323">
        <v>953</v>
      </c>
      <c r="L351" s="323">
        <v>906</v>
      </c>
      <c r="M351" s="323">
        <v>16.894760000000002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3628.1</v>
      </c>
      <c r="D352" s="324">
        <v>3608.3666666666668</v>
      </c>
      <c r="E352" s="324">
        <v>3579.7333333333336</v>
      </c>
      <c r="F352" s="324">
        <v>3531.3666666666668</v>
      </c>
      <c r="G352" s="324">
        <v>3502.7333333333336</v>
      </c>
      <c r="H352" s="324">
        <v>3656.7333333333336</v>
      </c>
      <c r="I352" s="324">
        <v>3685.3666666666668</v>
      </c>
      <c r="J352" s="324">
        <v>3733.7333333333336</v>
      </c>
      <c r="K352" s="323">
        <v>3637</v>
      </c>
      <c r="L352" s="323">
        <v>3560</v>
      </c>
      <c r="M352" s="323">
        <v>0.80581999999999998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235.45</v>
      </c>
      <c r="D353" s="324">
        <v>235.61666666666665</v>
      </c>
      <c r="E353" s="324">
        <v>232.3833333333333</v>
      </c>
      <c r="F353" s="324">
        <v>229.31666666666666</v>
      </c>
      <c r="G353" s="324">
        <v>226.08333333333331</v>
      </c>
      <c r="H353" s="324">
        <v>238.68333333333328</v>
      </c>
      <c r="I353" s="324">
        <v>241.91666666666663</v>
      </c>
      <c r="J353" s="324">
        <v>244.98333333333326</v>
      </c>
      <c r="K353" s="323">
        <v>238.85</v>
      </c>
      <c r="L353" s="323">
        <v>232.55</v>
      </c>
      <c r="M353" s="323">
        <v>31.980049999999999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177.45</v>
      </c>
      <c r="D354" s="324">
        <v>178.11666666666667</v>
      </c>
      <c r="E354" s="324">
        <v>175.83333333333334</v>
      </c>
      <c r="F354" s="324">
        <v>174.21666666666667</v>
      </c>
      <c r="G354" s="324">
        <v>171.93333333333334</v>
      </c>
      <c r="H354" s="324">
        <v>179.73333333333335</v>
      </c>
      <c r="I354" s="324">
        <v>182.01666666666665</v>
      </c>
      <c r="J354" s="324">
        <v>183.63333333333335</v>
      </c>
      <c r="K354" s="323">
        <v>180.4</v>
      </c>
      <c r="L354" s="323">
        <v>176.5</v>
      </c>
      <c r="M354" s="323">
        <v>203.32588999999999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325.2</v>
      </c>
      <c r="D355" s="324">
        <v>326.18333333333334</v>
      </c>
      <c r="E355" s="324">
        <v>320.36666666666667</v>
      </c>
      <c r="F355" s="324">
        <v>315.53333333333336</v>
      </c>
      <c r="G355" s="324">
        <v>309.7166666666667</v>
      </c>
      <c r="H355" s="324">
        <v>331.01666666666665</v>
      </c>
      <c r="I355" s="324">
        <v>336.83333333333337</v>
      </c>
      <c r="J355" s="324">
        <v>341.66666666666663</v>
      </c>
      <c r="K355" s="323">
        <v>332</v>
      </c>
      <c r="L355" s="323">
        <v>321.35000000000002</v>
      </c>
      <c r="M355" s="323">
        <v>1.78521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41383.550000000003</v>
      </c>
      <c r="D356" s="324">
        <v>41585.700000000004</v>
      </c>
      <c r="E356" s="324">
        <v>40959.450000000012</v>
      </c>
      <c r="F356" s="324">
        <v>40535.350000000006</v>
      </c>
      <c r="G356" s="324">
        <v>39909.100000000013</v>
      </c>
      <c r="H356" s="324">
        <v>42009.80000000001</v>
      </c>
      <c r="I356" s="324">
        <v>42636.049999999996</v>
      </c>
      <c r="J356" s="324">
        <v>43060.150000000009</v>
      </c>
      <c r="K356" s="323">
        <v>42211.95</v>
      </c>
      <c r="L356" s="323">
        <v>41161.599999999999</v>
      </c>
      <c r="M356" s="323">
        <v>0.17977000000000001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226.3</v>
      </c>
      <c r="D357" s="324">
        <v>225.53333333333333</v>
      </c>
      <c r="E357" s="324">
        <v>223.36666666666667</v>
      </c>
      <c r="F357" s="324">
        <v>220.43333333333334</v>
      </c>
      <c r="G357" s="324">
        <v>218.26666666666668</v>
      </c>
      <c r="H357" s="324">
        <v>228.46666666666667</v>
      </c>
      <c r="I357" s="324">
        <v>230.63333333333335</v>
      </c>
      <c r="J357" s="324">
        <v>233.56666666666666</v>
      </c>
      <c r="K357" s="323">
        <v>227.7</v>
      </c>
      <c r="L357" s="323">
        <v>222.6</v>
      </c>
      <c r="M357" s="323">
        <v>5.0677599999999998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2246.6999999999998</v>
      </c>
      <c r="D358" s="324">
        <v>2237.7333333333331</v>
      </c>
      <c r="E358" s="324">
        <v>2217.6666666666661</v>
      </c>
      <c r="F358" s="324">
        <v>2188.6333333333328</v>
      </c>
      <c r="G358" s="324">
        <v>2168.5666666666657</v>
      </c>
      <c r="H358" s="324">
        <v>2266.7666666666664</v>
      </c>
      <c r="I358" s="324">
        <v>2286.833333333333</v>
      </c>
      <c r="J358" s="324">
        <v>2315.8666666666668</v>
      </c>
      <c r="K358" s="323">
        <v>2257.8000000000002</v>
      </c>
      <c r="L358" s="323">
        <v>2208.6999999999998</v>
      </c>
      <c r="M358" s="323">
        <v>4.0334300000000001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4639.75</v>
      </c>
      <c r="D359" s="324">
        <v>4580.3666666666668</v>
      </c>
      <c r="E359" s="324">
        <v>4510.7333333333336</v>
      </c>
      <c r="F359" s="324">
        <v>4381.7166666666672</v>
      </c>
      <c r="G359" s="324">
        <v>4312.0833333333339</v>
      </c>
      <c r="H359" s="324">
        <v>4709.3833333333332</v>
      </c>
      <c r="I359" s="324">
        <v>4779.0166666666664</v>
      </c>
      <c r="J359" s="324">
        <v>4908.0333333333328</v>
      </c>
      <c r="K359" s="323">
        <v>4650</v>
      </c>
      <c r="L359" s="323">
        <v>4451.3500000000004</v>
      </c>
      <c r="M359" s="323">
        <v>3.3736199999999998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197.35</v>
      </c>
      <c r="D360" s="324">
        <v>196.5</v>
      </c>
      <c r="E360" s="324">
        <v>195.35</v>
      </c>
      <c r="F360" s="324">
        <v>193.35</v>
      </c>
      <c r="G360" s="324">
        <v>192.2</v>
      </c>
      <c r="H360" s="324">
        <v>198.5</v>
      </c>
      <c r="I360" s="324">
        <v>199.64999999999998</v>
      </c>
      <c r="J360" s="324">
        <v>201.65</v>
      </c>
      <c r="K360" s="323">
        <v>197.65</v>
      </c>
      <c r="L360" s="323">
        <v>194.5</v>
      </c>
      <c r="M360" s="323">
        <v>30.047270000000001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116.25</v>
      </c>
      <c r="D361" s="324">
        <v>116.11666666666667</v>
      </c>
      <c r="E361" s="324">
        <v>115.43333333333335</v>
      </c>
      <c r="F361" s="324">
        <v>114.61666666666667</v>
      </c>
      <c r="G361" s="324">
        <v>113.93333333333335</v>
      </c>
      <c r="H361" s="324">
        <v>116.93333333333335</v>
      </c>
      <c r="I361" s="324">
        <v>117.61666666666669</v>
      </c>
      <c r="J361" s="324">
        <v>118.43333333333335</v>
      </c>
      <c r="K361" s="323">
        <v>116.8</v>
      </c>
      <c r="L361" s="323">
        <v>115.3</v>
      </c>
      <c r="M361" s="323">
        <v>20.448530000000002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4470.7</v>
      </c>
      <c r="D362" s="324">
        <v>4464.8833333333323</v>
      </c>
      <c r="E362" s="324">
        <v>4440.866666666665</v>
      </c>
      <c r="F362" s="324">
        <v>4411.0333333333328</v>
      </c>
      <c r="G362" s="324">
        <v>4387.0166666666655</v>
      </c>
      <c r="H362" s="324">
        <v>4494.7166666666644</v>
      </c>
      <c r="I362" s="324">
        <v>4518.7333333333327</v>
      </c>
      <c r="J362" s="324">
        <v>4548.5666666666639</v>
      </c>
      <c r="K362" s="323">
        <v>4488.8999999999996</v>
      </c>
      <c r="L362" s="323">
        <v>4435.05</v>
      </c>
      <c r="M362" s="323">
        <v>0.29436000000000001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14970.65</v>
      </c>
      <c r="D363" s="324">
        <v>15092.816666666666</v>
      </c>
      <c r="E363" s="324">
        <v>14786.233333333332</v>
      </c>
      <c r="F363" s="324">
        <v>14601.816666666666</v>
      </c>
      <c r="G363" s="324">
        <v>14295.233333333332</v>
      </c>
      <c r="H363" s="324">
        <v>15277.233333333332</v>
      </c>
      <c r="I363" s="324">
        <v>15583.816666666668</v>
      </c>
      <c r="J363" s="324">
        <v>15768.233333333332</v>
      </c>
      <c r="K363" s="323">
        <v>15399.4</v>
      </c>
      <c r="L363" s="323">
        <v>14908.4</v>
      </c>
      <c r="M363" s="323">
        <v>3.6310000000000002E-2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4266</v>
      </c>
      <c r="D364" s="324">
        <v>4259.1833333333334</v>
      </c>
      <c r="E364" s="324">
        <v>4218.3666666666668</v>
      </c>
      <c r="F364" s="324">
        <v>4170.7333333333336</v>
      </c>
      <c r="G364" s="324">
        <v>4129.916666666667</v>
      </c>
      <c r="H364" s="324">
        <v>4306.8166666666666</v>
      </c>
      <c r="I364" s="324">
        <v>4347.6333333333341</v>
      </c>
      <c r="J364" s="324">
        <v>4395.2666666666664</v>
      </c>
      <c r="K364" s="323">
        <v>4300</v>
      </c>
      <c r="L364" s="323">
        <v>4211.55</v>
      </c>
      <c r="M364" s="323">
        <v>0.21493000000000001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1028.45</v>
      </c>
      <c r="D365" s="324">
        <v>1026.0666666666668</v>
      </c>
      <c r="E365" s="324">
        <v>1012.7333333333336</v>
      </c>
      <c r="F365" s="324">
        <v>997.01666666666677</v>
      </c>
      <c r="G365" s="324">
        <v>983.68333333333351</v>
      </c>
      <c r="H365" s="324">
        <v>1041.7833333333338</v>
      </c>
      <c r="I365" s="324">
        <v>1055.1166666666672</v>
      </c>
      <c r="J365" s="324">
        <v>1070.8333333333337</v>
      </c>
      <c r="K365" s="323">
        <v>1039.4000000000001</v>
      </c>
      <c r="L365" s="323">
        <v>1010.35</v>
      </c>
      <c r="M365" s="323">
        <v>2.3161200000000002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2423.65</v>
      </c>
      <c r="D366" s="324">
        <v>2427.35</v>
      </c>
      <c r="E366" s="324">
        <v>2406.9499999999998</v>
      </c>
      <c r="F366" s="324">
        <v>2390.25</v>
      </c>
      <c r="G366" s="324">
        <v>2369.85</v>
      </c>
      <c r="H366" s="324">
        <v>2444.0499999999997</v>
      </c>
      <c r="I366" s="324">
        <v>2464.4500000000003</v>
      </c>
      <c r="J366" s="324">
        <v>2481.1499999999996</v>
      </c>
      <c r="K366" s="323">
        <v>2447.75</v>
      </c>
      <c r="L366" s="323">
        <v>2410.65</v>
      </c>
      <c r="M366" s="323">
        <v>2.1706099999999999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2751.65</v>
      </c>
      <c r="D367" s="324">
        <v>2741.35</v>
      </c>
      <c r="E367" s="324">
        <v>2700.2999999999997</v>
      </c>
      <c r="F367" s="324">
        <v>2648.95</v>
      </c>
      <c r="G367" s="324">
        <v>2607.8999999999996</v>
      </c>
      <c r="H367" s="324">
        <v>2792.7</v>
      </c>
      <c r="I367" s="324">
        <v>2833.75</v>
      </c>
      <c r="J367" s="324">
        <v>2885.1</v>
      </c>
      <c r="K367" s="323">
        <v>2782.4</v>
      </c>
      <c r="L367" s="323">
        <v>2690</v>
      </c>
      <c r="M367" s="323">
        <v>1.2787599999999999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35.549999999999997</v>
      </c>
      <c r="D368" s="324">
        <v>35.68333333333333</v>
      </c>
      <c r="E368" s="324">
        <v>35.36666666666666</v>
      </c>
      <c r="F368" s="324">
        <v>35.18333333333333</v>
      </c>
      <c r="G368" s="324">
        <v>34.86666666666666</v>
      </c>
      <c r="H368" s="324">
        <v>35.86666666666666</v>
      </c>
      <c r="I368" s="324">
        <v>36.183333333333337</v>
      </c>
      <c r="J368" s="324">
        <v>36.36666666666666</v>
      </c>
      <c r="K368" s="323">
        <v>36</v>
      </c>
      <c r="L368" s="323">
        <v>35.5</v>
      </c>
      <c r="M368" s="323">
        <v>279.69610999999998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389.8</v>
      </c>
      <c r="D369" s="324">
        <v>391.43333333333339</v>
      </c>
      <c r="E369" s="324">
        <v>386.96666666666681</v>
      </c>
      <c r="F369" s="324">
        <v>384.13333333333344</v>
      </c>
      <c r="G369" s="324">
        <v>379.66666666666686</v>
      </c>
      <c r="H369" s="324">
        <v>394.26666666666677</v>
      </c>
      <c r="I369" s="324">
        <v>398.73333333333335</v>
      </c>
      <c r="J369" s="324">
        <v>401.56666666666672</v>
      </c>
      <c r="K369" s="323">
        <v>395.9</v>
      </c>
      <c r="L369" s="323">
        <v>388.6</v>
      </c>
      <c r="M369" s="323">
        <v>4.9138500000000001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246.95</v>
      </c>
      <c r="D370" s="324">
        <v>247.51666666666665</v>
      </c>
      <c r="E370" s="324">
        <v>244.93333333333331</v>
      </c>
      <c r="F370" s="324">
        <v>242.91666666666666</v>
      </c>
      <c r="G370" s="324">
        <v>240.33333333333331</v>
      </c>
      <c r="H370" s="324">
        <v>249.5333333333333</v>
      </c>
      <c r="I370" s="324">
        <v>252.11666666666667</v>
      </c>
      <c r="J370" s="324">
        <v>254.1333333333333</v>
      </c>
      <c r="K370" s="323">
        <v>250.1</v>
      </c>
      <c r="L370" s="323">
        <v>245.5</v>
      </c>
      <c r="M370" s="323">
        <v>1.74274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2405.6</v>
      </c>
      <c r="D371" s="324">
        <v>2413.5333333333333</v>
      </c>
      <c r="E371" s="324">
        <v>2387.2666666666664</v>
      </c>
      <c r="F371" s="324">
        <v>2368.9333333333329</v>
      </c>
      <c r="G371" s="324">
        <v>2342.6666666666661</v>
      </c>
      <c r="H371" s="324">
        <v>2431.8666666666668</v>
      </c>
      <c r="I371" s="324">
        <v>2458.1333333333341</v>
      </c>
      <c r="J371" s="324">
        <v>2476.4666666666672</v>
      </c>
      <c r="K371" s="323">
        <v>2439.8000000000002</v>
      </c>
      <c r="L371" s="323">
        <v>2395.1999999999998</v>
      </c>
      <c r="M371" s="323">
        <v>1.7148399999999999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830.7</v>
      </c>
      <c r="D372" s="324">
        <v>828.88333333333333</v>
      </c>
      <c r="E372" s="324">
        <v>817.76666666666665</v>
      </c>
      <c r="F372" s="324">
        <v>804.83333333333337</v>
      </c>
      <c r="G372" s="324">
        <v>793.7166666666667</v>
      </c>
      <c r="H372" s="324">
        <v>841.81666666666661</v>
      </c>
      <c r="I372" s="324">
        <v>852.93333333333317</v>
      </c>
      <c r="J372" s="324">
        <v>865.86666666666656</v>
      </c>
      <c r="K372" s="323">
        <v>840</v>
      </c>
      <c r="L372" s="323">
        <v>815.95</v>
      </c>
      <c r="M372" s="323">
        <v>0.20341000000000001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2237.4499999999998</v>
      </c>
      <c r="D373" s="324">
        <v>2253.8166666666666</v>
      </c>
      <c r="E373" s="324">
        <v>2207.6333333333332</v>
      </c>
      <c r="F373" s="324">
        <v>2177.8166666666666</v>
      </c>
      <c r="G373" s="324">
        <v>2131.6333333333332</v>
      </c>
      <c r="H373" s="324">
        <v>2283.6333333333332</v>
      </c>
      <c r="I373" s="324">
        <v>2329.8166666666666</v>
      </c>
      <c r="J373" s="324">
        <v>2359.6333333333332</v>
      </c>
      <c r="K373" s="323">
        <v>2300</v>
      </c>
      <c r="L373" s="323">
        <v>2224</v>
      </c>
      <c r="M373" s="323">
        <v>1.20672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258.5</v>
      </c>
      <c r="D374" s="324">
        <v>259.91666666666669</v>
      </c>
      <c r="E374" s="324">
        <v>254.83333333333337</v>
      </c>
      <c r="F374" s="324">
        <v>251.16666666666669</v>
      </c>
      <c r="G374" s="324">
        <v>246.08333333333337</v>
      </c>
      <c r="H374" s="324">
        <v>263.58333333333337</v>
      </c>
      <c r="I374" s="324">
        <v>268.66666666666674</v>
      </c>
      <c r="J374" s="324">
        <v>272.33333333333337</v>
      </c>
      <c r="K374" s="323">
        <v>265</v>
      </c>
      <c r="L374" s="323">
        <v>256.25</v>
      </c>
      <c r="M374" s="323">
        <v>14.25835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210.75</v>
      </c>
      <c r="D375" s="324">
        <v>209.98333333333335</v>
      </c>
      <c r="E375" s="324">
        <v>208.76666666666671</v>
      </c>
      <c r="F375" s="324">
        <v>206.78333333333336</v>
      </c>
      <c r="G375" s="324">
        <v>205.56666666666672</v>
      </c>
      <c r="H375" s="324">
        <v>211.9666666666667</v>
      </c>
      <c r="I375" s="324">
        <v>213.18333333333334</v>
      </c>
      <c r="J375" s="324">
        <v>215.16666666666669</v>
      </c>
      <c r="K375" s="323">
        <v>211.2</v>
      </c>
      <c r="L375" s="323">
        <v>208</v>
      </c>
      <c r="M375" s="323">
        <v>83.917190000000005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3422.65</v>
      </c>
      <c r="D376" s="324">
        <v>3396.1166666666663</v>
      </c>
      <c r="E376" s="324">
        <v>3352.2333333333327</v>
      </c>
      <c r="F376" s="324">
        <v>3281.8166666666662</v>
      </c>
      <c r="G376" s="324">
        <v>3237.9333333333325</v>
      </c>
      <c r="H376" s="324">
        <v>3466.5333333333328</v>
      </c>
      <c r="I376" s="324">
        <v>3510.416666666667</v>
      </c>
      <c r="J376" s="324">
        <v>3580.833333333333</v>
      </c>
      <c r="K376" s="323">
        <v>3440</v>
      </c>
      <c r="L376" s="323">
        <v>3325.7</v>
      </c>
      <c r="M376" s="323">
        <v>0.38122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375.65</v>
      </c>
      <c r="D377" s="324">
        <v>377.89999999999992</v>
      </c>
      <c r="E377" s="324">
        <v>371.39999999999986</v>
      </c>
      <c r="F377" s="324">
        <v>367.14999999999992</v>
      </c>
      <c r="G377" s="324">
        <v>360.64999999999986</v>
      </c>
      <c r="H377" s="324">
        <v>382.14999999999986</v>
      </c>
      <c r="I377" s="324">
        <v>388.65</v>
      </c>
      <c r="J377" s="324">
        <v>392.89999999999986</v>
      </c>
      <c r="K377" s="323">
        <v>384.4</v>
      </c>
      <c r="L377" s="323">
        <v>373.65</v>
      </c>
      <c r="M377" s="323">
        <v>5.5874699999999997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461.55</v>
      </c>
      <c r="D378" s="324">
        <v>466.11666666666662</v>
      </c>
      <c r="E378" s="324">
        <v>452.33333333333326</v>
      </c>
      <c r="F378" s="324">
        <v>443.11666666666662</v>
      </c>
      <c r="G378" s="324">
        <v>429.33333333333326</v>
      </c>
      <c r="H378" s="324">
        <v>475.33333333333326</v>
      </c>
      <c r="I378" s="324">
        <v>489.11666666666667</v>
      </c>
      <c r="J378" s="324">
        <v>498.33333333333326</v>
      </c>
      <c r="K378" s="323">
        <v>479.9</v>
      </c>
      <c r="L378" s="323">
        <v>456.9</v>
      </c>
      <c r="M378" s="323">
        <v>4.58066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651.1</v>
      </c>
      <c r="D379" s="324">
        <v>655</v>
      </c>
      <c r="E379" s="324">
        <v>646.1</v>
      </c>
      <c r="F379" s="324">
        <v>641.1</v>
      </c>
      <c r="G379" s="324">
        <v>632.20000000000005</v>
      </c>
      <c r="H379" s="324">
        <v>660</v>
      </c>
      <c r="I379" s="324">
        <v>668.90000000000009</v>
      </c>
      <c r="J379" s="324">
        <v>673.9</v>
      </c>
      <c r="K379" s="323">
        <v>663.9</v>
      </c>
      <c r="L379" s="323">
        <v>650</v>
      </c>
      <c r="M379" s="323">
        <v>1.36965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117.85</v>
      </c>
      <c r="D380" s="324">
        <v>117.95</v>
      </c>
      <c r="E380" s="324">
        <v>115.9</v>
      </c>
      <c r="F380" s="324">
        <v>113.95</v>
      </c>
      <c r="G380" s="324">
        <v>111.9</v>
      </c>
      <c r="H380" s="324">
        <v>119.9</v>
      </c>
      <c r="I380" s="324">
        <v>121.94999999999999</v>
      </c>
      <c r="J380" s="324">
        <v>123.9</v>
      </c>
      <c r="K380" s="323">
        <v>120</v>
      </c>
      <c r="L380" s="323">
        <v>116</v>
      </c>
      <c r="M380" s="323">
        <v>3.1432500000000001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1776.55</v>
      </c>
      <c r="D381" s="324">
        <v>1770.5</v>
      </c>
      <c r="E381" s="324">
        <v>1758.05</v>
      </c>
      <c r="F381" s="324">
        <v>1739.55</v>
      </c>
      <c r="G381" s="324">
        <v>1727.1</v>
      </c>
      <c r="H381" s="324">
        <v>1789</v>
      </c>
      <c r="I381" s="324">
        <v>1801.4499999999998</v>
      </c>
      <c r="J381" s="324">
        <v>1819.95</v>
      </c>
      <c r="K381" s="323">
        <v>1782.95</v>
      </c>
      <c r="L381" s="323">
        <v>1752</v>
      </c>
      <c r="M381" s="323">
        <v>6.9853899999999998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578.85</v>
      </c>
      <c r="D382" s="324">
        <v>574.2833333333333</v>
      </c>
      <c r="E382" s="324">
        <v>564.56666666666661</v>
      </c>
      <c r="F382" s="324">
        <v>550.2833333333333</v>
      </c>
      <c r="G382" s="324">
        <v>540.56666666666661</v>
      </c>
      <c r="H382" s="324">
        <v>588.56666666666661</v>
      </c>
      <c r="I382" s="324">
        <v>598.2833333333333</v>
      </c>
      <c r="J382" s="324">
        <v>612.56666666666661</v>
      </c>
      <c r="K382" s="323">
        <v>584</v>
      </c>
      <c r="L382" s="323">
        <v>560</v>
      </c>
      <c r="M382" s="323">
        <v>2.6756700000000002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905.55</v>
      </c>
      <c r="D383" s="324">
        <v>912.6</v>
      </c>
      <c r="E383" s="324">
        <v>894.95</v>
      </c>
      <c r="F383" s="324">
        <v>884.35</v>
      </c>
      <c r="G383" s="324">
        <v>866.7</v>
      </c>
      <c r="H383" s="324">
        <v>923.2</v>
      </c>
      <c r="I383" s="324">
        <v>940.84999999999991</v>
      </c>
      <c r="J383" s="324">
        <v>951.45</v>
      </c>
      <c r="K383" s="323">
        <v>930.25</v>
      </c>
      <c r="L383" s="323">
        <v>902</v>
      </c>
      <c r="M383" s="323">
        <v>3.8222800000000001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89.3</v>
      </c>
      <c r="D384" s="324">
        <v>89.833333333333329</v>
      </c>
      <c r="E384" s="324">
        <v>88.466666666666654</v>
      </c>
      <c r="F384" s="324">
        <v>87.633333333333326</v>
      </c>
      <c r="G384" s="324">
        <v>86.266666666666652</v>
      </c>
      <c r="H384" s="324">
        <v>90.666666666666657</v>
      </c>
      <c r="I384" s="324">
        <v>92.033333333333331</v>
      </c>
      <c r="J384" s="324">
        <v>92.86666666666666</v>
      </c>
      <c r="K384" s="323">
        <v>91.2</v>
      </c>
      <c r="L384" s="323">
        <v>89</v>
      </c>
      <c r="M384" s="323">
        <v>15.145770000000001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198.05</v>
      </c>
      <c r="D385" s="324">
        <v>196.15</v>
      </c>
      <c r="E385" s="324">
        <v>191.9</v>
      </c>
      <c r="F385" s="324">
        <v>185.75</v>
      </c>
      <c r="G385" s="324">
        <v>181.5</v>
      </c>
      <c r="H385" s="324">
        <v>202.3</v>
      </c>
      <c r="I385" s="324">
        <v>206.55</v>
      </c>
      <c r="J385" s="324">
        <v>212.70000000000002</v>
      </c>
      <c r="K385" s="323">
        <v>200.4</v>
      </c>
      <c r="L385" s="323">
        <v>190</v>
      </c>
      <c r="M385" s="323">
        <v>38.387970000000003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707.6</v>
      </c>
      <c r="D386" s="324">
        <v>714.69999999999993</v>
      </c>
      <c r="E386" s="324">
        <v>694.39999999999986</v>
      </c>
      <c r="F386" s="324">
        <v>681.19999999999993</v>
      </c>
      <c r="G386" s="324">
        <v>660.89999999999986</v>
      </c>
      <c r="H386" s="324">
        <v>727.89999999999986</v>
      </c>
      <c r="I386" s="324">
        <v>748.19999999999982</v>
      </c>
      <c r="J386" s="324">
        <v>761.39999999999986</v>
      </c>
      <c r="K386" s="323">
        <v>735</v>
      </c>
      <c r="L386" s="323">
        <v>701.5</v>
      </c>
      <c r="M386" s="323">
        <v>2.4132799999999999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242.4</v>
      </c>
      <c r="D387" s="324">
        <v>243.31666666666669</v>
      </c>
      <c r="E387" s="324">
        <v>239.13333333333338</v>
      </c>
      <c r="F387" s="324">
        <v>235.8666666666667</v>
      </c>
      <c r="G387" s="324">
        <v>231.68333333333339</v>
      </c>
      <c r="H387" s="324">
        <v>246.58333333333337</v>
      </c>
      <c r="I387" s="324">
        <v>250.76666666666671</v>
      </c>
      <c r="J387" s="324">
        <v>254.03333333333336</v>
      </c>
      <c r="K387" s="323">
        <v>247.5</v>
      </c>
      <c r="L387" s="323">
        <v>240.05</v>
      </c>
      <c r="M387" s="323">
        <v>2.0336799999999999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729.55</v>
      </c>
      <c r="D388" s="324">
        <v>728.38333333333333</v>
      </c>
      <c r="E388" s="324">
        <v>722.81666666666661</v>
      </c>
      <c r="F388" s="324">
        <v>716.08333333333326</v>
      </c>
      <c r="G388" s="324">
        <v>710.51666666666654</v>
      </c>
      <c r="H388" s="324">
        <v>735.11666666666667</v>
      </c>
      <c r="I388" s="324">
        <v>740.68333333333351</v>
      </c>
      <c r="J388" s="324">
        <v>747.41666666666674</v>
      </c>
      <c r="K388" s="323">
        <v>733.95</v>
      </c>
      <c r="L388" s="323">
        <v>721.65</v>
      </c>
      <c r="M388" s="323">
        <v>3.3249200000000001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2417</v>
      </c>
      <c r="D389" s="324">
        <v>2436.7833333333333</v>
      </c>
      <c r="E389" s="324">
        <v>2370.5666666666666</v>
      </c>
      <c r="F389" s="324">
        <v>2324.1333333333332</v>
      </c>
      <c r="G389" s="324">
        <v>2257.9166666666665</v>
      </c>
      <c r="H389" s="324">
        <v>2483.2166666666667</v>
      </c>
      <c r="I389" s="324">
        <v>2549.4333333333329</v>
      </c>
      <c r="J389" s="324">
        <v>2595.8666666666668</v>
      </c>
      <c r="K389" s="323">
        <v>2503</v>
      </c>
      <c r="L389" s="323">
        <v>2390.35</v>
      </c>
      <c r="M389" s="323">
        <v>0.23622000000000001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99.7</v>
      </c>
      <c r="D390" s="324">
        <v>100.33333333333333</v>
      </c>
      <c r="E390" s="324">
        <v>98.666666666666657</v>
      </c>
      <c r="F390" s="324">
        <v>97.633333333333326</v>
      </c>
      <c r="G390" s="324">
        <v>95.966666666666654</v>
      </c>
      <c r="H390" s="324">
        <v>101.36666666666666</v>
      </c>
      <c r="I390" s="324">
        <v>103.03333333333332</v>
      </c>
      <c r="J390" s="324">
        <v>104.06666666666666</v>
      </c>
      <c r="K390" s="323">
        <v>102</v>
      </c>
      <c r="L390" s="323">
        <v>99.3</v>
      </c>
      <c r="M390" s="323">
        <v>18.52955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135</v>
      </c>
      <c r="D391" s="324">
        <v>134.70000000000002</v>
      </c>
      <c r="E391" s="324">
        <v>133.30000000000004</v>
      </c>
      <c r="F391" s="324">
        <v>131.60000000000002</v>
      </c>
      <c r="G391" s="324">
        <v>130.20000000000005</v>
      </c>
      <c r="H391" s="324">
        <v>136.40000000000003</v>
      </c>
      <c r="I391" s="324">
        <v>137.80000000000001</v>
      </c>
      <c r="J391" s="324">
        <v>139.50000000000003</v>
      </c>
      <c r="K391" s="323">
        <v>136.1</v>
      </c>
      <c r="L391" s="323">
        <v>133</v>
      </c>
      <c r="M391" s="323">
        <v>78.451859999999996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82.05</v>
      </c>
      <c r="D392" s="324">
        <v>82.483333333333334</v>
      </c>
      <c r="E392" s="324">
        <v>81.216666666666669</v>
      </c>
      <c r="F392" s="324">
        <v>80.38333333333334</v>
      </c>
      <c r="G392" s="324">
        <v>79.116666666666674</v>
      </c>
      <c r="H392" s="324">
        <v>83.316666666666663</v>
      </c>
      <c r="I392" s="324">
        <v>84.583333333333343</v>
      </c>
      <c r="J392" s="324">
        <v>85.416666666666657</v>
      </c>
      <c r="K392" s="323">
        <v>83.75</v>
      </c>
      <c r="L392" s="323">
        <v>81.650000000000006</v>
      </c>
      <c r="M392" s="323">
        <v>38.862090000000002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125.1</v>
      </c>
      <c r="D393" s="324">
        <v>125.60000000000001</v>
      </c>
      <c r="E393" s="324">
        <v>124.30000000000001</v>
      </c>
      <c r="F393" s="324">
        <v>123.5</v>
      </c>
      <c r="G393" s="324">
        <v>122.2</v>
      </c>
      <c r="H393" s="324">
        <v>126.40000000000002</v>
      </c>
      <c r="I393" s="324">
        <v>127.7</v>
      </c>
      <c r="J393" s="324">
        <v>128.50000000000003</v>
      </c>
      <c r="K393" s="323">
        <v>126.9</v>
      </c>
      <c r="L393" s="323">
        <v>124.8</v>
      </c>
      <c r="M393" s="323">
        <v>27.714230000000001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151.15</v>
      </c>
      <c r="D394" s="324">
        <v>151.51666666666668</v>
      </c>
      <c r="E394" s="324">
        <v>148.33333333333337</v>
      </c>
      <c r="F394" s="324">
        <v>145.51666666666668</v>
      </c>
      <c r="G394" s="324">
        <v>142.33333333333337</v>
      </c>
      <c r="H394" s="324">
        <v>154.33333333333337</v>
      </c>
      <c r="I394" s="324">
        <v>157.51666666666671</v>
      </c>
      <c r="J394" s="324">
        <v>160.33333333333337</v>
      </c>
      <c r="K394" s="323">
        <v>154.69999999999999</v>
      </c>
      <c r="L394" s="323">
        <v>148.69999999999999</v>
      </c>
      <c r="M394" s="323">
        <v>55.740810000000003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1049.6500000000001</v>
      </c>
      <c r="D395" s="324">
        <v>1056.45</v>
      </c>
      <c r="E395" s="324">
        <v>1036.5</v>
      </c>
      <c r="F395" s="324">
        <v>1023.3499999999999</v>
      </c>
      <c r="G395" s="324">
        <v>1003.3999999999999</v>
      </c>
      <c r="H395" s="324">
        <v>1069.6000000000001</v>
      </c>
      <c r="I395" s="324">
        <v>1089.5500000000004</v>
      </c>
      <c r="J395" s="324">
        <v>1102.7000000000003</v>
      </c>
      <c r="K395" s="323">
        <v>1076.4000000000001</v>
      </c>
      <c r="L395" s="323">
        <v>1043.3</v>
      </c>
      <c r="M395" s="323">
        <v>2.7980299999999998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2578.65</v>
      </c>
      <c r="D396" s="324">
        <v>2557.6</v>
      </c>
      <c r="E396" s="324">
        <v>2531.0499999999997</v>
      </c>
      <c r="F396" s="324">
        <v>2483.4499999999998</v>
      </c>
      <c r="G396" s="324">
        <v>2456.8999999999996</v>
      </c>
      <c r="H396" s="324">
        <v>2605.1999999999998</v>
      </c>
      <c r="I396" s="324">
        <v>2631.75</v>
      </c>
      <c r="J396" s="324">
        <v>2679.35</v>
      </c>
      <c r="K396" s="323">
        <v>2584.15</v>
      </c>
      <c r="L396" s="323">
        <v>2510</v>
      </c>
      <c r="M396" s="323">
        <v>60.771529999999998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598.25</v>
      </c>
      <c r="D397" s="324">
        <v>599.4</v>
      </c>
      <c r="E397" s="324">
        <v>590.79999999999995</v>
      </c>
      <c r="F397" s="324">
        <v>583.35</v>
      </c>
      <c r="G397" s="324">
        <v>574.75</v>
      </c>
      <c r="H397" s="324">
        <v>606.84999999999991</v>
      </c>
      <c r="I397" s="324">
        <v>615.45000000000005</v>
      </c>
      <c r="J397" s="324">
        <v>622.89999999999986</v>
      </c>
      <c r="K397" s="323">
        <v>608</v>
      </c>
      <c r="L397" s="323">
        <v>591.95000000000005</v>
      </c>
      <c r="M397" s="323">
        <v>3.68879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263.5</v>
      </c>
      <c r="D398" s="324">
        <v>261.73333333333335</v>
      </c>
      <c r="E398" s="324">
        <v>257.86666666666667</v>
      </c>
      <c r="F398" s="324">
        <v>252.23333333333335</v>
      </c>
      <c r="G398" s="324">
        <v>248.36666666666667</v>
      </c>
      <c r="H398" s="324">
        <v>267.36666666666667</v>
      </c>
      <c r="I398" s="324">
        <v>271.23333333333335</v>
      </c>
      <c r="J398" s="324">
        <v>276.86666666666667</v>
      </c>
      <c r="K398" s="323">
        <v>265.60000000000002</v>
      </c>
      <c r="L398" s="323">
        <v>256.10000000000002</v>
      </c>
      <c r="M398" s="323">
        <v>1.97984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939.35</v>
      </c>
      <c r="D399" s="324">
        <v>936.61666666666667</v>
      </c>
      <c r="E399" s="324">
        <v>927.73333333333335</v>
      </c>
      <c r="F399" s="324">
        <v>916.11666666666667</v>
      </c>
      <c r="G399" s="324">
        <v>907.23333333333335</v>
      </c>
      <c r="H399" s="324">
        <v>948.23333333333335</v>
      </c>
      <c r="I399" s="324">
        <v>957.11666666666679</v>
      </c>
      <c r="J399" s="324">
        <v>968.73333333333335</v>
      </c>
      <c r="K399" s="323">
        <v>945.5</v>
      </c>
      <c r="L399" s="323">
        <v>925</v>
      </c>
      <c r="M399" s="323">
        <v>0.56906000000000001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1520.4</v>
      </c>
      <c r="D400" s="324">
        <v>1521.1666666666667</v>
      </c>
      <c r="E400" s="324">
        <v>1500.3333333333335</v>
      </c>
      <c r="F400" s="324">
        <v>1480.2666666666667</v>
      </c>
      <c r="G400" s="324">
        <v>1459.4333333333334</v>
      </c>
      <c r="H400" s="324">
        <v>1541.2333333333336</v>
      </c>
      <c r="I400" s="324">
        <v>1562.0666666666671</v>
      </c>
      <c r="J400" s="324">
        <v>1582.1333333333337</v>
      </c>
      <c r="K400" s="323">
        <v>1542</v>
      </c>
      <c r="L400" s="323">
        <v>1501.1</v>
      </c>
      <c r="M400" s="323">
        <v>1.5612999999999999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34.9</v>
      </c>
      <c r="D401" s="324">
        <v>34.866666666666667</v>
      </c>
      <c r="E401" s="324">
        <v>34.683333333333337</v>
      </c>
      <c r="F401" s="324">
        <v>34.466666666666669</v>
      </c>
      <c r="G401" s="324">
        <v>34.283333333333339</v>
      </c>
      <c r="H401" s="324">
        <v>35.083333333333336</v>
      </c>
      <c r="I401" s="324">
        <v>35.266666666666659</v>
      </c>
      <c r="J401" s="324">
        <v>35.483333333333334</v>
      </c>
      <c r="K401" s="323">
        <v>35.049999999999997</v>
      </c>
      <c r="L401" s="323">
        <v>34.65</v>
      </c>
      <c r="M401" s="323">
        <v>31.570869999999999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104</v>
      </c>
      <c r="D402" s="324">
        <v>103.81666666666666</v>
      </c>
      <c r="E402" s="324">
        <v>102.68333333333332</v>
      </c>
      <c r="F402" s="324">
        <v>101.36666666666666</v>
      </c>
      <c r="G402" s="324">
        <v>100.23333333333332</v>
      </c>
      <c r="H402" s="324">
        <v>105.13333333333333</v>
      </c>
      <c r="I402" s="324">
        <v>106.26666666666665</v>
      </c>
      <c r="J402" s="324">
        <v>107.58333333333333</v>
      </c>
      <c r="K402" s="323">
        <v>104.95</v>
      </c>
      <c r="L402" s="323">
        <v>102.5</v>
      </c>
      <c r="M402" s="323">
        <v>410.16068000000001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7317</v>
      </c>
      <c r="D403" s="324">
        <v>7366.666666666667</v>
      </c>
      <c r="E403" s="324">
        <v>7245.3333333333339</v>
      </c>
      <c r="F403" s="324">
        <v>7173.666666666667</v>
      </c>
      <c r="G403" s="324">
        <v>7052.3333333333339</v>
      </c>
      <c r="H403" s="324">
        <v>7438.3333333333339</v>
      </c>
      <c r="I403" s="324">
        <v>7559.6666666666679</v>
      </c>
      <c r="J403" s="324">
        <v>7631.3333333333339</v>
      </c>
      <c r="K403" s="323">
        <v>7488</v>
      </c>
      <c r="L403" s="323">
        <v>7295</v>
      </c>
      <c r="M403" s="323">
        <v>0.53334999999999999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843.55</v>
      </c>
      <c r="D404" s="324">
        <v>848.69999999999993</v>
      </c>
      <c r="E404" s="324">
        <v>834.89999999999986</v>
      </c>
      <c r="F404" s="324">
        <v>826.24999999999989</v>
      </c>
      <c r="G404" s="324">
        <v>812.44999999999982</v>
      </c>
      <c r="H404" s="324">
        <v>857.34999999999991</v>
      </c>
      <c r="I404" s="324">
        <v>871.14999999999986</v>
      </c>
      <c r="J404" s="324">
        <v>879.8</v>
      </c>
      <c r="K404" s="323">
        <v>862.5</v>
      </c>
      <c r="L404" s="323">
        <v>840.05</v>
      </c>
      <c r="M404" s="323">
        <v>9.3829999999999991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1088.95</v>
      </c>
      <c r="D405" s="324">
        <v>1090.25</v>
      </c>
      <c r="E405" s="324">
        <v>1083</v>
      </c>
      <c r="F405" s="324">
        <v>1077.05</v>
      </c>
      <c r="G405" s="324">
        <v>1069.8</v>
      </c>
      <c r="H405" s="324">
        <v>1096.2</v>
      </c>
      <c r="I405" s="324">
        <v>1103.45</v>
      </c>
      <c r="J405" s="324">
        <v>1109.4000000000001</v>
      </c>
      <c r="K405" s="323">
        <v>1097.5</v>
      </c>
      <c r="L405" s="323">
        <v>1084.3</v>
      </c>
      <c r="M405" s="323">
        <v>5.2634499999999997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487.1</v>
      </c>
      <c r="D406" s="324">
        <v>488.4666666666667</v>
      </c>
      <c r="E406" s="324">
        <v>482.13333333333338</v>
      </c>
      <c r="F406" s="324">
        <v>477.16666666666669</v>
      </c>
      <c r="G406" s="324">
        <v>470.83333333333337</v>
      </c>
      <c r="H406" s="324">
        <v>493.43333333333339</v>
      </c>
      <c r="I406" s="324">
        <v>499.76666666666665</v>
      </c>
      <c r="J406" s="324">
        <v>504.73333333333341</v>
      </c>
      <c r="K406" s="323">
        <v>494.8</v>
      </c>
      <c r="L406" s="323">
        <v>483.5</v>
      </c>
      <c r="M406" s="323">
        <v>181.74877000000001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1863.35</v>
      </c>
      <c r="D407" s="324">
        <v>1865.3333333333333</v>
      </c>
      <c r="E407" s="324">
        <v>1843.6666666666665</v>
      </c>
      <c r="F407" s="324">
        <v>1823.9833333333333</v>
      </c>
      <c r="G407" s="324">
        <v>1802.3166666666666</v>
      </c>
      <c r="H407" s="324">
        <v>1885.0166666666664</v>
      </c>
      <c r="I407" s="324">
        <v>1906.6833333333329</v>
      </c>
      <c r="J407" s="324">
        <v>1926.3666666666663</v>
      </c>
      <c r="K407" s="323">
        <v>1887</v>
      </c>
      <c r="L407" s="323">
        <v>1845.65</v>
      </c>
      <c r="M407" s="323">
        <v>0.4768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115.3</v>
      </c>
      <c r="D408" s="324">
        <v>115.51666666666667</v>
      </c>
      <c r="E408" s="324">
        <v>113.53333333333333</v>
      </c>
      <c r="F408" s="324">
        <v>111.76666666666667</v>
      </c>
      <c r="G408" s="324">
        <v>109.78333333333333</v>
      </c>
      <c r="H408" s="324">
        <v>117.28333333333333</v>
      </c>
      <c r="I408" s="324">
        <v>119.26666666666665</v>
      </c>
      <c r="J408" s="324">
        <v>121.03333333333333</v>
      </c>
      <c r="K408" s="323">
        <v>117.5</v>
      </c>
      <c r="L408" s="323">
        <v>113.75</v>
      </c>
      <c r="M408" s="323">
        <v>7.3703200000000004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115.8</v>
      </c>
      <c r="D409" s="324">
        <v>116.23333333333333</v>
      </c>
      <c r="E409" s="324">
        <v>114.56666666666666</v>
      </c>
      <c r="F409" s="324">
        <v>113.33333333333333</v>
      </c>
      <c r="G409" s="324">
        <v>111.66666666666666</v>
      </c>
      <c r="H409" s="324">
        <v>117.46666666666667</v>
      </c>
      <c r="I409" s="324">
        <v>119.13333333333333</v>
      </c>
      <c r="J409" s="324">
        <v>120.36666666666667</v>
      </c>
      <c r="K409" s="323">
        <v>117.9</v>
      </c>
      <c r="L409" s="323">
        <v>115</v>
      </c>
      <c r="M409" s="323">
        <v>8.4232899999999997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139.44999999999999</v>
      </c>
      <c r="D410" s="324">
        <v>135.6</v>
      </c>
      <c r="E410" s="324">
        <v>126.85</v>
      </c>
      <c r="F410" s="324">
        <v>114.25</v>
      </c>
      <c r="G410" s="324">
        <v>105.5</v>
      </c>
      <c r="H410" s="324">
        <v>148.19999999999999</v>
      </c>
      <c r="I410" s="324">
        <v>156.94999999999999</v>
      </c>
      <c r="J410" s="324">
        <v>169.54999999999998</v>
      </c>
      <c r="K410" s="323">
        <v>144.35</v>
      </c>
      <c r="L410" s="323">
        <v>123</v>
      </c>
      <c r="M410" s="323">
        <v>159.08636999999999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3389.2</v>
      </c>
      <c r="D411" s="324">
        <v>3355.7333333333336</v>
      </c>
      <c r="E411" s="324">
        <v>3313.4666666666672</v>
      </c>
      <c r="F411" s="324">
        <v>3237.7333333333336</v>
      </c>
      <c r="G411" s="324">
        <v>3195.4666666666672</v>
      </c>
      <c r="H411" s="324">
        <v>3431.4666666666672</v>
      </c>
      <c r="I411" s="324">
        <v>3473.7333333333336</v>
      </c>
      <c r="J411" s="324">
        <v>3549.4666666666672</v>
      </c>
      <c r="K411" s="323">
        <v>3398</v>
      </c>
      <c r="L411" s="323">
        <v>3280</v>
      </c>
      <c r="M411" s="323">
        <v>0.20157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557.20000000000005</v>
      </c>
      <c r="D412" s="324">
        <v>562.06666666666672</v>
      </c>
      <c r="E412" s="324">
        <v>539.13333333333344</v>
      </c>
      <c r="F412" s="324">
        <v>521.06666666666672</v>
      </c>
      <c r="G412" s="324">
        <v>498.13333333333344</v>
      </c>
      <c r="H412" s="324">
        <v>580.13333333333344</v>
      </c>
      <c r="I412" s="324">
        <v>603.06666666666661</v>
      </c>
      <c r="J412" s="324">
        <v>621.13333333333344</v>
      </c>
      <c r="K412" s="323">
        <v>585</v>
      </c>
      <c r="L412" s="323">
        <v>544</v>
      </c>
      <c r="M412" s="323">
        <v>6.0958600000000001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402.9</v>
      </c>
      <c r="D413" s="324">
        <v>405.98333333333335</v>
      </c>
      <c r="E413" s="324">
        <v>394.9666666666667</v>
      </c>
      <c r="F413" s="324">
        <v>387.03333333333336</v>
      </c>
      <c r="G413" s="324">
        <v>376.01666666666671</v>
      </c>
      <c r="H413" s="324">
        <v>413.91666666666669</v>
      </c>
      <c r="I413" s="324">
        <v>424.93333333333334</v>
      </c>
      <c r="J413" s="324">
        <v>432.86666666666667</v>
      </c>
      <c r="K413" s="323">
        <v>417</v>
      </c>
      <c r="L413" s="323">
        <v>398.05</v>
      </c>
      <c r="M413" s="323">
        <v>2.71597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23273.75</v>
      </c>
      <c r="D414" s="324">
        <v>23367.983333333334</v>
      </c>
      <c r="E414" s="324">
        <v>23105.966666666667</v>
      </c>
      <c r="F414" s="324">
        <v>22938.183333333334</v>
      </c>
      <c r="G414" s="324">
        <v>22676.166666666668</v>
      </c>
      <c r="H414" s="324">
        <v>23535.766666666666</v>
      </c>
      <c r="I414" s="324">
        <v>23797.783333333336</v>
      </c>
      <c r="J414" s="324">
        <v>23965.566666666666</v>
      </c>
      <c r="K414" s="323">
        <v>23630</v>
      </c>
      <c r="L414" s="323">
        <v>23200.2</v>
      </c>
      <c r="M414" s="323">
        <v>0.29951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1555.25</v>
      </c>
      <c r="D415" s="324">
        <v>1559.1333333333332</v>
      </c>
      <c r="E415" s="324">
        <v>1541.2666666666664</v>
      </c>
      <c r="F415" s="324">
        <v>1527.2833333333333</v>
      </c>
      <c r="G415" s="324">
        <v>1509.4166666666665</v>
      </c>
      <c r="H415" s="324">
        <v>1573.1166666666663</v>
      </c>
      <c r="I415" s="324">
        <v>1590.9833333333331</v>
      </c>
      <c r="J415" s="324">
        <v>1604.9666666666662</v>
      </c>
      <c r="K415" s="323">
        <v>1577</v>
      </c>
      <c r="L415" s="323">
        <v>1545.15</v>
      </c>
      <c r="M415" s="323">
        <v>0.23985999999999999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2294.3000000000002</v>
      </c>
      <c r="D416" s="324">
        <v>2287.3333333333335</v>
      </c>
      <c r="E416" s="324">
        <v>2272.9666666666672</v>
      </c>
      <c r="F416" s="324">
        <v>2251.6333333333337</v>
      </c>
      <c r="G416" s="324">
        <v>2237.2666666666673</v>
      </c>
      <c r="H416" s="324">
        <v>2308.666666666667</v>
      </c>
      <c r="I416" s="324">
        <v>2323.0333333333328</v>
      </c>
      <c r="J416" s="324">
        <v>2344.3666666666668</v>
      </c>
      <c r="K416" s="323">
        <v>2301.6999999999998</v>
      </c>
      <c r="L416" s="323">
        <v>2266</v>
      </c>
      <c r="M416" s="323">
        <v>2.1474000000000002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490.55</v>
      </c>
      <c r="D417" s="324">
        <v>492.18333333333339</v>
      </c>
      <c r="E417" s="324">
        <v>475.46666666666681</v>
      </c>
      <c r="F417" s="324">
        <v>460.38333333333344</v>
      </c>
      <c r="G417" s="324">
        <v>443.66666666666686</v>
      </c>
      <c r="H417" s="324">
        <v>507.26666666666677</v>
      </c>
      <c r="I417" s="324">
        <v>523.98333333333335</v>
      </c>
      <c r="J417" s="324">
        <v>539.06666666666672</v>
      </c>
      <c r="K417" s="323">
        <v>508.9</v>
      </c>
      <c r="L417" s="323">
        <v>477.1</v>
      </c>
      <c r="M417" s="323">
        <v>4.8241699999999996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27.25</v>
      </c>
      <c r="D418" s="324">
        <v>27.383333333333336</v>
      </c>
      <c r="E418" s="324">
        <v>27.066666666666674</v>
      </c>
      <c r="F418" s="324">
        <v>26.883333333333336</v>
      </c>
      <c r="G418" s="324">
        <v>26.566666666666674</v>
      </c>
      <c r="H418" s="324">
        <v>27.566666666666674</v>
      </c>
      <c r="I418" s="324">
        <v>27.883333333333336</v>
      </c>
      <c r="J418" s="324">
        <v>28.066666666666674</v>
      </c>
      <c r="K418" s="323">
        <v>27.7</v>
      </c>
      <c r="L418" s="323">
        <v>27.2</v>
      </c>
      <c r="M418" s="323">
        <v>37.260550000000002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3345.45</v>
      </c>
      <c r="D419" s="324">
        <v>3348.2999999999997</v>
      </c>
      <c r="E419" s="324">
        <v>3311.5999999999995</v>
      </c>
      <c r="F419" s="324">
        <v>3277.7499999999995</v>
      </c>
      <c r="G419" s="324">
        <v>3241.0499999999993</v>
      </c>
      <c r="H419" s="324">
        <v>3382.1499999999996</v>
      </c>
      <c r="I419" s="324">
        <v>3418.8499999999995</v>
      </c>
      <c r="J419" s="324">
        <v>3452.7</v>
      </c>
      <c r="K419" s="323">
        <v>3385</v>
      </c>
      <c r="L419" s="323">
        <v>3314.45</v>
      </c>
      <c r="M419" s="323">
        <v>0.18124000000000001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725.35</v>
      </c>
      <c r="D420" s="324">
        <v>727.5333333333333</v>
      </c>
      <c r="E420" s="324">
        <v>719.06666666666661</v>
      </c>
      <c r="F420" s="324">
        <v>712.7833333333333</v>
      </c>
      <c r="G420" s="324">
        <v>704.31666666666661</v>
      </c>
      <c r="H420" s="324">
        <v>733.81666666666661</v>
      </c>
      <c r="I420" s="324">
        <v>742.2833333333333</v>
      </c>
      <c r="J420" s="324">
        <v>748.56666666666661</v>
      </c>
      <c r="K420" s="323">
        <v>736</v>
      </c>
      <c r="L420" s="323">
        <v>721.25</v>
      </c>
      <c r="M420" s="323">
        <v>2.18072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696.1</v>
      </c>
      <c r="D421" s="324">
        <v>698.06666666666661</v>
      </c>
      <c r="E421" s="324">
        <v>691.08333333333326</v>
      </c>
      <c r="F421" s="324">
        <v>686.06666666666661</v>
      </c>
      <c r="G421" s="324">
        <v>679.08333333333326</v>
      </c>
      <c r="H421" s="324">
        <v>703.08333333333326</v>
      </c>
      <c r="I421" s="324">
        <v>710.06666666666661</v>
      </c>
      <c r="J421" s="324">
        <v>715.08333333333326</v>
      </c>
      <c r="K421" s="323">
        <v>705.05</v>
      </c>
      <c r="L421" s="323">
        <v>693.05</v>
      </c>
      <c r="M421" s="323">
        <v>0.62228000000000006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2658.75</v>
      </c>
      <c r="D422" s="324">
        <v>2648.5166666666669</v>
      </c>
      <c r="E422" s="324">
        <v>2610.2333333333336</v>
      </c>
      <c r="F422" s="324">
        <v>2561.7166666666667</v>
      </c>
      <c r="G422" s="324">
        <v>2523.4333333333334</v>
      </c>
      <c r="H422" s="324">
        <v>2697.0333333333338</v>
      </c>
      <c r="I422" s="324">
        <v>2735.3166666666675</v>
      </c>
      <c r="J422" s="324">
        <v>2783.8333333333339</v>
      </c>
      <c r="K422" s="323">
        <v>2686.8</v>
      </c>
      <c r="L422" s="323">
        <v>2600</v>
      </c>
      <c r="M422" s="323">
        <v>0.13869999999999999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675.2</v>
      </c>
      <c r="D423" s="324">
        <v>677.7166666666667</v>
      </c>
      <c r="E423" s="324">
        <v>668.58333333333337</v>
      </c>
      <c r="F423" s="324">
        <v>661.9666666666667</v>
      </c>
      <c r="G423" s="324">
        <v>652.83333333333337</v>
      </c>
      <c r="H423" s="324">
        <v>684.33333333333337</v>
      </c>
      <c r="I423" s="324">
        <v>693.46666666666658</v>
      </c>
      <c r="J423" s="324">
        <v>700.08333333333337</v>
      </c>
      <c r="K423" s="323">
        <v>686.85</v>
      </c>
      <c r="L423" s="323">
        <v>671.1</v>
      </c>
      <c r="M423" s="323">
        <v>5.2757699999999996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775</v>
      </c>
      <c r="D424" s="324">
        <v>778.36666666666667</v>
      </c>
      <c r="E424" s="324">
        <v>766.73333333333335</v>
      </c>
      <c r="F424" s="324">
        <v>758.4666666666667</v>
      </c>
      <c r="G424" s="324">
        <v>746.83333333333337</v>
      </c>
      <c r="H424" s="324">
        <v>786.63333333333333</v>
      </c>
      <c r="I424" s="324">
        <v>798.26666666666677</v>
      </c>
      <c r="J424" s="324">
        <v>806.5333333333333</v>
      </c>
      <c r="K424" s="323">
        <v>790</v>
      </c>
      <c r="L424" s="323">
        <v>770.1</v>
      </c>
      <c r="M424" s="323">
        <v>0.85577000000000003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362.65</v>
      </c>
      <c r="D425" s="324">
        <v>366.64999999999992</v>
      </c>
      <c r="E425" s="324">
        <v>356.09999999999985</v>
      </c>
      <c r="F425" s="324">
        <v>349.54999999999995</v>
      </c>
      <c r="G425" s="324">
        <v>338.99999999999989</v>
      </c>
      <c r="H425" s="324">
        <v>373.19999999999982</v>
      </c>
      <c r="I425" s="324">
        <v>383.74999999999989</v>
      </c>
      <c r="J425" s="324">
        <v>390.29999999999978</v>
      </c>
      <c r="K425" s="323">
        <v>377.2</v>
      </c>
      <c r="L425" s="323">
        <v>360.1</v>
      </c>
      <c r="M425" s="323">
        <v>1.62673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290.3</v>
      </c>
      <c r="D426" s="324">
        <v>293.26666666666665</v>
      </c>
      <c r="E426" s="324">
        <v>284.83333333333331</v>
      </c>
      <c r="F426" s="324">
        <v>279.36666666666667</v>
      </c>
      <c r="G426" s="324">
        <v>270.93333333333334</v>
      </c>
      <c r="H426" s="324">
        <v>298.73333333333329</v>
      </c>
      <c r="I426" s="324">
        <v>307.16666666666669</v>
      </c>
      <c r="J426" s="324">
        <v>312.63333333333327</v>
      </c>
      <c r="K426" s="323">
        <v>301.7</v>
      </c>
      <c r="L426" s="323">
        <v>287.8</v>
      </c>
      <c r="M426" s="323">
        <v>9.5301799999999997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57.35</v>
      </c>
      <c r="D427" s="324">
        <v>57.466666666666661</v>
      </c>
      <c r="E427" s="324">
        <v>56.933333333333323</v>
      </c>
      <c r="F427" s="324">
        <v>56.516666666666659</v>
      </c>
      <c r="G427" s="324">
        <v>55.98333333333332</v>
      </c>
      <c r="H427" s="324">
        <v>57.883333333333326</v>
      </c>
      <c r="I427" s="324">
        <v>58.416666666666671</v>
      </c>
      <c r="J427" s="324">
        <v>58.833333333333329</v>
      </c>
      <c r="K427" s="323">
        <v>58</v>
      </c>
      <c r="L427" s="323">
        <v>57.05</v>
      </c>
      <c r="M427" s="323">
        <v>20.080729999999999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2608.1</v>
      </c>
      <c r="D428" s="324">
        <v>2587.35</v>
      </c>
      <c r="E428" s="324">
        <v>2550.75</v>
      </c>
      <c r="F428" s="324">
        <v>2493.4</v>
      </c>
      <c r="G428" s="324">
        <v>2456.8000000000002</v>
      </c>
      <c r="H428" s="324">
        <v>2644.7</v>
      </c>
      <c r="I428" s="324">
        <v>2681.2999999999993</v>
      </c>
      <c r="J428" s="324">
        <v>2738.6499999999996</v>
      </c>
      <c r="K428" s="323">
        <v>2623.95</v>
      </c>
      <c r="L428" s="323">
        <v>2530</v>
      </c>
      <c r="M428" s="323">
        <v>8.34422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1092.4000000000001</v>
      </c>
      <c r="D429" s="324">
        <v>1093.5333333333333</v>
      </c>
      <c r="E429" s="324">
        <v>1085.4666666666667</v>
      </c>
      <c r="F429" s="324">
        <v>1078.5333333333333</v>
      </c>
      <c r="G429" s="324">
        <v>1070.4666666666667</v>
      </c>
      <c r="H429" s="324">
        <v>1100.4666666666667</v>
      </c>
      <c r="I429" s="324">
        <v>1108.5333333333333</v>
      </c>
      <c r="J429" s="324">
        <v>1115.4666666666667</v>
      </c>
      <c r="K429" s="323">
        <v>1101.5999999999999</v>
      </c>
      <c r="L429" s="323">
        <v>1086.5999999999999</v>
      </c>
      <c r="M429" s="323">
        <v>6.6580700000000004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362.7</v>
      </c>
      <c r="D430" s="324">
        <v>362.13333333333338</v>
      </c>
      <c r="E430" s="324">
        <v>356.46666666666675</v>
      </c>
      <c r="F430" s="324">
        <v>350.23333333333335</v>
      </c>
      <c r="G430" s="324">
        <v>344.56666666666672</v>
      </c>
      <c r="H430" s="324">
        <v>368.36666666666679</v>
      </c>
      <c r="I430" s="324">
        <v>374.03333333333342</v>
      </c>
      <c r="J430" s="324">
        <v>380.26666666666682</v>
      </c>
      <c r="K430" s="323">
        <v>367.8</v>
      </c>
      <c r="L430" s="323">
        <v>355.9</v>
      </c>
      <c r="M430" s="323">
        <v>11.71951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94.25</v>
      </c>
      <c r="D431" s="324">
        <v>94.066666666666663</v>
      </c>
      <c r="E431" s="324">
        <v>92.48333333333332</v>
      </c>
      <c r="F431" s="324">
        <v>90.716666666666654</v>
      </c>
      <c r="G431" s="324">
        <v>89.133333333333312</v>
      </c>
      <c r="H431" s="324">
        <v>95.833333333333329</v>
      </c>
      <c r="I431" s="324">
        <v>97.416666666666671</v>
      </c>
      <c r="J431" s="324">
        <v>99.183333333333337</v>
      </c>
      <c r="K431" s="323">
        <v>95.65</v>
      </c>
      <c r="L431" s="323">
        <v>92.3</v>
      </c>
      <c r="M431" s="323">
        <v>5.1063099999999997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219.1</v>
      </c>
      <c r="D432" s="324">
        <v>219.44999999999996</v>
      </c>
      <c r="E432" s="324">
        <v>215.09999999999991</v>
      </c>
      <c r="F432" s="324">
        <v>211.09999999999994</v>
      </c>
      <c r="G432" s="324">
        <v>206.74999999999989</v>
      </c>
      <c r="H432" s="324">
        <v>223.44999999999993</v>
      </c>
      <c r="I432" s="324">
        <v>227.8</v>
      </c>
      <c r="J432" s="324">
        <v>231.79999999999995</v>
      </c>
      <c r="K432" s="323">
        <v>223.8</v>
      </c>
      <c r="L432" s="323">
        <v>215.45</v>
      </c>
      <c r="M432" s="323">
        <v>8.7909199999999998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543.04999999999995</v>
      </c>
      <c r="D433" s="324">
        <v>545.61666666666667</v>
      </c>
      <c r="E433" s="324">
        <v>537.43333333333339</v>
      </c>
      <c r="F433" s="324">
        <v>531.81666666666672</v>
      </c>
      <c r="G433" s="324">
        <v>523.63333333333344</v>
      </c>
      <c r="H433" s="324">
        <v>551.23333333333335</v>
      </c>
      <c r="I433" s="324">
        <v>559.41666666666652</v>
      </c>
      <c r="J433" s="324">
        <v>565.0333333333333</v>
      </c>
      <c r="K433" s="323">
        <v>553.79999999999995</v>
      </c>
      <c r="L433" s="323">
        <v>540</v>
      </c>
      <c r="M433" s="323">
        <v>1.33748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407.55</v>
      </c>
      <c r="D434" s="324">
        <v>408.5333333333333</v>
      </c>
      <c r="E434" s="324">
        <v>403.06666666666661</v>
      </c>
      <c r="F434" s="324">
        <v>398.58333333333331</v>
      </c>
      <c r="G434" s="324">
        <v>393.11666666666662</v>
      </c>
      <c r="H434" s="324">
        <v>413.01666666666659</v>
      </c>
      <c r="I434" s="324">
        <v>418.48333333333329</v>
      </c>
      <c r="J434" s="324">
        <v>422.96666666666658</v>
      </c>
      <c r="K434" s="323">
        <v>414</v>
      </c>
      <c r="L434" s="323">
        <v>404.05</v>
      </c>
      <c r="M434" s="323">
        <v>2.1435200000000001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1890.5</v>
      </c>
      <c r="D435" s="324">
        <v>1878.8333333333333</v>
      </c>
      <c r="E435" s="324">
        <v>1862.6666666666665</v>
      </c>
      <c r="F435" s="324">
        <v>1834.8333333333333</v>
      </c>
      <c r="G435" s="324">
        <v>1818.6666666666665</v>
      </c>
      <c r="H435" s="324">
        <v>1906.6666666666665</v>
      </c>
      <c r="I435" s="324">
        <v>1922.833333333333</v>
      </c>
      <c r="J435" s="324">
        <v>1950.6666666666665</v>
      </c>
      <c r="K435" s="323">
        <v>1895</v>
      </c>
      <c r="L435" s="323">
        <v>1851</v>
      </c>
      <c r="M435" s="323">
        <v>0.33027000000000001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941</v>
      </c>
      <c r="D436" s="324">
        <v>938.11666666666679</v>
      </c>
      <c r="E436" s="324">
        <v>927.8333333333336</v>
      </c>
      <c r="F436" s="324">
        <v>914.66666666666686</v>
      </c>
      <c r="G436" s="324">
        <v>904.38333333333367</v>
      </c>
      <c r="H436" s="324">
        <v>951.28333333333353</v>
      </c>
      <c r="I436" s="324">
        <v>961.56666666666683</v>
      </c>
      <c r="J436" s="324">
        <v>974.73333333333346</v>
      </c>
      <c r="K436" s="323">
        <v>948.4</v>
      </c>
      <c r="L436" s="323">
        <v>924.95</v>
      </c>
      <c r="M436" s="323">
        <v>1.2018800000000001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908.85</v>
      </c>
      <c r="D437" s="324">
        <v>903.01666666666677</v>
      </c>
      <c r="E437" s="324">
        <v>891.33333333333348</v>
      </c>
      <c r="F437" s="324">
        <v>873.81666666666672</v>
      </c>
      <c r="G437" s="324">
        <v>862.13333333333344</v>
      </c>
      <c r="H437" s="324">
        <v>920.53333333333353</v>
      </c>
      <c r="I437" s="324">
        <v>932.2166666666667</v>
      </c>
      <c r="J437" s="324">
        <v>949.73333333333358</v>
      </c>
      <c r="K437" s="323">
        <v>914.7</v>
      </c>
      <c r="L437" s="323">
        <v>885.5</v>
      </c>
      <c r="M437" s="323">
        <v>31.41478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423.9</v>
      </c>
      <c r="D438" s="324">
        <v>426.23333333333329</v>
      </c>
      <c r="E438" s="324">
        <v>417.76666666666659</v>
      </c>
      <c r="F438" s="324">
        <v>411.63333333333333</v>
      </c>
      <c r="G438" s="324">
        <v>403.16666666666663</v>
      </c>
      <c r="H438" s="324">
        <v>432.36666666666656</v>
      </c>
      <c r="I438" s="324">
        <v>440.83333333333326</v>
      </c>
      <c r="J438" s="324">
        <v>446.96666666666653</v>
      </c>
      <c r="K438" s="323">
        <v>434.7</v>
      </c>
      <c r="L438" s="323">
        <v>420.1</v>
      </c>
      <c r="M438" s="323">
        <v>5.1079800000000004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466</v>
      </c>
      <c r="D439" s="324">
        <v>466.61666666666662</v>
      </c>
      <c r="E439" s="324">
        <v>460.38333333333321</v>
      </c>
      <c r="F439" s="324">
        <v>454.76666666666659</v>
      </c>
      <c r="G439" s="324">
        <v>448.53333333333319</v>
      </c>
      <c r="H439" s="324">
        <v>472.23333333333323</v>
      </c>
      <c r="I439" s="324">
        <v>478.4666666666667</v>
      </c>
      <c r="J439" s="324">
        <v>484.08333333333326</v>
      </c>
      <c r="K439" s="323">
        <v>472.85</v>
      </c>
      <c r="L439" s="323">
        <v>461</v>
      </c>
      <c r="M439" s="323">
        <v>19.225570000000001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861.1</v>
      </c>
      <c r="D440" s="324">
        <v>859.7833333333333</v>
      </c>
      <c r="E440" s="324">
        <v>839.81666666666661</v>
      </c>
      <c r="F440" s="324">
        <v>818.5333333333333</v>
      </c>
      <c r="G440" s="324">
        <v>798.56666666666661</v>
      </c>
      <c r="H440" s="324">
        <v>881.06666666666661</v>
      </c>
      <c r="I440" s="324">
        <v>901.0333333333333</v>
      </c>
      <c r="J440" s="324">
        <v>922.31666666666661</v>
      </c>
      <c r="K440" s="323">
        <v>879.75</v>
      </c>
      <c r="L440" s="323">
        <v>838.5</v>
      </c>
      <c r="M440" s="323">
        <v>1.0607500000000001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329.35</v>
      </c>
      <c r="D441" s="324">
        <v>330.15000000000003</v>
      </c>
      <c r="E441" s="324">
        <v>326.25000000000006</v>
      </c>
      <c r="F441" s="324">
        <v>323.15000000000003</v>
      </c>
      <c r="G441" s="324">
        <v>319.25000000000006</v>
      </c>
      <c r="H441" s="324">
        <v>333.25000000000006</v>
      </c>
      <c r="I441" s="324">
        <v>337.15000000000003</v>
      </c>
      <c r="J441" s="324">
        <v>340.25000000000006</v>
      </c>
      <c r="K441" s="323">
        <v>334.05</v>
      </c>
      <c r="L441" s="323">
        <v>327.05</v>
      </c>
      <c r="M441" s="323">
        <v>0.96384999999999998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2022.7</v>
      </c>
      <c r="D442" s="324">
        <v>2026.5166666666667</v>
      </c>
      <c r="E442" s="324">
        <v>1996.1833333333334</v>
      </c>
      <c r="F442" s="324">
        <v>1969.6666666666667</v>
      </c>
      <c r="G442" s="324">
        <v>1939.3333333333335</v>
      </c>
      <c r="H442" s="324">
        <v>2053.0333333333333</v>
      </c>
      <c r="I442" s="324">
        <v>2083.3666666666668</v>
      </c>
      <c r="J442" s="324">
        <v>2109.8833333333332</v>
      </c>
      <c r="K442" s="323">
        <v>2056.85</v>
      </c>
      <c r="L442" s="323">
        <v>2000</v>
      </c>
      <c r="M442" s="323">
        <v>0.37969999999999998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611.85</v>
      </c>
      <c r="D443" s="324">
        <v>601.94999999999993</v>
      </c>
      <c r="E443" s="324">
        <v>586.89999999999986</v>
      </c>
      <c r="F443" s="324">
        <v>561.94999999999993</v>
      </c>
      <c r="G443" s="324">
        <v>546.89999999999986</v>
      </c>
      <c r="H443" s="324">
        <v>626.89999999999986</v>
      </c>
      <c r="I443" s="324">
        <v>641.94999999999982</v>
      </c>
      <c r="J443" s="324">
        <v>666.89999999999986</v>
      </c>
      <c r="K443" s="323">
        <v>617</v>
      </c>
      <c r="L443" s="323">
        <v>577</v>
      </c>
      <c r="M443" s="323">
        <v>26.163260000000001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9.3000000000000007</v>
      </c>
      <c r="D444" s="324">
        <v>9.3666666666666671</v>
      </c>
      <c r="E444" s="324">
        <v>9.1833333333333336</v>
      </c>
      <c r="F444" s="324">
        <v>9.0666666666666664</v>
      </c>
      <c r="G444" s="324">
        <v>8.8833333333333329</v>
      </c>
      <c r="H444" s="324">
        <v>9.4833333333333343</v>
      </c>
      <c r="I444" s="324">
        <v>9.6666666666666679</v>
      </c>
      <c r="J444" s="324">
        <v>9.783333333333335</v>
      </c>
      <c r="K444" s="323">
        <v>9.5500000000000007</v>
      </c>
      <c r="L444" s="323">
        <v>9.25</v>
      </c>
      <c r="M444" s="323">
        <v>282.29881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315.05</v>
      </c>
      <c r="D445" s="324">
        <v>316.66666666666669</v>
      </c>
      <c r="E445" s="324">
        <v>309.88333333333338</v>
      </c>
      <c r="F445" s="324">
        <v>304.7166666666667</v>
      </c>
      <c r="G445" s="324">
        <v>297.93333333333339</v>
      </c>
      <c r="H445" s="324">
        <v>321.83333333333337</v>
      </c>
      <c r="I445" s="324">
        <v>328.61666666666667</v>
      </c>
      <c r="J445" s="324">
        <v>333.78333333333336</v>
      </c>
      <c r="K445" s="323">
        <v>323.45</v>
      </c>
      <c r="L445" s="323">
        <v>311.5</v>
      </c>
      <c r="M445" s="323">
        <v>5.4813000000000001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1100.8499999999999</v>
      </c>
      <c r="D446" s="324">
        <v>1107.05</v>
      </c>
      <c r="E446" s="324">
        <v>1089.0999999999999</v>
      </c>
      <c r="F446" s="324">
        <v>1077.3499999999999</v>
      </c>
      <c r="G446" s="324">
        <v>1059.3999999999999</v>
      </c>
      <c r="H446" s="324">
        <v>1118.8</v>
      </c>
      <c r="I446" s="324">
        <v>1136.7500000000002</v>
      </c>
      <c r="J446" s="324">
        <v>1148.5</v>
      </c>
      <c r="K446" s="323">
        <v>1125</v>
      </c>
      <c r="L446" s="323">
        <v>1095.3</v>
      </c>
      <c r="M446" s="323">
        <v>0.44679000000000002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588.95000000000005</v>
      </c>
      <c r="D447" s="324">
        <v>593.88333333333333</v>
      </c>
      <c r="E447" s="324">
        <v>581.01666666666665</v>
      </c>
      <c r="F447" s="324">
        <v>573.08333333333337</v>
      </c>
      <c r="G447" s="324">
        <v>560.2166666666667</v>
      </c>
      <c r="H447" s="324">
        <v>601.81666666666661</v>
      </c>
      <c r="I447" s="324">
        <v>614.68333333333317</v>
      </c>
      <c r="J447" s="324">
        <v>622.61666666666656</v>
      </c>
      <c r="K447" s="323">
        <v>606.75</v>
      </c>
      <c r="L447" s="323">
        <v>585.95000000000005</v>
      </c>
      <c r="M447" s="323">
        <v>3.6706099999999999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1413.7</v>
      </c>
      <c r="D448" s="324">
        <v>1417.8833333333332</v>
      </c>
      <c r="E448" s="324">
        <v>1385.8166666666664</v>
      </c>
      <c r="F448" s="324">
        <v>1357.9333333333332</v>
      </c>
      <c r="G448" s="324">
        <v>1325.8666666666663</v>
      </c>
      <c r="H448" s="324">
        <v>1445.7666666666664</v>
      </c>
      <c r="I448" s="324">
        <v>1477.833333333333</v>
      </c>
      <c r="J448" s="324">
        <v>1505.7166666666665</v>
      </c>
      <c r="K448" s="323">
        <v>1449.95</v>
      </c>
      <c r="L448" s="323">
        <v>1390</v>
      </c>
      <c r="M448" s="323">
        <v>2.3190300000000001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10961.6</v>
      </c>
      <c r="D449" s="324">
        <v>11010.216666666665</v>
      </c>
      <c r="E449" s="324">
        <v>10781.433333333331</v>
      </c>
      <c r="F449" s="324">
        <v>10601.266666666665</v>
      </c>
      <c r="G449" s="324">
        <v>10372.48333333333</v>
      </c>
      <c r="H449" s="324">
        <v>11190.383333333331</v>
      </c>
      <c r="I449" s="324">
        <v>11419.166666666668</v>
      </c>
      <c r="J449" s="324">
        <v>11599.333333333332</v>
      </c>
      <c r="K449" s="323">
        <v>11239</v>
      </c>
      <c r="L449" s="323">
        <v>10830.05</v>
      </c>
      <c r="M449" s="323">
        <v>2.103E-2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972.7</v>
      </c>
      <c r="D450" s="324">
        <v>966.25</v>
      </c>
      <c r="E450" s="324">
        <v>957.6</v>
      </c>
      <c r="F450" s="324">
        <v>942.5</v>
      </c>
      <c r="G450" s="324">
        <v>933.85</v>
      </c>
      <c r="H450" s="324">
        <v>981.35</v>
      </c>
      <c r="I450" s="324">
        <v>990.00000000000011</v>
      </c>
      <c r="J450" s="324">
        <v>1005.1</v>
      </c>
      <c r="K450" s="323">
        <v>974.9</v>
      </c>
      <c r="L450" s="323">
        <v>951.15</v>
      </c>
      <c r="M450" s="323">
        <v>18.261810000000001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199.8</v>
      </c>
      <c r="D451" s="324">
        <v>200.88333333333335</v>
      </c>
      <c r="E451" s="324">
        <v>197.3666666666667</v>
      </c>
      <c r="F451" s="324">
        <v>194.93333333333334</v>
      </c>
      <c r="G451" s="324">
        <v>191.41666666666669</v>
      </c>
      <c r="H451" s="324">
        <v>203.31666666666672</v>
      </c>
      <c r="I451" s="324">
        <v>206.83333333333337</v>
      </c>
      <c r="J451" s="324">
        <v>209.26666666666674</v>
      </c>
      <c r="K451" s="323">
        <v>204.4</v>
      </c>
      <c r="L451" s="323">
        <v>198.45</v>
      </c>
      <c r="M451" s="323">
        <v>9.5215899999999998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1164.8499999999999</v>
      </c>
      <c r="D452" s="324">
        <v>1168.25</v>
      </c>
      <c r="E452" s="324">
        <v>1150.9000000000001</v>
      </c>
      <c r="F452" s="324">
        <v>1136.95</v>
      </c>
      <c r="G452" s="324">
        <v>1119.6000000000001</v>
      </c>
      <c r="H452" s="324">
        <v>1182.2</v>
      </c>
      <c r="I452" s="324">
        <v>1199.55</v>
      </c>
      <c r="J452" s="324">
        <v>1213.5</v>
      </c>
      <c r="K452" s="323">
        <v>1185.5999999999999</v>
      </c>
      <c r="L452" s="323">
        <v>1154.3</v>
      </c>
      <c r="M452" s="323">
        <v>6.1280999999999999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740.5</v>
      </c>
      <c r="D453" s="324">
        <v>743.6</v>
      </c>
      <c r="E453" s="324">
        <v>735.6</v>
      </c>
      <c r="F453" s="324">
        <v>730.7</v>
      </c>
      <c r="G453" s="324">
        <v>722.7</v>
      </c>
      <c r="H453" s="324">
        <v>748.5</v>
      </c>
      <c r="I453" s="324">
        <v>756.5</v>
      </c>
      <c r="J453" s="324">
        <v>761.4</v>
      </c>
      <c r="K453" s="323">
        <v>751.6</v>
      </c>
      <c r="L453" s="323">
        <v>738.7</v>
      </c>
      <c r="M453" s="323">
        <v>11.79087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7606.9</v>
      </c>
      <c r="D454" s="324">
        <v>7649.5</v>
      </c>
      <c r="E454" s="324">
        <v>7524</v>
      </c>
      <c r="F454" s="324">
        <v>7441.1</v>
      </c>
      <c r="G454" s="324">
        <v>7315.6</v>
      </c>
      <c r="H454" s="324">
        <v>7732.4</v>
      </c>
      <c r="I454" s="324">
        <v>7857.9</v>
      </c>
      <c r="J454" s="324">
        <v>7940.7999999999993</v>
      </c>
      <c r="K454" s="323">
        <v>7775</v>
      </c>
      <c r="L454" s="323">
        <v>7566.6</v>
      </c>
      <c r="M454" s="323">
        <v>2.8679800000000002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433.2</v>
      </c>
      <c r="D455" s="324">
        <v>432.04999999999995</v>
      </c>
      <c r="E455" s="324">
        <v>428.69999999999993</v>
      </c>
      <c r="F455" s="324">
        <v>424.2</v>
      </c>
      <c r="G455" s="324">
        <v>420.84999999999997</v>
      </c>
      <c r="H455" s="324">
        <v>436.5499999999999</v>
      </c>
      <c r="I455" s="324">
        <v>439.89999999999992</v>
      </c>
      <c r="J455" s="324">
        <v>444.39999999999986</v>
      </c>
      <c r="K455" s="323">
        <v>435.4</v>
      </c>
      <c r="L455" s="323">
        <v>427.55</v>
      </c>
      <c r="M455" s="323">
        <v>171.09723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207.7</v>
      </c>
      <c r="D456" s="324">
        <v>208.23333333333335</v>
      </c>
      <c r="E456" s="324">
        <v>206.16666666666669</v>
      </c>
      <c r="F456" s="324">
        <v>204.63333333333333</v>
      </c>
      <c r="G456" s="324">
        <v>202.56666666666666</v>
      </c>
      <c r="H456" s="324">
        <v>209.76666666666671</v>
      </c>
      <c r="I456" s="324">
        <v>211.83333333333337</v>
      </c>
      <c r="J456" s="324">
        <v>213.36666666666673</v>
      </c>
      <c r="K456" s="323">
        <v>210.3</v>
      </c>
      <c r="L456" s="323">
        <v>206.7</v>
      </c>
      <c r="M456" s="323">
        <v>26.788119999999999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239.5</v>
      </c>
      <c r="D457" s="324">
        <v>237.81666666666669</v>
      </c>
      <c r="E457" s="324">
        <v>234.63333333333338</v>
      </c>
      <c r="F457" s="324">
        <v>229.76666666666668</v>
      </c>
      <c r="G457" s="324">
        <v>226.58333333333337</v>
      </c>
      <c r="H457" s="324">
        <v>242.68333333333339</v>
      </c>
      <c r="I457" s="324">
        <v>245.86666666666673</v>
      </c>
      <c r="J457" s="324">
        <v>250.73333333333341</v>
      </c>
      <c r="K457" s="323">
        <v>241</v>
      </c>
      <c r="L457" s="323">
        <v>232.95</v>
      </c>
      <c r="M457" s="323">
        <v>315.25902000000002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1350.55</v>
      </c>
      <c r="D458" s="324">
        <v>1345.3333333333333</v>
      </c>
      <c r="E458" s="324">
        <v>1331.1666666666665</v>
      </c>
      <c r="F458" s="324">
        <v>1311.7833333333333</v>
      </c>
      <c r="G458" s="324">
        <v>1297.6166666666666</v>
      </c>
      <c r="H458" s="324">
        <v>1364.7166666666665</v>
      </c>
      <c r="I458" s="324">
        <v>1378.883333333333</v>
      </c>
      <c r="J458" s="324">
        <v>1398.2666666666664</v>
      </c>
      <c r="K458" s="323">
        <v>1359.5</v>
      </c>
      <c r="L458" s="323">
        <v>1325.95</v>
      </c>
      <c r="M458" s="323">
        <v>94.605270000000004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759.2</v>
      </c>
      <c r="D459" s="324">
        <v>761.4666666666667</v>
      </c>
      <c r="E459" s="324">
        <v>751.98333333333335</v>
      </c>
      <c r="F459" s="324">
        <v>744.76666666666665</v>
      </c>
      <c r="G459" s="324">
        <v>735.2833333333333</v>
      </c>
      <c r="H459" s="324">
        <v>768.68333333333339</v>
      </c>
      <c r="I459" s="324">
        <v>778.16666666666674</v>
      </c>
      <c r="J459" s="324">
        <v>785.38333333333344</v>
      </c>
      <c r="K459" s="323">
        <v>770.95</v>
      </c>
      <c r="L459" s="323">
        <v>754.25</v>
      </c>
      <c r="M459" s="323">
        <v>0.70818000000000003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1764.4</v>
      </c>
      <c r="D460" s="324">
        <v>1763.6166666666668</v>
      </c>
      <c r="E460" s="324">
        <v>1727.7833333333335</v>
      </c>
      <c r="F460" s="324">
        <v>1691.1666666666667</v>
      </c>
      <c r="G460" s="324">
        <v>1655.3333333333335</v>
      </c>
      <c r="H460" s="324">
        <v>1800.2333333333336</v>
      </c>
      <c r="I460" s="324">
        <v>1836.0666666666666</v>
      </c>
      <c r="J460" s="324">
        <v>1872.6833333333336</v>
      </c>
      <c r="K460" s="323">
        <v>1799.45</v>
      </c>
      <c r="L460" s="323">
        <v>1727</v>
      </c>
      <c r="M460" s="323">
        <v>0.15675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773.55</v>
      </c>
      <c r="D461" s="324">
        <v>777.26666666666677</v>
      </c>
      <c r="E461" s="324">
        <v>760.28333333333353</v>
      </c>
      <c r="F461" s="324">
        <v>747.01666666666677</v>
      </c>
      <c r="G461" s="324">
        <v>730.03333333333353</v>
      </c>
      <c r="H461" s="324">
        <v>790.53333333333353</v>
      </c>
      <c r="I461" s="324">
        <v>807.51666666666688</v>
      </c>
      <c r="J461" s="324">
        <v>820.78333333333353</v>
      </c>
      <c r="K461" s="323">
        <v>794.25</v>
      </c>
      <c r="L461" s="323">
        <v>764</v>
      </c>
      <c r="M461" s="323">
        <v>0.11405999999999999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3749.85</v>
      </c>
      <c r="D462" s="324">
        <v>3734.35</v>
      </c>
      <c r="E462" s="324">
        <v>3710.5</v>
      </c>
      <c r="F462" s="324">
        <v>3671.15</v>
      </c>
      <c r="G462" s="324">
        <v>3647.3</v>
      </c>
      <c r="H462" s="324">
        <v>3773.7</v>
      </c>
      <c r="I462" s="324">
        <v>3797.5499999999993</v>
      </c>
      <c r="J462" s="324">
        <v>3836.8999999999996</v>
      </c>
      <c r="K462" s="323">
        <v>3758.2</v>
      </c>
      <c r="L462" s="323">
        <v>3695</v>
      </c>
      <c r="M462" s="323">
        <v>18.790459999999999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3841.45</v>
      </c>
      <c r="D463" s="324">
        <v>3812.9166666666665</v>
      </c>
      <c r="E463" s="324">
        <v>3750.833333333333</v>
      </c>
      <c r="F463" s="324">
        <v>3660.2166666666667</v>
      </c>
      <c r="G463" s="324">
        <v>3598.1333333333332</v>
      </c>
      <c r="H463" s="324">
        <v>3903.5333333333328</v>
      </c>
      <c r="I463" s="324">
        <v>3965.6166666666659</v>
      </c>
      <c r="J463" s="324">
        <v>4056.2333333333327</v>
      </c>
      <c r="K463" s="323">
        <v>3875</v>
      </c>
      <c r="L463" s="323">
        <v>3722.3</v>
      </c>
      <c r="M463" s="323">
        <v>7.3260000000000006E-2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1568.55</v>
      </c>
      <c r="D464" s="324">
        <v>1556.8833333333332</v>
      </c>
      <c r="E464" s="324">
        <v>1541.8166666666664</v>
      </c>
      <c r="F464" s="324">
        <v>1515.0833333333333</v>
      </c>
      <c r="G464" s="324">
        <v>1500.0166666666664</v>
      </c>
      <c r="H464" s="324">
        <v>1583.6166666666663</v>
      </c>
      <c r="I464" s="324">
        <v>1598.6833333333329</v>
      </c>
      <c r="J464" s="324">
        <v>1625.4166666666663</v>
      </c>
      <c r="K464" s="323">
        <v>1571.95</v>
      </c>
      <c r="L464" s="323">
        <v>1530.15</v>
      </c>
      <c r="M464" s="323">
        <v>20.855709999999998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2022.1</v>
      </c>
      <c r="D465" s="324">
        <v>2035</v>
      </c>
      <c r="E465" s="324">
        <v>1995.1</v>
      </c>
      <c r="F465" s="324">
        <v>1968.1</v>
      </c>
      <c r="G465" s="324">
        <v>1928.1999999999998</v>
      </c>
      <c r="H465" s="324">
        <v>2062</v>
      </c>
      <c r="I465" s="324">
        <v>2101.8999999999996</v>
      </c>
      <c r="J465" s="324">
        <v>2128.9</v>
      </c>
      <c r="K465" s="323">
        <v>2074.9</v>
      </c>
      <c r="L465" s="323">
        <v>2008</v>
      </c>
      <c r="M465" s="323">
        <v>0.40210000000000001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770.65</v>
      </c>
      <c r="D466" s="324">
        <v>776.80000000000007</v>
      </c>
      <c r="E466" s="324">
        <v>762.35000000000014</v>
      </c>
      <c r="F466" s="324">
        <v>754.05000000000007</v>
      </c>
      <c r="G466" s="324">
        <v>739.60000000000014</v>
      </c>
      <c r="H466" s="324">
        <v>785.10000000000014</v>
      </c>
      <c r="I466" s="324">
        <v>799.55000000000018</v>
      </c>
      <c r="J466" s="324">
        <v>807.85000000000014</v>
      </c>
      <c r="K466" s="323">
        <v>791.25</v>
      </c>
      <c r="L466" s="323">
        <v>768.5</v>
      </c>
      <c r="M466" s="323">
        <v>0.58238999999999996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1611.4</v>
      </c>
      <c r="D467" s="324">
        <v>1602.7166666666665</v>
      </c>
      <c r="E467" s="324">
        <v>1579.9333333333329</v>
      </c>
      <c r="F467" s="324">
        <v>1548.4666666666665</v>
      </c>
      <c r="G467" s="324">
        <v>1525.6833333333329</v>
      </c>
      <c r="H467" s="324">
        <v>1634.1833333333329</v>
      </c>
      <c r="I467" s="324">
        <v>1656.9666666666662</v>
      </c>
      <c r="J467" s="324">
        <v>1688.4333333333329</v>
      </c>
      <c r="K467" s="323">
        <v>1625.5</v>
      </c>
      <c r="L467" s="323">
        <v>1571.25</v>
      </c>
      <c r="M467" s="323">
        <v>2.7845499999999999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2194.25</v>
      </c>
      <c r="D468" s="324">
        <v>2194.6666666666665</v>
      </c>
      <c r="E468" s="324">
        <v>2161.583333333333</v>
      </c>
      <c r="F468" s="324">
        <v>2128.9166666666665</v>
      </c>
      <c r="G468" s="324">
        <v>2095.833333333333</v>
      </c>
      <c r="H468" s="324">
        <v>2227.333333333333</v>
      </c>
      <c r="I468" s="324">
        <v>2260.4166666666661</v>
      </c>
      <c r="J468" s="324">
        <v>2293.083333333333</v>
      </c>
      <c r="K468" s="323">
        <v>2227.75</v>
      </c>
      <c r="L468" s="323">
        <v>2162</v>
      </c>
      <c r="M468" s="323">
        <v>0.51258000000000004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2618.5</v>
      </c>
      <c r="D469" s="324">
        <v>2641.6833333333334</v>
      </c>
      <c r="E469" s="324">
        <v>2589.3666666666668</v>
      </c>
      <c r="F469" s="324">
        <v>2560.2333333333336</v>
      </c>
      <c r="G469" s="324">
        <v>2507.916666666667</v>
      </c>
      <c r="H469" s="324">
        <v>2670.8166666666666</v>
      </c>
      <c r="I469" s="324">
        <v>2723.1333333333332</v>
      </c>
      <c r="J469" s="324">
        <v>2752.2666666666664</v>
      </c>
      <c r="K469" s="323">
        <v>2694</v>
      </c>
      <c r="L469" s="323">
        <v>2612.5500000000002</v>
      </c>
      <c r="M469" s="323">
        <v>18.3538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2828.4</v>
      </c>
      <c r="D470" s="324">
        <v>2828.9</v>
      </c>
      <c r="E470" s="324">
        <v>2792.15</v>
      </c>
      <c r="F470" s="324">
        <v>2755.9</v>
      </c>
      <c r="G470" s="324">
        <v>2719.15</v>
      </c>
      <c r="H470" s="324">
        <v>2865.15</v>
      </c>
      <c r="I470" s="324">
        <v>2901.9</v>
      </c>
      <c r="J470" s="324">
        <v>2938.15</v>
      </c>
      <c r="K470" s="323">
        <v>2865.65</v>
      </c>
      <c r="L470" s="323">
        <v>2792.65</v>
      </c>
      <c r="M470" s="323">
        <v>1.48987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494.4</v>
      </c>
      <c r="D471" s="324">
        <v>490.06666666666666</v>
      </c>
      <c r="E471" s="324">
        <v>484.33333333333331</v>
      </c>
      <c r="F471" s="324">
        <v>474.26666666666665</v>
      </c>
      <c r="G471" s="324">
        <v>468.5333333333333</v>
      </c>
      <c r="H471" s="324">
        <v>500.13333333333333</v>
      </c>
      <c r="I471" s="324">
        <v>505.86666666666667</v>
      </c>
      <c r="J471" s="324">
        <v>515.93333333333339</v>
      </c>
      <c r="K471" s="323">
        <v>495.8</v>
      </c>
      <c r="L471" s="323">
        <v>480</v>
      </c>
      <c r="M471" s="323">
        <v>4.2587299999999999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1276.8499999999999</v>
      </c>
      <c r="D472" s="324">
        <v>1285.9333333333334</v>
      </c>
      <c r="E472" s="324">
        <v>1261.9166666666667</v>
      </c>
      <c r="F472" s="324">
        <v>1246.9833333333333</v>
      </c>
      <c r="G472" s="324">
        <v>1222.9666666666667</v>
      </c>
      <c r="H472" s="324">
        <v>1300.8666666666668</v>
      </c>
      <c r="I472" s="324">
        <v>1324.8833333333332</v>
      </c>
      <c r="J472" s="324">
        <v>1339.8166666666668</v>
      </c>
      <c r="K472" s="323">
        <v>1309.95</v>
      </c>
      <c r="L472" s="323">
        <v>1271</v>
      </c>
      <c r="M472" s="323">
        <v>4.5348199999999999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52.15</v>
      </c>
      <c r="D473" s="324">
        <v>52.1</v>
      </c>
      <c r="E473" s="324">
        <v>51.550000000000004</v>
      </c>
      <c r="F473" s="324">
        <v>50.95</v>
      </c>
      <c r="G473" s="324">
        <v>50.400000000000006</v>
      </c>
      <c r="H473" s="324">
        <v>52.7</v>
      </c>
      <c r="I473" s="324">
        <v>53.25</v>
      </c>
      <c r="J473" s="324">
        <v>53.85</v>
      </c>
      <c r="K473" s="323">
        <v>52.65</v>
      </c>
      <c r="L473" s="323">
        <v>51.5</v>
      </c>
      <c r="M473" s="323">
        <v>24.52206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203.2</v>
      </c>
      <c r="D474" s="324">
        <v>202.56666666666669</v>
      </c>
      <c r="E474" s="324">
        <v>199.93333333333339</v>
      </c>
      <c r="F474" s="324">
        <v>196.66666666666671</v>
      </c>
      <c r="G474" s="324">
        <v>194.03333333333342</v>
      </c>
      <c r="H474" s="324">
        <v>205.83333333333337</v>
      </c>
      <c r="I474" s="324">
        <v>208.46666666666664</v>
      </c>
      <c r="J474" s="324">
        <v>211.73333333333335</v>
      </c>
      <c r="K474" s="323">
        <v>205.2</v>
      </c>
      <c r="L474" s="323">
        <v>199.3</v>
      </c>
      <c r="M474" s="323">
        <v>7.2037199999999997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848.35</v>
      </c>
      <c r="D475" s="324">
        <v>846.41666666666663</v>
      </c>
      <c r="E475" s="324">
        <v>841.73333333333323</v>
      </c>
      <c r="F475" s="324">
        <v>835.11666666666656</v>
      </c>
      <c r="G475" s="324">
        <v>830.43333333333317</v>
      </c>
      <c r="H475" s="324">
        <v>853.0333333333333</v>
      </c>
      <c r="I475" s="324">
        <v>857.7166666666667</v>
      </c>
      <c r="J475" s="324">
        <v>864.33333333333337</v>
      </c>
      <c r="K475" s="323">
        <v>851.1</v>
      </c>
      <c r="L475" s="323">
        <v>839.8</v>
      </c>
      <c r="M475" s="323">
        <v>0.98204000000000002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159.6</v>
      </c>
      <c r="D476" s="324">
        <v>159.6</v>
      </c>
      <c r="E476" s="324">
        <v>159.6</v>
      </c>
      <c r="F476" s="324">
        <v>159.6</v>
      </c>
      <c r="G476" s="324">
        <v>159.6</v>
      </c>
      <c r="H476" s="324">
        <v>159.6</v>
      </c>
      <c r="I476" s="324">
        <v>159.6</v>
      </c>
      <c r="J476" s="324">
        <v>159.6</v>
      </c>
      <c r="K476" s="323">
        <v>159.6</v>
      </c>
      <c r="L476" s="323">
        <v>159.6</v>
      </c>
      <c r="M476" s="323">
        <v>5.9358399999999998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74.099999999999994</v>
      </c>
      <c r="D477" s="324">
        <v>73.916666666666671</v>
      </c>
      <c r="E477" s="324">
        <v>70.433333333333337</v>
      </c>
      <c r="F477" s="324">
        <v>66.766666666666666</v>
      </c>
      <c r="G477" s="324">
        <v>63.283333333333331</v>
      </c>
      <c r="H477" s="324">
        <v>77.583333333333343</v>
      </c>
      <c r="I477" s="324">
        <v>81.066666666666663</v>
      </c>
      <c r="J477" s="324">
        <v>84.733333333333348</v>
      </c>
      <c r="K477" s="323">
        <v>77.400000000000006</v>
      </c>
      <c r="L477" s="323">
        <v>70.25</v>
      </c>
      <c r="M477" s="323">
        <v>606.31650999999999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608.95000000000005</v>
      </c>
      <c r="D478" s="324">
        <v>610.35</v>
      </c>
      <c r="E478" s="324">
        <v>603.90000000000009</v>
      </c>
      <c r="F478" s="324">
        <v>598.85</v>
      </c>
      <c r="G478" s="324">
        <v>592.40000000000009</v>
      </c>
      <c r="H478" s="324">
        <v>615.40000000000009</v>
      </c>
      <c r="I478" s="324">
        <v>621.85000000000014</v>
      </c>
      <c r="J478" s="324">
        <v>626.90000000000009</v>
      </c>
      <c r="K478" s="323">
        <v>616.79999999999995</v>
      </c>
      <c r="L478" s="323">
        <v>605.29999999999995</v>
      </c>
      <c r="M478" s="323">
        <v>7.8955500000000001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1454</v>
      </c>
      <c r="D479" s="324">
        <v>1450.3333333333333</v>
      </c>
      <c r="E479" s="324">
        <v>1428.3666666666666</v>
      </c>
      <c r="F479" s="324">
        <v>1402.7333333333333</v>
      </c>
      <c r="G479" s="324">
        <v>1380.7666666666667</v>
      </c>
      <c r="H479" s="324">
        <v>1475.9666666666665</v>
      </c>
      <c r="I479" s="324">
        <v>1497.9333333333332</v>
      </c>
      <c r="J479" s="324">
        <v>1523.5666666666664</v>
      </c>
      <c r="K479" s="323">
        <v>1472.3</v>
      </c>
      <c r="L479" s="323">
        <v>1424.7</v>
      </c>
      <c r="M479" s="323">
        <v>2.59931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11.7</v>
      </c>
      <c r="D480" s="324">
        <v>11.733333333333334</v>
      </c>
      <c r="E480" s="324">
        <v>11.666666666666668</v>
      </c>
      <c r="F480" s="324">
        <v>11.633333333333333</v>
      </c>
      <c r="G480" s="324">
        <v>11.566666666666666</v>
      </c>
      <c r="H480" s="324">
        <v>11.766666666666669</v>
      </c>
      <c r="I480" s="324">
        <v>11.833333333333336</v>
      </c>
      <c r="J480" s="324">
        <v>11.866666666666671</v>
      </c>
      <c r="K480" s="323">
        <v>11.8</v>
      </c>
      <c r="L480" s="323">
        <v>11.7</v>
      </c>
      <c r="M480" s="323">
        <v>16.492380000000001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590.85</v>
      </c>
      <c r="D481" s="324">
        <v>593.63333333333333</v>
      </c>
      <c r="E481" s="324">
        <v>583.26666666666665</v>
      </c>
      <c r="F481" s="324">
        <v>575.68333333333328</v>
      </c>
      <c r="G481" s="324">
        <v>565.31666666666661</v>
      </c>
      <c r="H481" s="324">
        <v>601.2166666666667</v>
      </c>
      <c r="I481" s="324">
        <v>611.58333333333326</v>
      </c>
      <c r="J481" s="324">
        <v>619.16666666666674</v>
      </c>
      <c r="K481" s="323">
        <v>604</v>
      </c>
      <c r="L481" s="323">
        <v>586.04999999999995</v>
      </c>
      <c r="M481" s="323">
        <v>1.4849699999999999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108.3</v>
      </c>
      <c r="D482" s="324">
        <v>109.46666666666665</v>
      </c>
      <c r="E482" s="324">
        <v>106.43333333333331</v>
      </c>
      <c r="F482" s="324">
        <v>104.56666666666665</v>
      </c>
      <c r="G482" s="324">
        <v>101.5333333333333</v>
      </c>
      <c r="H482" s="324">
        <v>111.33333333333331</v>
      </c>
      <c r="I482" s="324">
        <v>114.36666666666665</v>
      </c>
      <c r="J482" s="324">
        <v>116.23333333333332</v>
      </c>
      <c r="K482" s="323">
        <v>112.5</v>
      </c>
      <c r="L482" s="323">
        <v>107.6</v>
      </c>
      <c r="M482" s="323">
        <v>10.92929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16.350000000000001</v>
      </c>
      <c r="D483" s="324">
        <v>16.433333333333334</v>
      </c>
      <c r="E483" s="324">
        <v>16.216666666666669</v>
      </c>
      <c r="F483" s="324">
        <v>16.083333333333336</v>
      </c>
      <c r="G483" s="324">
        <v>15.866666666666671</v>
      </c>
      <c r="H483" s="324">
        <v>16.566666666666666</v>
      </c>
      <c r="I483" s="324">
        <v>16.783333333333328</v>
      </c>
      <c r="J483" s="324">
        <v>16.916666666666664</v>
      </c>
      <c r="K483" s="323">
        <v>16.649999999999999</v>
      </c>
      <c r="L483" s="323">
        <v>16.3</v>
      </c>
      <c r="M483" s="323">
        <v>16.810500000000001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6351.85</v>
      </c>
      <c r="D484" s="324">
        <v>6310.4666666666672</v>
      </c>
      <c r="E484" s="324">
        <v>6241.3833333333341</v>
      </c>
      <c r="F484" s="324">
        <v>6130.916666666667</v>
      </c>
      <c r="G484" s="324">
        <v>6061.8333333333339</v>
      </c>
      <c r="H484" s="324">
        <v>6420.9333333333343</v>
      </c>
      <c r="I484" s="324">
        <v>6490.0166666666664</v>
      </c>
      <c r="J484" s="324">
        <v>6600.4833333333345</v>
      </c>
      <c r="K484" s="323">
        <v>6379.55</v>
      </c>
      <c r="L484" s="323">
        <v>6200</v>
      </c>
      <c r="M484" s="323">
        <v>6.4222599999999996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38.450000000000003</v>
      </c>
      <c r="D485" s="324">
        <v>38.616666666666667</v>
      </c>
      <c r="E485" s="324">
        <v>38.233333333333334</v>
      </c>
      <c r="F485" s="324">
        <v>38.016666666666666</v>
      </c>
      <c r="G485" s="324">
        <v>37.633333333333333</v>
      </c>
      <c r="H485" s="324">
        <v>38.833333333333336</v>
      </c>
      <c r="I485" s="324">
        <v>39.216666666666676</v>
      </c>
      <c r="J485" s="324">
        <v>39.433333333333337</v>
      </c>
      <c r="K485" s="323">
        <v>39</v>
      </c>
      <c r="L485" s="323">
        <v>38.4</v>
      </c>
      <c r="M485" s="323">
        <v>93.446489999999997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799.1</v>
      </c>
      <c r="D486" s="324">
        <v>796.66666666666663</v>
      </c>
      <c r="E486" s="324">
        <v>791.48333333333323</v>
      </c>
      <c r="F486" s="324">
        <v>783.86666666666656</v>
      </c>
      <c r="G486" s="324">
        <v>778.68333333333317</v>
      </c>
      <c r="H486" s="324">
        <v>804.2833333333333</v>
      </c>
      <c r="I486" s="324">
        <v>809.4666666666667</v>
      </c>
      <c r="J486" s="324">
        <v>817.08333333333337</v>
      </c>
      <c r="K486" s="323">
        <v>801.85</v>
      </c>
      <c r="L486" s="323">
        <v>789.05</v>
      </c>
      <c r="M486" s="323">
        <v>21.17672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977.65</v>
      </c>
      <c r="D487" s="324">
        <v>981.03333333333342</v>
      </c>
      <c r="E487" s="324">
        <v>967.06666666666683</v>
      </c>
      <c r="F487" s="324">
        <v>956.48333333333346</v>
      </c>
      <c r="G487" s="324">
        <v>942.51666666666688</v>
      </c>
      <c r="H487" s="324">
        <v>991.61666666666679</v>
      </c>
      <c r="I487" s="324">
        <v>1005.5833333333333</v>
      </c>
      <c r="J487" s="324">
        <v>1016.1666666666667</v>
      </c>
      <c r="K487" s="323">
        <v>995</v>
      </c>
      <c r="L487" s="323">
        <v>970.45</v>
      </c>
      <c r="M487" s="323">
        <v>0.78600000000000003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390.7</v>
      </c>
      <c r="D488" s="324">
        <v>392.38333333333327</v>
      </c>
      <c r="E488" s="324">
        <v>387.36666666666656</v>
      </c>
      <c r="F488" s="324">
        <v>384.0333333333333</v>
      </c>
      <c r="G488" s="324">
        <v>379.01666666666659</v>
      </c>
      <c r="H488" s="324">
        <v>395.71666666666653</v>
      </c>
      <c r="I488" s="324">
        <v>400.73333333333329</v>
      </c>
      <c r="J488" s="324">
        <v>404.06666666666649</v>
      </c>
      <c r="K488" s="323">
        <v>397.4</v>
      </c>
      <c r="L488" s="323">
        <v>389.05</v>
      </c>
      <c r="M488" s="323">
        <v>1.0324800000000001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31.15</v>
      </c>
      <c r="D489" s="324">
        <v>31.166666666666668</v>
      </c>
      <c r="E489" s="324">
        <v>30.833333333333336</v>
      </c>
      <c r="F489" s="324">
        <v>30.516666666666669</v>
      </c>
      <c r="G489" s="324">
        <v>30.183333333333337</v>
      </c>
      <c r="H489" s="324">
        <v>31.483333333333334</v>
      </c>
      <c r="I489" s="324">
        <v>31.81666666666667</v>
      </c>
      <c r="J489" s="324">
        <v>32.133333333333333</v>
      </c>
      <c r="K489" s="323">
        <v>31.5</v>
      </c>
      <c r="L489" s="323">
        <v>30.85</v>
      </c>
      <c r="M489" s="323">
        <v>94.44041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993.1</v>
      </c>
      <c r="D490" s="324">
        <v>1001.6</v>
      </c>
      <c r="E490" s="324">
        <v>973.5</v>
      </c>
      <c r="F490" s="324">
        <v>953.9</v>
      </c>
      <c r="G490" s="324">
        <v>925.8</v>
      </c>
      <c r="H490" s="324">
        <v>1021.2</v>
      </c>
      <c r="I490" s="324">
        <v>1049.3000000000002</v>
      </c>
      <c r="J490" s="324">
        <v>1068.9000000000001</v>
      </c>
      <c r="K490" s="323">
        <v>1029.7</v>
      </c>
      <c r="L490" s="323">
        <v>982</v>
      </c>
      <c r="M490" s="323">
        <v>0.87463000000000002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326.14999999999998</v>
      </c>
      <c r="D491" s="324">
        <v>324.46666666666664</v>
      </c>
      <c r="E491" s="324">
        <v>320.93333333333328</v>
      </c>
      <c r="F491" s="324">
        <v>315.71666666666664</v>
      </c>
      <c r="G491" s="324">
        <v>312.18333333333328</v>
      </c>
      <c r="H491" s="324">
        <v>329.68333333333328</v>
      </c>
      <c r="I491" s="324">
        <v>333.2166666666667</v>
      </c>
      <c r="J491" s="324">
        <v>338.43333333333328</v>
      </c>
      <c r="K491" s="323">
        <v>328</v>
      </c>
      <c r="L491" s="323">
        <v>319.25</v>
      </c>
      <c r="M491" s="323">
        <v>1.4598899999999999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969</v>
      </c>
      <c r="D492" s="324">
        <v>971.86666666666667</v>
      </c>
      <c r="E492" s="324">
        <v>957.13333333333333</v>
      </c>
      <c r="F492" s="324">
        <v>945.26666666666665</v>
      </c>
      <c r="G492" s="324">
        <v>930.5333333333333</v>
      </c>
      <c r="H492" s="324">
        <v>983.73333333333335</v>
      </c>
      <c r="I492" s="324">
        <v>998.4666666666667</v>
      </c>
      <c r="J492" s="324">
        <v>1010.3333333333334</v>
      </c>
      <c r="K492" s="323">
        <v>986.6</v>
      </c>
      <c r="L492" s="323">
        <v>960</v>
      </c>
      <c r="M492" s="323">
        <v>2.6996799999999999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411.15</v>
      </c>
      <c r="D493" s="324">
        <v>411.86666666666662</v>
      </c>
      <c r="E493" s="324">
        <v>406.28333333333325</v>
      </c>
      <c r="F493" s="324">
        <v>401.41666666666663</v>
      </c>
      <c r="G493" s="324">
        <v>395.83333333333326</v>
      </c>
      <c r="H493" s="324">
        <v>416.73333333333323</v>
      </c>
      <c r="I493" s="324">
        <v>422.31666666666661</v>
      </c>
      <c r="J493" s="324">
        <v>427.18333333333322</v>
      </c>
      <c r="K493" s="323">
        <v>417.45</v>
      </c>
      <c r="L493" s="323">
        <v>407</v>
      </c>
      <c r="M493" s="323">
        <v>118.16201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2293.0500000000002</v>
      </c>
      <c r="D494" s="324">
        <v>2309.85</v>
      </c>
      <c r="E494" s="324">
        <v>2264.6499999999996</v>
      </c>
      <c r="F494" s="324">
        <v>2236.2499999999995</v>
      </c>
      <c r="G494" s="324">
        <v>2191.0499999999993</v>
      </c>
      <c r="H494" s="324">
        <v>2338.25</v>
      </c>
      <c r="I494" s="324">
        <v>2383.4499999999998</v>
      </c>
      <c r="J494" s="324">
        <v>2411.8500000000004</v>
      </c>
      <c r="K494" s="323">
        <v>2355.0500000000002</v>
      </c>
      <c r="L494" s="323">
        <v>2281.4499999999998</v>
      </c>
      <c r="M494" s="323">
        <v>0.32512000000000002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217.95</v>
      </c>
      <c r="D495" s="324">
        <v>219.58333333333334</v>
      </c>
      <c r="E495" s="324">
        <v>215.61666666666667</v>
      </c>
      <c r="F495" s="324">
        <v>213.28333333333333</v>
      </c>
      <c r="G495" s="324">
        <v>209.31666666666666</v>
      </c>
      <c r="H495" s="324">
        <v>221.91666666666669</v>
      </c>
      <c r="I495" s="324">
        <v>225.88333333333333</v>
      </c>
      <c r="J495" s="324">
        <v>228.2166666666667</v>
      </c>
      <c r="K495" s="323">
        <v>223.55</v>
      </c>
      <c r="L495" s="323">
        <v>217.25</v>
      </c>
      <c r="M495" s="323">
        <v>9.7787199999999999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1973.4</v>
      </c>
      <c r="D496" s="324">
        <v>1964.4333333333334</v>
      </c>
      <c r="E496" s="324">
        <v>1938.9666666666667</v>
      </c>
      <c r="F496" s="324">
        <v>1904.5333333333333</v>
      </c>
      <c r="G496" s="324">
        <v>1879.0666666666666</v>
      </c>
      <c r="H496" s="324">
        <v>1998.8666666666668</v>
      </c>
      <c r="I496" s="324">
        <v>2024.3333333333335</v>
      </c>
      <c r="J496" s="324">
        <v>2058.7666666666669</v>
      </c>
      <c r="K496" s="323">
        <v>1989.9</v>
      </c>
      <c r="L496" s="323">
        <v>1930</v>
      </c>
      <c r="M496" s="323">
        <v>0.18834000000000001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664.65</v>
      </c>
      <c r="D497" s="324">
        <v>660.38333333333333</v>
      </c>
      <c r="E497" s="324">
        <v>645.76666666666665</v>
      </c>
      <c r="F497" s="324">
        <v>626.88333333333333</v>
      </c>
      <c r="G497" s="324">
        <v>612.26666666666665</v>
      </c>
      <c r="H497" s="324">
        <v>679.26666666666665</v>
      </c>
      <c r="I497" s="324">
        <v>693.88333333333321</v>
      </c>
      <c r="J497" s="324">
        <v>712.76666666666665</v>
      </c>
      <c r="K497" s="323">
        <v>675</v>
      </c>
      <c r="L497" s="323">
        <v>641.5</v>
      </c>
      <c r="M497" s="323">
        <v>11.498749999999999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3756.9</v>
      </c>
      <c r="D498" s="324">
        <v>3732.1000000000004</v>
      </c>
      <c r="E498" s="324">
        <v>3700.4000000000005</v>
      </c>
      <c r="F498" s="324">
        <v>3643.9</v>
      </c>
      <c r="G498" s="324">
        <v>3612.2000000000003</v>
      </c>
      <c r="H498" s="324">
        <v>3788.6000000000008</v>
      </c>
      <c r="I498" s="324">
        <v>3820.3000000000006</v>
      </c>
      <c r="J498" s="324">
        <v>3876.8000000000011</v>
      </c>
      <c r="K498" s="323">
        <v>3763.8</v>
      </c>
      <c r="L498" s="323">
        <v>3675.6</v>
      </c>
      <c r="M498" s="323">
        <v>7.2069999999999995E-2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1276.2</v>
      </c>
      <c r="D499" s="324">
        <v>1282.0833333333333</v>
      </c>
      <c r="E499" s="324">
        <v>1260.1666666666665</v>
      </c>
      <c r="F499" s="324">
        <v>1244.1333333333332</v>
      </c>
      <c r="G499" s="324">
        <v>1222.2166666666665</v>
      </c>
      <c r="H499" s="324">
        <v>1298.1166666666666</v>
      </c>
      <c r="I499" s="324">
        <v>1320.0333333333331</v>
      </c>
      <c r="J499" s="324">
        <v>1336.0666666666666</v>
      </c>
      <c r="K499" s="323">
        <v>1304</v>
      </c>
      <c r="L499" s="323">
        <v>1266.05</v>
      </c>
      <c r="M499" s="323">
        <v>14.159280000000001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539.95000000000005</v>
      </c>
      <c r="D500" s="324">
        <v>534.43333333333328</v>
      </c>
      <c r="E500" s="324">
        <v>523.96666666666658</v>
      </c>
      <c r="F500" s="324">
        <v>507.98333333333335</v>
      </c>
      <c r="G500" s="324">
        <v>497.51666666666665</v>
      </c>
      <c r="H500" s="324">
        <v>550.41666666666652</v>
      </c>
      <c r="I500" s="324">
        <v>560.88333333333321</v>
      </c>
      <c r="J500" s="324">
        <v>576.86666666666645</v>
      </c>
      <c r="K500" s="323">
        <v>544.9</v>
      </c>
      <c r="L500" s="323">
        <v>518.45000000000005</v>
      </c>
      <c r="M500" s="323">
        <v>7.0108699999999997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7237.4</v>
      </c>
      <c r="D501" s="324">
        <v>7320.2</v>
      </c>
      <c r="E501" s="324">
        <v>7129.4</v>
      </c>
      <c r="F501" s="324">
        <v>7021.4</v>
      </c>
      <c r="G501" s="324">
        <v>6830.5999999999995</v>
      </c>
      <c r="H501" s="324">
        <v>7428.2</v>
      </c>
      <c r="I501" s="324">
        <v>7619.0000000000009</v>
      </c>
      <c r="J501" s="324">
        <v>7727</v>
      </c>
      <c r="K501" s="323">
        <v>7511</v>
      </c>
      <c r="L501" s="323">
        <v>7212.2</v>
      </c>
      <c r="M501" s="323">
        <v>7.5630000000000003E-2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153.75</v>
      </c>
      <c r="D502" s="324">
        <v>152.41666666666666</v>
      </c>
      <c r="E502" s="324">
        <v>148.33333333333331</v>
      </c>
      <c r="F502" s="324">
        <v>142.91666666666666</v>
      </c>
      <c r="G502" s="324">
        <v>138.83333333333331</v>
      </c>
      <c r="H502" s="324">
        <v>157.83333333333331</v>
      </c>
      <c r="I502" s="324">
        <v>161.91666666666663</v>
      </c>
      <c r="J502" s="324">
        <v>167.33333333333331</v>
      </c>
      <c r="K502" s="323">
        <v>156.5</v>
      </c>
      <c r="L502" s="323">
        <v>147</v>
      </c>
      <c r="M502" s="323">
        <v>24.896989999999999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95.8</v>
      </c>
      <c r="D503" s="324">
        <v>96.5</v>
      </c>
      <c r="E503" s="324">
        <v>94.3</v>
      </c>
      <c r="F503" s="324">
        <v>92.8</v>
      </c>
      <c r="G503" s="324">
        <v>90.6</v>
      </c>
      <c r="H503" s="324">
        <v>98</v>
      </c>
      <c r="I503" s="324">
        <v>100.19999999999999</v>
      </c>
      <c r="J503" s="324">
        <v>101.7</v>
      </c>
      <c r="K503" s="323">
        <v>98.7</v>
      </c>
      <c r="L503" s="323">
        <v>95</v>
      </c>
      <c r="M503" s="323">
        <v>29.31672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449.95</v>
      </c>
      <c r="D504" s="324">
        <v>450.93333333333334</v>
      </c>
      <c r="E504" s="324">
        <v>447.41666666666669</v>
      </c>
      <c r="F504" s="324">
        <v>444.88333333333333</v>
      </c>
      <c r="G504" s="324">
        <v>441.36666666666667</v>
      </c>
      <c r="H504" s="324">
        <v>453.4666666666667</v>
      </c>
      <c r="I504" s="324">
        <v>456.98333333333335</v>
      </c>
      <c r="J504" s="324">
        <v>459.51666666666671</v>
      </c>
      <c r="K504" s="323">
        <v>454.45</v>
      </c>
      <c r="L504" s="323">
        <v>448.4</v>
      </c>
      <c r="M504" s="323">
        <v>0.40921999999999997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1630.55</v>
      </c>
      <c r="D505" s="324">
        <v>1636.3666666666666</v>
      </c>
      <c r="E505" s="324">
        <v>1616.1333333333332</v>
      </c>
      <c r="F505" s="324">
        <v>1601.7166666666667</v>
      </c>
      <c r="G505" s="324">
        <v>1581.4833333333333</v>
      </c>
      <c r="H505" s="324">
        <v>1650.7833333333331</v>
      </c>
      <c r="I505" s="324">
        <v>1671.0166666666662</v>
      </c>
      <c r="J505" s="324">
        <v>1685.4333333333329</v>
      </c>
      <c r="K505" s="323">
        <v>1656.6</v>
      </c>
      <c r="L505" s="323">
        <v>1621.95</v>
      </c>
      <c r="M505" s="323">
        <v>2.38158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610.54999999999995</v>
      </c>
      <c r="D506" s="324">
        <v>610.04999999999995</v>
      </c>
      <c r="E506" s="324">
        <v>606.29999999999995</v>
      </c>
      <c r="F506" s="324">
        <v>602.04999999999995</v>
      </c>
      <c r="G506" s="324">
        <v>598.29999999999995</v>
      </c>
      <c r="H506" s="324">
        <v>614.29999999999995</v>
      </c>
      <c r="I506" s="324">
        <v>618.04999999999995</v>
      </c>
      <c r="J506" s="324">
        <v>622.29999999999995</v>
      </c>
      <c r="K506" s="323">
        <v>613.79999999999995</v>
      </c>
      <c r="L506" s="323">
        <v>605.79999999999995</v>
      </c>
      <c r="M506" s="323">
        <v>38.757449999999999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312.5</v>
      </c>
      <c r="D507" s="324">
        <v>313.13333333333333</v>
      </c>
      <c r="E507" s="324">
        <v>306.26666666666665</v>
      </c>
      <c r="F507" s="324">
        <v>300.0333333333333</v>
      </c>
      <c r="G507" s="324">
        <v>293.16666666666663</v>
      </c>
      <c r="H507" s="324">
        <v>319.36666666666667</v>
      </c>
      <c r="I507" s="324">
        <v>326.23333333333335</v>
      </c>
      <c r="J507" s="324">
        <v>332.4666666666667</v>
      </c>
      <c r="K507" s="323">
        <v>320</v>
      </c>
      <c r="L507" s="323">
        <v>306.89999999999998</v>
      </c>
      <c r="M507" s="323">
        <v>8.13049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12.75</v>
      </c>
      <c r="D508" s="382">
        <v>12.783333333333333</v>
      </c>
      <c r="E508" s="382">
        <v>12.716666666666667</v>
      </c>
      <c r="F508" s="382">
        <v>12.683333333333334</v>
      </c>
      <c r="G508" s="382">
        <v>12.616666666666667</v>
      </c>
      <c r="H508" s="382">
        <v>12.816666666666666</v>
      </c>
      <c r="I508" s="382">
        <v>12.883333333333333</v>
      </c>
      <c r="J508" s="381">
        <v>12.916666666666666</v>
      </c>
      <c r="K508" s="381">
        <v>12.85</v>
      </c>
      <c r="L508" s="381">
        <v>12.75</v>
      </c>
      <c r="M508" s="270">
        <v>463.27190999999999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298.89999999999998</v>
      </c>
      <c r="D509" s="382">
        <v>295.93333333333334</v>
      </c>
      <c r="E509" s="382">
        <v>284.61666666666667</v>
      </c>
      <c r="F509" s="382">
        <v>270.33333333333331</v>
      </c>
      <c r="G509" s="382">
        <v>259.01666666666665</v>
      </c>
      <c r="H509" s="382">
        <v>310.2166666666667</v>
      </c>
      <c r="I509" s="382">
        <v>321.53333333333342</v>
      </c>
      <c r="J509" s="381">
        <v>335.81666666666672</v>
      </c>
      <c r="K509" s="381">
        <v>307.25</v>
      </c>
      <c r="L509" s="381">
        <v>281.64999999999998</v>
      </c>
      <c r="M509" s="270">
        <v>867.72871999999995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377.8</v>
      </c>
      <c r="D510" s="382">
        <v>378.40000000000003</v>
      </c>
      <c r="E510" s="382">
        <v>374.40000000000009</v>
      </c>
      <c r="F510" s="382">
        <v>371.00000000000006</v>
      </c>
      <c r="G510" s="382">
        <v>367.00000000000011</v>
      </c>
      <c r="H510" s="382">
        <v>381.80000000000007</v>
      </c>
      <c r="I510" s="382">
        <v>385.79999999999995</v>
      </c>
      <c r="J510" s="381">
        <v>389.20000000000005</v>
      </c>
      <c r="K510" s="381">
        <v>382.4</v>
      </c>
      <c r="L510" s="381">
        <v>375</v>
      </c>
      <c r="M510" s="270">
        <v>5.1870700000000003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1487.3</v>
      </c>
      <c r="D511" s="382">
        <v>1486.05</v>
      </c>
      <c r="E511" s="382">
        <v>1463.4499999999998</v>
      </c>
      <c r="F511" s="382">
        <v>1439.6</v>
      </c>
      <c r="G511" s="382">
        <v>1416.9999999999998</v>
      </c>
      <c r="H511" s="382">
        <v>1509.8999999999999</v>
      </c>
      <c r="I511" s="382">
        <v>1532.4999999999998</v>
      </c>
      <c r="J511" s="381">
        <v>1556.35</v>
      </c>
      <c r="K511" s="381">
        <v>1508.65</v>
      </c>
      <c r="L511" s="381">
        <v>1462.2</v>
      </c>
      <c r="M511" s="270">
        <v>0.68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9"/>
      <c r="B5" s="500"/>
      <c r="C5" s="499"/>
      <c r="D5" s="50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501" t="s">
        <v>565</v>
      </c>
      <c r="C7" s="500"/>
      <c r="D7" s="7">
        <f>Main!B10</f>
        <v>44645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44644</v>
      </c>
      <c r="B10" s="29">
        <v>542670</v>
      </c>
      <c r="C10" s="28" t="s">
        <v>1181</v>
      </c>
      <c r="D10" s="28" t="s">
        <v>1182</v>
      </c>
      <c r="E10" s="28" t="s">
        <v>574</v>
      </c>
      <c r="F10" s="87">
        <v>300000</v>
      </c>
      <c r="G10" s="29">
        <v>51.44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44644</v>
      </c>
      <c r="B11" s="29">
        <v>542670</v>
      </c>
      <c r="C11" s="28" t="s">
        <v>1181</v>
      </c>
      <c r="D11" s="28" t="s">
        <v>1088</v>
      </c>
      <c r="E11" s="28" t="s">
        <v>575</v>
      </c>
      <c r="F11" s="87">
        <v>300000</v>
      </c>
      <c r="G11" s="29">
        <v>51.44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44644</v>
      </c>
      <c r="B12" s="29">
        <v>540718</v>
      </c>
      <c r="C12" s="28" t="s">
        <v>1183</v>
      </c>
      <c r="D12" s="28" t="s">
        <v>1184</v>
      </c>
      <c r="E12" s="28" t="s">
        <v>575</v>
      </c>
      <c r="F12" s="87">
        <v>24000</v>
      </c>
      <c r="G12" s="29">
        <v>29.95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44644</v>
      </c>
      <c r="B13" s="29">
        <v>540718</v>
      </c>
      <c r="C13" s="28" t="s">
        <v>1183</v>
      </c>
      <c r="D13" s="28" t="s">
        <v>1185</v>
      </c>
      <c r="E13" s="28" t="s">
        <v>574</v>
      </c>
      <c r="F13" s="87">
        <v>24000</v>
      </c>
      <c r="G13" s="29">
        <v>29.95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44644</v>
      </c>
      <c r="B14" s="29">
        <v>539621</v>
      </c>
      <c r="C14" s="28" t="s">
        <v>1109</v>
      </c>
      <c r="D14" s="28" t="s">
        <v>1186</v>
      </c>
      <c r="E14" s="28" t="s">
        <v>575</v>
      </c>
      <c r="F14" s="87">
        <v>814209</v>
      </c>
      <c r="G14" s="29">
        <v>4.26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44644</v>
      </c>
      <c r="B15" s="29">
        <v>531900</v>
      </c>
      <c r="C15" s="28" t="s">
        <v>1187</v>
      </c>
      <c r="D15" s="28" t="s">
        <v>1188</v>
      </c>
      <c r="E15" s="28" t="s">
        <v>574</v>
      </c>
      <c r="F15" s="87">
        <v>150000</v>
      </c>
      <c r="G15" s="29">
        <v>17.2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44644</v>
      </c>
      <c r="B16" s="29">
        <v>531900</v>
      </c>
      <c r="C16" s="28" t="s">
        <v>1187</v>
      </c>
      <c r="D16" s="28" t="s">
        <v>1189</v>
      </c>
      <c r="E16" s="28" t="s">
        <v>575</v>
      </c>
      <c r="F16" s="87">
        <v>150000</v>
      </c>
      <c r="G16" s="29">
        <v>17.2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44644</v>
      </c>
      <c r="B17" s="29">
        <v>532701</v>
      </c>
      <c r="C17" s="28" t="s">
        <v>1190</v>
      </c>
      <c r="D17" s="28" t="s">
        <v>1191</v>
      </c>
      <c r="E17" s="28" t="s">
        <v>574</v>
      </c>
      <c r="F17" s="87">
        <v>100000</v>
      </c>
      <c r="G17" s="29">
        <v>5.5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44644</v>
      </c>
      <c r="B18" s="29">
        <v>532701</v>
      </c>
      <c r="C18" s="28" t="s">
        <v>1190</v>
      </c>
      <c r="D18" s="28" t="s">
        <v>1192</v>
      </c>
      <c r="E18" s="28" t="s">
        <v>574</v>
      </c>
      <c r="F18" s="87">
        <v>494760</v>
      </c>
      <c r="G18" s="29">
        <v>5.5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44644</v>
      </c>
      <c r="B19" s="29">
        <v>532701</v>
      </c>
      <c r="C19" s="28" t="s">
        <v>1190</v>
      </c>
      <c r="D19" s="28" t="s">
        <v>1193</v>
      </c>
      <c r="E19" s="28" t="s">
        <v>575</v>
      </c>
      <c r="F19" s="87">
        <v>600000</v>
      </c>
      <c r="G19" s="29">
        <v>5.5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44644</v>
      </c>
      <c r="B20" s="29">
        <v>539986</v>
      </c>
      <c r="C20" s="28" t="s">
        <v>1194</v>
      </c>
      <c r="D20" s="28" t="s">
        <v>1195</v>
      </c>
      <c r="E20" s="28" t="s">
        <v>574</v>
      </c>
      <c r="F20" s="87">
        <v>75000</v>
      </c>
      <c r="G20" s="29">
        <v>278.89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44644</v>
      </c>
      <c r="B21" s="29">
        <v>539986</v>
      </c>
      <c r="C21" s="28" t="s">
        <v>1194</v>
      </c>
      <c r="D21" s="28" t="s">
        <v>1196</v>
      </c>
      <c r="E21" s="28" t="s">
        <v>574</v>
      </c>
      <c r="F21" s="87">
        <v>75000</v>
      </c>
      <c r="G21" s="29">
        <v>279.98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44644</v>
      </c>
      <c r="B22" s="29">
        <v>539986</v>
      </c>
      <c r="C22" s="28" t="s">
        <v>1194</v>
      </c>
      <c r="D22" s="28" t="s">
        <v>1196</v>
      </c>
      <c r="E22" s="28" t="s">
        <v>575</v>
      </c>
      <c r="F22" s="87">
        <v>55000</v>
      </c>
      <c r="G22" s="29">
        <v>253.07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44644</v>
      </c>
      <c r="B23" s="29">
        <v>539986</v>
      </c>
      <c r="C23" s="28" t="s">
        <v>1194</v>
      </c>
      <c r="D23" s="28" t="s">
        <v>1197</v>
      </c>
      <c r="E23" s="28" t="s">
        <v>574</v>
      </c>
      <c r="F23" s="87">
        <v>73831</v>
      </c>
      <c r="G23" s="29">
        <v>274.95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44644</v>
      </c>
      <c r="B24" s="29">
        <v>539986</v>
      </c>
      <c r="C24" s="28" t="s">
        <v>1194</v>
      </c>
      <c r="D24" s="28" t="s">
        <v>1197</v>
      </c>
      <c r="E24" s="28" t="s">
        <v>575</v>
      </c>
      <c r="F24" s="87">
        <v>73831</v>
      </c>
      <c r="G24" s="29">
        <v>279.99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44644</v>
      </c>
      <c r="B25" s="29">
        <v>532640</v>
      </c>
      <c r="C25" s="28" t="s">
        <v>1198</v>
      </c>
      <c r="D25" s="28" t="s">
        <v>980</v>
      </c>
      <c r="E25" s="28" t="s">
        <v>574</v>
      </c>
      <c r="F25" s="87">
        <v>100000</v>
      </c>
      <c r="G25" s="29">
        <v>31.75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44644</v>
      </c>
      <c r="B26" s="29">
        <v>532640</v>
      </c>
      <c r="C26" s="28" t="s">
        <v>1198</v>
      </c>
      <c r="D26" s="28" t="s">
        <v>980</v>
      </c>
      <c r="E26" s="28" t="s">
        <v>575</v>
      </c>
      <c r="F26" s="87">
        <v>142</v>
      </c>
      <c r="G26" s="29">
        <v>31.75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44644</v>
      </c>
      <c r="B27" s="29">
        <v>540268</v>
      </c>
      <c r="C27" s="28" t="s">
        <v>1199</v>
      </c>
      <c r="D27" s="28" t="s">
        <v>1200</v>
      </c>
      <c r="E27" s="28" t="s">
        <v>574</v>
      </c>
      <c r="F27" s="87">
        <v>500000</v>
      </c>
      <c r="G27" s="29">
        <v>111.23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44644</v>
      </c>
      <c r="B28" s="29">
        <v>540811</v>
      </c>
      <c r="C28" s="28" t="s">
        <v>1156</v>
      </c>
      <c r="D28" s="28" t="s">
        <v>1201</v>
      </c>
      <c r="E28" s="28" t="s">
        <v>574</v>
      </c>
      <c r="F28" s="87">
        <v>50000</v>
      </c>
      <c r="G28" s="29">
        <v>13.47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44644</v>
      </c>
      <c r="B29" s="29">
        <v>532751</v>
      </c>
      <c r="C29" s="28" t="s">
        <v>1202</v>
      </c>
      <c r="D29" s="28" t="s">
        <v>1203</v>
      </c>
      <c r="E29" s="28" t="s">
        <v>574</v>
      </c>
      <c r="F29" s="87">
        <v>170000</v>
      </c>
      <c r="G29" s="29">
        <v>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44644</v>
      </c>
      <c r="B30" s="29">
        <v>532751</v>
      </c>
      <c r="C30" s="28" t="s">
        <v>1202</v>
      </c>
      <c r="D30" s="28" t="s">
        <v>1204</v>
      </c>
      <c r="E30" s="28" t="s">
        <v>575</v>
      </c>
      <c r="F30" s="87">
        <v>170004</v>
      </c>
      <c r="G30" s="29">
        <v>3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44644</v>
      </c>
      <c r="B31" s="29">
        <v>540204</v>
      </c>
      <c r="C31" s="28" t="s">
        <v>1205</v>
      </c>
      <c r="D31" s="28" t="s">
        <v>1206</v>
      </c>
      <c r="E31" s="28" t="s">
        <v>574</v>
      </c>
      <c r="F31" s="87">
        <v>44145</v>
      </c>
      <c r="G31" s="29">
        <v>47.6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44644</v>
      </c>
      <c r="B32" s="29">
        <v>543475</v>
      </c>
      <c r="C32" s="28" t="s">
        <v>1110</v>
      </c>
      <c r="D32" s="28" t="s">
        <v>1157</v>
      </c>
      <c r="E32" s="28" t="s">
        <v>575</v>
      </c>
      <c r="F32" s="87">
        <v>24000</v>
      </c>
      <c r="G32" s="29">
        <v>95.75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44644</v>
      </c>
      <c r="B33" s="29">
        <v>543475</v>
      </c>
      <c r="C33" s="28" t="s">
        <v>1110</v>
      </c>
      <c r="D33" s="28" t="s">
        <v>1207</v>
      </c>
      <c r="E33" s="28" t="s">
        <v>574</v>
      </c>
      <c r="F33" s="87">
        <v>9600</v>
      </c>
      <c r="G33" s="29">
        <v>101.19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44644</v>
      </c>
      <c r="B34" s="29">
        <v>513452</v>
      </c>
      <c r="C34" s="28" t="s">
        <v>1208</v>
      </c>
      <c r="D34" s="28" t="s">
        <v>1209</v>
      </c>
      <c r="E34" s="28" t="s">
        <v>574</v>
      </c>
      <c r="F34" s="87">
        <v>21000</v>
      </c>
      <c r="G34" s="29">
        <v>14.63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44644</v>
      </c>
      <c r="B35" s="29">
        <v>526473</v>
      </c>
      <c r="C35" s="28" t="s">
        <v>1089</v>
      </c>
      <c r="D35" s="28" t="s">
        <v>1210</v>
      </c>
      <c r="E35" s="28" t="s">
        <v>575</v>
      </c>
      <c r="F35" s="87">
        <v>100500</v>
      </c>
      <c r="G35" s="29">
        <v>34.35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44644</v>
      </c>
      <c r="B36" s="29">
        <v>505744</v>
      </c>
      <c r="C36" s="28" t="s">
        <v>1211</v>
      </c>
      <c r="D36" s="28" t="s">
        <v>1212</v>
      </c>
      <c r="E36" s="28" t="s">
        <v>574</v>
      </c>
      <c r="F36" s="87">
        <v>383000</v>
      </c>
      <c r="G36" s="29">
        <v>266.25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44644</v>
      </c>
      <c r="B37" s="29">
        <v>505744</v>
      </c>
      <c r="C37" s="28" t="s">
        <v>1211</v>
      </c>
      <c r="D37" s="28" t="s">
        <v>1213</v>
      </c>
      <c r="E37" s="28" t="s">
        <v>575</v>
      </c>
      <c r="F37" s="87">
        <v>383000</v>
      </c>
      <c r="G37" s="29">
        <v>266.25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44644</v>
      </c>
      <c r="B38" s="29">
        <v>540614</v>
      </c>
      <c r="C38" s="28" t="s">
        <v>1158</v>
      </c>
      <c r="D38" s="28" t="s">
        <v>1159</v>
      </c>
      <c r="E38" s="28" t="s">
        <v>574</v>
      </c>
      <c r="F38" s="87">
        <v>408615</v>
      </c>
      <c r="G38" s="29">
        <v>6.99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44644</v>
      </c>
      <c r="B39" s="29">
        <v>540614</v>
      </c>
      <c r="C39" s="28" t="s">
        <v>1158</v>
      </c>
      <c r="D39" s="28" t="s">
        <v>1159</v>
      </c>
      <c r="E39" s="28" t="s">
        <v>575</v>
      </c>
      <c r="F39" s="87">
        <v>261653</v>
      </c>
      <c r="G39" s="29">
        <v>6.96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44644</v>
      </c>
      <c r="B40" s="29">
        <v>530663</v>
      </c>
      <c r="C40" s="28" t="s">
        <v>1214</v>
      </c>
      <c r="D40" s="28" t="s">
        <v>1215</v>
      </c>
      <c r="E40" s="28" t="s">
        <v>575</v>
      </c>
      <c r="F40" s="87">
        <v>260000</v>
      </c>
      <c r="G40" s="29">
        <v>1.92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44644</v>
      </c>
      <c r="B41" s="29">
        <v>532847</v>
      </c>
      <c r="C41" s="28" t="s">
        <v>1216</v>
      </c>
      <c r="D41" s="28" t="s">
        <v>1217</v>
      </c>
      <c r="E41" s="28" t="s">
        <v>574</v>
      </c>
      <c r="F41" s="87">
        <v>66819</v>
      </c>
      <c r="G41" s="29">
        <v>31.3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44644</v>
      </c>
      <c r="B42" s="29">
        <v>539692</v>
      </c>
      <c r="C42" s="28" t="s">
        <v>1160</v>
      </c>
      <c r="D42" s="28" t="s">
        <v>1088</v>
      </c>
      <c r="E42" s="28" t="s">
        <v>574</v>
      </c>
      <c r="F42" s="87">
        <v>20885</v>
      </c>
      <c r="G42" s="29">
        <v>7.27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44644</v>
      </c>
      <c r="B43" s="29">
        <v>531129</v>
      </c>
      <c r="C43" s="28" t="s">
        <v>1218</v>
      </c>
      <c r="D43" s="28" t="s">
        <v>1219</v>
      </c>
      <c r="E43" s="28" t="s">
        <v>574</v>
      </c>
      <c r="F43" s="87">
        <v>115000</v>
      </c>
      <c r="G43" s="29">
        <v>21.5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44644</v>
      </c>
      <c r="B44" s="29">
        <v>531129</v>
      </c>
      <c r="C44" s="28" t="s">
        <v>1218</v>
      </c>
      <c r="D44" s="28" t="s">
        <v>1220</v>
      </c>
      <c r="E44" s="28" t="s">
        <v>574</v>
      </c>
      <c r="F44" s="87">
        <v>240000</v>
      </c>
      <c r="G44" s="29">
        <v>21.9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44644</v>
      </c>
      <c r="B45" s="29">
        <v>531129</v>
      </c>
      <c r="C45" s="28" t="s">
        <v>1218</v>
      </c>
      <c r="D45" s="28" t="s">
        <v>1221</v>
      </c>
      <c r="E45" s="28" t="s">
        <v>574</v>
      </c>
      <c r="F45" s="87">
        <v>260030</v>
      </c>
      <c r="G45" s="29">
        <v>21.95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44644</v>
      </c>
      <c r="B46" s="29">
        <v>531129</v>
      </c>
      <c r="C46" s="28" t="s">
        <v>1218</v>
      </c>
      <c r="D46" s="28" t="s">
        <v>1222</v>
      </c>
      <c r="E46" s="28" t="s">
        <v>575</v>
      </c>
      <c r="F46" s="87">
        <v>655030</v>
      </c>
      <c r="G46" s="29">
        <v>21.81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44644</v>
      </c>
      <c r="B47" s="29">
        <v>543286</v>
      </c>
      <c r="C47" s="28" t="s">
        <v>1223</v>
      </c>
      <c r="D47" s="28" t="s">
        <v>1224</v>
      </c>
      <c r="E47" s="28" t="s">
        <v>574</v>
      </c>
      <c r="F47" s="87">
        <v>30000</v>
      </c>
      <c r="G47" s="29">
        <v>19.3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44644</v>
      </c>
      <c r="B48" s="29">
        <v>543286</v>
      </c>
      <c r="C48" s="28" t="s">
        <v>1223</v>
      </c>
      <c r="D48" s="28" t="s">
        <v>1224</v>
      </c>
      <c r="E48" s="28" t="s">
        <v>575</v>
      </c>
      <c r="F48" s="87">
        <v>24000</v>
      </c>
      <c r="G48" s="29">
        <v>19.3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44644</v>
      </c>
      <c r="B49" s="29">
        <v>543286</v>
      </c>
      <c r="C49" s="28" t="s">
        <v>1223</v>
      </c>
      <c r="D49" s="28" t="s">
        <v>1225</v>
      </c>
      <c r="E49" s="28" t="s">
        <v>574</v>
      </c>
      <c r="F49" s="87">
        <v>36000</v>
      </c>
      <c r="G49" s="29">
        <v>19.190000000000001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44644</v>
      </c>
      <c r="B50" s="29">
        <v>539910</v>
      </c>
      <c r="C50" s="28" t="s">
        <v>1068</v>
      </c>
      <c r="D50" s="28" t="s">
        <v>1139</v>
      </c>
      <c r="E50" s="28" t="s">
        <v>574</v>
      </c>
      <c r="F50" s="87">
        <v>100000</v>
      </c>
      <c r="G50" s="29">
        <v>9.19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44644</v>
      </c>
      <c r="B51" s="29">
        <v>539910</v>
      </c>
      <c r="C51" s="28" t="s">
        <v>1068</v>
      </c>
      <c r="D51" s="28" t="s">
        <v>1162</v>
      </c>
      <c r="E51" s="28" t="s">
        <v>574</v>
      </c>
      <c r="F51" s="87">
        <v>100000</v>
      </c>
      <c r="G51" s="29">
        <v>9.19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44644</v>
      </c>
      <c r="B52" s="29">
        <v>539910</v>
      </c>
      <c r="C52" s="28" t="s">
        <v>1068</v>
      </c>
      <c r="D52" s="28" t="s">
        <v>1226</v>
      </c>
      <c r="E52" s="28" t="s">
        <v>574</v>
      </c>
      <c r="F52" s="87">
        <v>91539</v>
      </c>
      <c r="G52" s="29">
        <v>9.19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44644</v>
      </c>
      <c r="B53" s="29">
        <v>539910</v>
      </c>
      <c r="C53" s="28" t="s">
        <v>1068</v>
      </c>
      <c r="D53" s="28" t="s">
        <v>1161</v>
      </c>
      <c r="E53" s="28" t="s">
        <v>574</v>
      </c>
      <c r="F53" s="87">
        <v>100001</v>
      </c>
      <c r="G53" s="29">
        <v>9.19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44644</v>
      </c>
      <c r="B54" s="29">
        <v>539910</v>
      </c>
      <c r="C54" s="28" t="s">
        <v>1068</v>
      </c>
      <c r="D54" s="28" t="s">
        <v>1226</v>
      </c>
      <c r="E54" s="28" t="s">
        <v>575</v>
      </c>
      <c r="F54" s="87">
        <v>8580</v>
      </c>
      <c r="G54" s="29">
        <v>9.19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44644</v>
      </c>
      <c r="B55" s="29">
        <v>539910</v>
      </c>
      <c r="C55" s="28" t="s">
        <v>1068</v>
      </c>
      <c r="D55" s="28" t="s">
        <v>1111</v>
      </c>
      <c r="E55" s="28" t="s">
        <v>575</v>
      </c>
      <c r="F55" s="87">
        <v>629000</v>
      </c>
      <c r="G55" s="29">
        <v>9.19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44644</v>
      </c>
      <c r="B56" s="29">
        <v>539910</v>
      </c>
      <c r="C56" s="28" t="s">
        <v>1068</v>
      </c>
      <c r="D56" s="28" t="s">
        <v>1227</v>
      </c>
      <c r="E56" s="28" t="s">
        <v>574</v>
      </c>
      <c r="F56" s="87">
        <v>160004</v>
      </c>
      <c r="G56" s="29">
        <v>9.19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44644</v>
      </c>
      <c r="B57" s="29">
        <v>539910</v>
      </c>
      <c r="C57" s="28" t="s">
        <v>1068</v>
      </c>
      <c r="D57" s="28" t="s">
        <v>1228</v>
      </c>
      <c r="E57" s="28" t="s">
        <v>574</v>
      </c>
      <c r="F57" s="87">
        <v>130000</v>
      </c>
      <c r="G57" s="29">
        <v>9.19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44644</v>
      </c>
      <c r="B58" s="29">
        <v>500247</v>
      </c>
      <c r="C58" s="28" t="s">
        <v>141</v>
      </c>
      <c r="D58" s="28" t="s">
        <v>1229</v>
      </c>
      <c r="E58" s="28" t="s">
        <v>574</v>
      </c>
      <c r="F58" s="87">
        <v>11227404</v>
      </c>
      <c r="G58" s="29">
        <v>1699.05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44644</v>
      </c>
      <c r="B59" s="29">
        <v>500247</v>
      </c>
      <c r="C59" s="28" t="s">
        <v>141</v>
      </c>
      <c r="D59" s="28" t="s">
        <v>1230</v>
      </c>
      <c r="E59" s="28" t="s">
        <v>575</v>
      </c>
      <c r="F59" s="87">
        <v>40000000</v>
      </c>
      <c r="G59" s="29">
        <v>1700.1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44644</v>
      </c>
      <c r="B60" s="29">
        <v>531328</v>
      </c>
      <c r="C60" s="28" t="s">
        <v>1140</v>
      </c>
      <c r="D60" s="28" t="s">
        <v>1231</v>
      </c>
      <c r="E60" s="28" t="s">
        <v>575</v>
      </c>
      <c r="F60" s="87">
        <v>1157941</v>
      </c>
      <c r="G60" s="29">
        <v>0.99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44644</v>
      </c>
      <c r="B61" s="29">
        <v>539410</v>
      </c>
      <c r="C61" s="28" t="s">
        <v>1232</v>
      </c>
      <c r="D61" s="28" t="s">
        <v>1233</v>
      </c>
      <c r="E61" s="28" t="s">
        <v>574</v>
      </c>
      <c r="F61" s="87">
        <v>300000</v>
      </c>
      <c r="G61" s="29">
        <v>3.19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44644</v>
      </c>
      <c r="B62" s="29">
        <v>539410</v>
      </c>
      <c r="C62" s="28" t="s">
        <v>1232</v>
      </c>
      <c r="D62" s="28" t="s">
        <v>1234</v>
      </c>
      <c r="E62" s="28" t="s">
        <v>575</v>
      </c>
      <c r="F62" s="87">
        <v>300000</v>
      </c>
      <c r="G62" s="29">
        <v>3.19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44644</v>
      </c>
      <c r="B63" s="29">
        <v>531834</v>
      </c>
      <c r="C63" s="28" t="s">
        <v>1235</v>
      </c>
      <c r="D63" s="28" t="s">
        <v>1236</v>
      </c>
      <c r="E63" s="28" t="s">
        <v>574</v>
      </c>
      <c r="F63" s="87">
        <v>22500</v>
      </c>
      <c r="G63" s="29">
        <v>7.55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44644</v>
      </c>
      <c r="B64" s="29">
        <v>531834</v>
      </c>
      <c r="C64" s="28" t="s">
        <v>1235</v>
      </c>
      <c r="D64" s="28" t="s">
        <v>1236</v>
      </c>
      <c r="E64" s="28" t="s">
        <v>575</v>
      </c>
      <c r="F64" s="87">
        <v>7500</v>
      </c>
      <c r="G64" s="29">
        <v>6.96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44644</v>
      </c>
      <c r="B65" s="29">
        <v>531494</v>
      </c>
      <c r="C65" s="28" t="s">
        <v>1237</v>
      </c>
      <c r="D65" s="28" t="s">
        <v>1238</v>
      </c>
      <c r="E65" s="28" t="s">
        <v>575</v>
      </c>
      <c r="F65" s="87">
        <v>190000</v>
      </c>
      <c r="G65" s="29">
        <v>55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44644</v>
      </c>
      <c r="B66" s="29">
        <v>531494</v>
      </c>
      <c r="C66" s="28" t="s">
        <v>1237</v>
      </c>
      <c r="D66" s="28" t="s">
        <v>1239</v>
      </c>
      <c r="E66" s="28" t="s">
        <v>574</v>
      </c>
      <c r="F66" s="87">
        <v>175000</v>
      </c>
      <c r="G66" s="29">
        <v>55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44644</v>
      </c>
      <c r="B67" s="29">
        <v>511535</v>
      </c>
      <c r="C67" s="28" t="s">
        <v>1240</v>
      </c>
      <c r="D67" s="28" t="s">
        <v>1241</v>
      </c>
      <c r="E67" s="28" t="s">
        <v>575</v>
      </c>
      <c r="F67" s="87">
        <v>27731</v>
      </c>
      <c r="G67" s="29">
        <v>12.2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44644</v>
      </c>
      <c r="B68" s="29">
        <v>517230</v>
      </c>
      <c r="C68" s="28" t="s">
        <v>1242</v>
      </c>
      <c r="D68" s="28" t="s">
        <v>1243</v>
      </c>
      <c r="E68" s="28" t="s">
        <v>574</v>
      </c>
      <c r="F68" s="87">
        <v>2850000</v>
      </c>
      <c r="G68" s="29">
        <v>6.27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44644</v>
      </c>
      <c r="B69" s="29">
        <v>517230</v>
      </c>
      <c r="C69" s="28" t="s">
        <v>1242</v>
      </c>
      <c r="D69" s="28" t="s">
        <v>1244</v>
      </c>
      <c r="E69" s="28" t="s">
        <v>575</v>
      </c>
      <c r="F69" s="87">
        <v>775000</v>
      </c>
      <c r="G69" s="29">
        <v>6.27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44644</v>
      </c>
      <c r="B70" s="29">
        <v>517230</v>
      </c>
      <c r="C70" s="28" t="s">
        <v>1242</v>
      </c>
      <c r="D70" s="28" t="s">
        <v>1245</v>
      </c>
      <c r="E70" s="28" t="s">
        <v>575</v>
      </c>
      <c r="F70" s="87">
        <v>975000</v>
      </c>
      <c r="G70" s="29">
        <v>6.27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44644</v>
      </c>
      <c r="B71" s="29">
        <v>517230</v>
      </c>
      <c r="C71" s="28" t="s">
        <v>1242</v>
      </c>
      <c r="D71" s="28" t="s">
        <v>1246</v>
      </c>
      <c r="E71" s="28" t="s">
        <v>575</v>
      </c>
      <c r="F71" s="87">
        <v>1000000</v>
      </c>
      <c r="G71" s="29">
        <v>6.27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44644</v>
      </c>
      <c r="B72" s="29">
        <v>511702</v>
      </c>
      <c r="C72" s="28" t="s">
        <v>1247</v>
      </c>
      <c r="D72" s="28" t="s">
        <v>1234</v>
      </c>
      <c r="E72" s="28" t="s">
        <v>574</v>
      </c>
      <c r="F72" s="87">
        <v>5000</v>
      </c>
      <c r="G72" s="29">
        <v>15.85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44644</v>
      </c>
      <c r="B73" s="29">
        <v>511702</v>
      </c>
      <c r="C73" s="28" t="s">
        <v>1247</v>
      </c>
      <c r="D73" s="28" t="s">
        <v>1233</v>
      </c>
      <c r="E73" s="28" t="s">
        <v>574</v>
      </c>
      <c r="F73" s="87">
        <v>45000</v>
      </c>
      <c r="G73" s="29">
        <v>15.85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44644</v>
      </c>
      <c r="B74" s="29">
        <v>511702</v>
      </c>
      <c r="C74" s="28" t="s">
        <v>1247</v>
      </c>
      <c r="D74" s="28" t="s">
        <v>1234</v>
      </c>
      <c r="E74" s="28" t="s">
        <v>575</v>
      </c>
      <c r="F74" s="87">
        <v>45000</v>
      </c>
      <c r="G74" s="29">
        <v>15.85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44644</v>
      </c>
      <c r="B75" s="29">
        <v>500330</v>
      </c>
      <c r="C75" s="28" t="s">
        <v>1248</v>
      </c>
      <c r="D75" s="28" t="s">
        <v>1249</v>
      </c>
      <c r="E75" s="28" t="s">
        <v>574</v>
      </c>
      <c r="F75" s="87">
        <v>550000</v>
      </c>
      <c r="G75" s="29">
        <v>758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44644</v>
      </c>
      <c r="B76" s="29">
        <v>500330</v>
      </c>
      <c r="C76" s="28" t="s">
        <v>1248</v>
      </c>
      <c r="D76" s="28" t="s">
        <v>1250</v>
      </c>
      <c r="E76" s="28" t="s">
        <v>575</v>
      </c>
      <c r="F76" s="87">
        <v>550000</v>
      </c>
      <c r="G76" s="29">
        <v>758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44644</v>
      </c>
      <c r="B77" s="29">
        <v>539673</v>
      </c>
      <c r="C77" s="28" t="s">
        <v>1090</v>
      </c>
      <c r="D77" s="28" t="s">
        <v>1251</v>
      </c>
      <c r="E77" s="28" t="s">
        <v>575</v>
      </c>
      <c r="F77" s="87">
        <v>9890</v>
      </c>
      <c r="G77" s="29">
        <v>17.52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44644</v>
      </c>
      <c r="B78" s="29">
        <v>534708</v>
      </c>
      <c r="C78" s="28" t="s">
        <v>1163</v>
      </c>
      <c r="D78" s="28" t="s">
        <v>1252</v>
      </c>
      <c r="E78" s="28" t="s">
        <v>574</v>
      </c>
      <c r="F78" s="87">
        <v>120000</v>
      </c>
      <c r="G78" s="29">
        <v>4.83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44644</v>
      </c>
      <c r="B79" s="29">
        <v>534708</v>
      </c>
      <c r="C79" s="28" t="s">
        <v>1163</v>
      </c>
      <c r="D79" s="28" t="s">
        <v>1253</v>
      </c>
      <c r="E79" s="28" t="s">
        <v>575</v>
      </c>
      <c r="F79" s="87">
        <v>120000</v>
      </c>
      <c r="G79" s="29">
        <v>4.83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44644</v>
      </c>
      <c r="B80" s="29">
        <v>540143</v>
      </c>
      <c r="C80" s="28" t="s">
        <v>1254</v>
      </c>
      <c r="D80" s="28" t="s">
        <v>1255</v>
      </c>
      <c r="E80" s="28" t="s">
        <v>574</v>
      </c>
      <c r="F80" s="87">
        <v>76068</v>
      </c>
      <c r="G80" s="29">
        <v>179.5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44644</v>
      </c>
      <c r="B81" s="29">
        <v>540143</v>
      </c>
      <c r="C81" s="28" t="s">
        <v>1254</v>
      </c>
      <c r="D81" s="28" t="s">
        <v>1256</v>
      </c>
      <c r="E81" s="28" t="s">
        <v>575</v>
      </c>
      <c r="F81" s="87">
        <v>76068</v>
      </c>
      <c r="G81" s="29">
        <v>179.5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44644</v>
      </c>
      <c r="B82" s="29">
        <v>501423</v>
      </c>
      <c r="C82" s="28" t="s">
        <v>1257</v>
      </c>
      <c r="D82" s="28" t="s">
        <v>1258</v>
      </c>
      <c r="E82" s="28" t="s">
        <v>575</v>
      </c>
      <c r="F82" s="87">
        <v>75426</v>
      </c>
      <c r="G82" s="29">
        <v>1702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44644</v>
      </c>
      <c r="B83" s="29">
        <v>501423</v>
      </c>
      <c r="C83" s="28" t="s">
        <v>1257</v>
      </c>
      <c r="D83" s="28" t="s">
        <v>1259</v>
      </c>
      <c r="E83" s="28" t="s">
        <v>574</v>
      </c>
      <c r="F83" s="87">
        <v>225407</v>
      </c>
      <c r="G83" s="29">
        <v>1701.97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44644</v>
      </c>
      <c r="B84" s="29">
        <v>501423</v>
      </c>
      <c r="C84" s="28" t="s">
        <v>1257</v>
      </c>
      <c r="D84" s="28" t="s">
        <v>1260</v>
      </c>
      <c r="E84" s="28" t="s">
        <v>575</v>
      </c>
      <c r="F84" s="87">
        <v>69426</v>
      </c>
      <c r="G84" s="29">
        <v>1702.01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44644</v>
      </c>
      <c r="B85" s="29">
        <v>501423</v>
      </c>
      <c r="C85" s="28" t="s">
        <v>1257</v>
      </c>
      <c r="D85" s="28" t="s">
        <v>1261</v>
      </c>
      <c r="E85" s="28" t="s">
        <v>575</v>
      </c>
      <c r="F85" s="87">
        <v>83084</v>
      </c>
      <c r="G85" s="29">
        <v>1702.02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44644</v>
      </c>
      <c r="B86" s="29">
        <v>540079</v>
      </c>
      <c r="C86" s="28" t="s">
        <v>1262</v>
      </c>
      <c r="D86" s="28" t="s">
        <v>1263</v>
      </c>
      <c r="E86" s="28" t="s">
        <v>574</v>
      </c>
      <c r="F86" s="87">
        <v>24000</v>
      </c>
      <c r="G86" s="29">
        <v>25.85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44644</v>
      </c>
      <c r="B87" s="29">
        <v>530177</v>
      </c>
      <c r="C87" s="28" t="s">
        <v>1264</v>
      </c>
      <c r="D87" s="28" t="s">
        <v>1265</v>
      </c>
      <c r="E87" s="28" t="s">
        <v>574</v>
      </c>
      <c r="F87" s="87">
        <v>27000</v>
      </c>
      <c r="G87" s="29">
        <v>15.46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44644</v>
      </c>
      <c r="B88" s="29">
        <v>530177</v>
      </c>
      <c r="C88" s="28" t="s">
        <v>1264</v>
      </c>
      <c r="D88" s="28" t="s">
        <v>1266</v>
      </c>
      <c r="E88" s="28" t="s">
        <v>574</v>
      </c>
      <c r="F88" s="87">
        <v>22000</v>
      </c>
      <c r="G88" s="29">
        <v>15.46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44644</v>
      </c>
      <c r="B89" s="29">
        <v>530177</v>
      </c>
      <c r="C89" s="28" t="s">
        <v>1264</v>
      </c>
      <c r="D89" s="28" t="s">
        <v>980</v>
      </c>
      <c r="E89" s="28" t="s">
        <v>575</v>
      </c>
      <c r="F89" s="87">
        <v>17183</v>
      </c>
      <c r="G89" s="29">
        <v>15.46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44644</v>
      </c>
      <c r="B90" s="29">
        <v>530177</v>
      </c>
      <c r="C90" s="28" t="s">
        <v>1264</v>
      </c>
      <c r="D90" s="28" t="s">
        <v>1267</v>
      </c>
      <c r="E90" s="28" t="s">
        <v>575</v>
      </c>
      <c r="F90" s="87">
        <v>27211</v>
      </c>
      <c r="G90" s="29">
        <v>15.46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44644</v>
      </c>
      <c r="B91" s="29">
        <v>538496</v>
      </c>
      <c r="C91" s="28" t="s">
        <v>1112</v>
      </c>
      <c r="D91" s="28" t="s">
        <v>1113</v>
      </c>
      <c r="E91" s="28" t="s">
        <v>575</v>
      </c>
      <c r="F91" s="87">
        <v>153000</v>
      </c>
      <c r="G91" s="29">
        <v>5.54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44644</v>
      </c>
      <c r="B92" s="29">
        <v>538496</v>
      </c>
      <c r="C92" s="28" t="s">
        <v>1112</v>
      </c>
      <c r="D92" s="28" t="s">
        <v>1268</v>
      </c>
      <c r="E92" s="28" t="s">
        <v>574</v>
      </c>
      <c r="F92" s="87">
        <v>66000</v>
      </c>
      <c r="G92" s="29">
        <v>5.61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44644</v>
      </c>
      <c r="B93" s="29">
        <v>539310</v>
      </c>
      <c r="C93" s="28" t="s">
        <v>1269</v>
      </c>
      <c r="D93" s="28" t="s">
        <v>1270</v>
      </c>
      <c r="E93" s="28" t="s">
        <v>575</v>
      </c>
      <c r="F93" s="87">
        <v>250000</v>
      </c>
      <c r="G93" s="29">
        <v>53.5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44644</v>
      </c>
      <c r="B94" s="29">
        <v>519367</v>
      </c>
      <c r="C94" s="28" t="s">
        <v>1271</v>
      </c>
      <c r="D94" s="28" t="s">
        <v>1272</v>
      </c>
      <c r="E94" s="28" t="s">
        <v>574</v>
      </c>
      <c r="F94" s="87">
        <v>1000</v>
      </c>
      <c r="G94" s="29">
        <v>104.1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44644</v>
      </c>
      <c r="B95" s="29">
        <v>519367</v>
      </c>
      <c r="C95" s="28" t="s">
        <v>1271</v>
      </c>
      <c r="D95" s="28" t="s">
        <v>1273</v>
      </c>
      <c r="E95" s="28" t="s">
        <v>575</v>
      </c>
      <c r="F95" s="87">
        <v>1099</v>
      </c>
      <c r="G95" s="29">
        <v>103.75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44644</v>
      </c>
      <c r="B96" s="29">
        <v>513216</v>
      </c>
      <c r="C96" s="28" t="s">
        <v>1274</v>
      </c>
      <c r="D96" s="28" t="s">
        <v>980</v>
      </c>
      <c r="E96" s="28" t="s">
        <v>575</v>
      </c>
      <c r="F96" s="87">
        <v>734286</v>
      </c>
      <c r="G96" s="29">
        <v>5.09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44644</v>
      </c>
      <c r="B97" s="29">
        <v>540570</v>
      </c>
      <c r="C97" s="28" t="s">
        <v>1275</v>
      </c>
      <c r="D97" s="28" t="s">
        <v>1276</v>
      </c>
      <c r="E97" s="28" t="s">
        <v>574</v>
      </c>
      <c r="F97" s="87">
        <v>105000</v>
      </c>
      <c r="G97" s="29">
        <v>213.28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44644</v>
      </c>
      <c r="B98" s="29">
        <v>532372</v>
      </c>
      <c r="C98" s="28" t="s">
        <v>1277</v>
      </c>
      <c r="D98" s="28" t="s">
        <v>1278</v>
      </c>
      <c r="E98" s="28" t="s">
        <v>575</v>
      </c>
      <c r="F98" s="87">
        <v>332357</v>
      </c>
      <c r="G98" s="29">
        <v>58.15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44644</v>
      </c>
      <c r="B99" s="29">
        <v>542667</v>
      </c>
      <c r="C99" s="28" t="s">
        <v>1279</v>
      </c>
      <c r="D99" s="28" t="s">
        <v>1270</v>
      </c>
      <c r="E99" s="28" t="s">
        <v>574</v>
      </c>
      <c r="F99" s="87">
        <v>88100</v>
      </c>
      <c r="G99" s="29">
        <v>465.26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44644</v>
      </c>
      <c r="B100" s="29">
        <v>542667</v>
      </c>
      <c r="C100" s="28" t="s">
        <v>1279</v>
      </c>
      <c r="D100" s="28" t="s">
        <v>1280</v>
      </c>
      <c r="E100" s="28" t="s">
        <v>575</v>
      </c>
      <c r="F100" s="87">
        <v>89000</v>
      </c>
      <c r="G100" s="29">
        <v>465.26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44644</v>
      </c>
      <c r="B101" s="29" t="s">
        <v>1281</v>
      </c>
      <c r="C101" s="28" t="s">
        <v>1282</v>
      </c>
      <c r="D101" s="28" t="s">
        <v>1283</v>
      </c>
      <c r="E101" s="28" t="s">
        <v>574</v>
      </c>
      <c r="F101" s="87">
        <v>80000</v>
      </c>
      <c r="G101" s="29">
        <v>245</v>
      </c>
      <c r="H101" s="29" t="s">
        <v>853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44644</v>
      </c>
      <c r="B102" s="29" t="s">
        <v>1281</v>
      </c>
      <c r="C102" s="28" t="s">
        <v>1282</v>
      </c>
      <c r="D102" s="28" t="s">
        <v>1284</v>
      </c>
      <c r="E102" s="28" t="s">
        <v>574</v>
      </c>
      <c r="F102" s="87">
        <v>99184</v>
      </c>
      <c r="G102" s="29">
        <v>247.93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44644</v>
      </c>
      <c r="B103" s="29" t="s">
        <v>1285</v>
      </c>
      <c r="C103" s="28" t="s">
        <v>1286</v>
      </c>
      <c r="D103" s="28" t="s">
        <v>1287</v>
      </c>
      <c r="E103" s="28" t="s">
        <v>574</v>
      </c>
      <c r="F103" s="87">
        <v>131000</v>
      </c>
      <c r="G103" s="29">
        <v>76.099999999999994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44644</v>
      </c>
      <c r="B104" s="29" t="s">
        <v>1285</v>
      </c>
      <c r="C104" s="28" t="s">
        <v>1286</v>
      </c>
      <c r="D104" s="28" t="s">
        <v>1288</v>
      </c>
      <c r="E104" s="28" t="s">
        <v>574</v>
      </c>
      <c r="F104" s="87">
        <v>131000</v>
      </c>
      <c r="G104" s="29">
        <v>76.099999999999994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44644</v>
      </c>
      <c r="B105" s="29" t="s">
        <v>1289</v>
      </c>
      <c r="C105" s="28" t="s">
        <v>1290</v>
      </c>
      <c r="D105" s="28" t="s">
        <v>1164</v>
      </c>
      <c r="E105" s="28" t="s">
        <v>574</v>
      </c>
      <c r="F105" s="87">
        <v>59200</v>
      </c>
      <c r="G105" s="29">
        <v>100.14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44644</v>
      </c>
      <c r="B106" s="29" t="s">
        <v>1289</v>
      </c>
      <c r="C106" s="28" t="s">
        <v>1290</v>
      </c>
      <c r="D106" s="28" t="s">
        <v>1291</v>
      </c>
      <c r="E106" s="28" t="s">
        <v>574</v>
      </c>
      <c r="F106" s="87">
        <v>49600</v>
      </c>
      <c r="G106" s="29">
        <v>100.29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44644</v>
      </c>
      <c r="B107" s="29" t="s">
        <v>1289</v>
      </c>
      <c r="C107" s="28" t="s">
        <v>1290</v>
      </c>
      <c r="D107" s="28" t="s">
        <v>1292</v>
      </c>
      <c r="E107" s="28" t="s">
        <v>574</v>
      </c>
      <c r="F107" s="87">
        <v>25600</v>
      </c>
      <c r="G107" s="29">
        <v>100.97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44644</v>
      </c>
      <c r="B108" s="29" t="s">
        <v>1289</v>
      </c>
      <c r="C108" s="28" t="s">
        <v>1290</v>
      </c>
      <c r="D108" s="28" t="s">
        <v>1293</v>
      </c>
      <c r="E108" s="28" t="s">
        <v>574</v>
      </c>
      <c r="F108" s="87">
        <v>49600</v>
      </c>
      <c r="G108" s="29">
        <v>101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44644</v>
      </c>
      <c r="B109" s="29" t="s">
        <v>1289</v>
      </c>
      <c r="C109" s="28" t="s">
        <v>1290</v>
      </c>
      <c r="D109" s="28" t="s">
        <v>1294</v>
      </c>
      <c r="E109" s="28" t="s">
        <v>574</v>
      </c>
      <c r="F109" s="87">
        <v>35200</v>
      </c>
      <c r="G109" s="29">
        <v>100.2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44644</v>
      </c>
      <c r="B110" s="29" t="s">
        <v>1289</v>
      </c>
      <c r="C110" s="28" t="s">
        <v>1290</v>
      </c>
      <c r="D110" s="28" t="s">
        <v>1295</v>
      </c>
      <c r="E110" s="28" t="s">
        <v>574</v>
      </c>
      <c r="F110" s="87">
        <v>49600</v>
      </c>
      <c r="G110" s="29">
        <v>100.5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44644</v>
      </c>
      <c r="B111" s="29" t="s">
        <v>1296</v>
      </c>
      <c r="C111" s="28" t="s">
        <v>1297</v>
      </c>
      <c r="D111" s="28" t="s">
        <v>1298</v>
      </c>
      <c r="E111" s="28" t="s">
        <v>574</v>
      </c>
      <c r="F111" s="87">
        <v>222000</v>
      </c>
      <c r="G111" s="29">
        <v>36.19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44644</v>
      </c>
      <c r="B112" s="29" t="s">
        <v>1296</v>
      </c>
      <c r="C112" s="28" t="s">
        <v>1297</v>
      </c>
      <c r="D112" s="28" t="s">
        <v>1299</v>
      </c>
      <c r="E112" s="28" t="s">
        <v>574</v>
      </c>
      <c r="F112" s="87">
        <v>135000</v>
      </c>
      <c r="G112" s="29">
        <v>36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44644</v>
      </c>
      <c r="B113" s="29" t="s">
        <v>1300</v>
      </c>
      <c r="C113" s="28" t="s">
        <v>1301</v>
      </c>
      <c r="D113" s="28" t="s">
        <v>1302</v>
      </c>
      <c r="E113" s="28" t="s">
        <v>574</v>
      </c>
      <c r="F113" s="87">
        <v>100000</v>
      </c>
      <c r="G113" s="29">
        <v>344.9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44644</v>
      </c>
      <c r="B114" s="29" t="s">
        <v>1211</v>
      </c>
      <c r="C114" s="28" t="s">
        <v>1303</v>
      </c>
      <c r="D114" s="28" t="s">
        <v>1212</v>
      </c>
      <c r="E114" s="28" t="s">
        <v>574</v>
      </c>
      <c r="F114" s="87">
        <v>600000</v>
      </c>
      <c r="G114" s="29">
        <v>266.60000000000002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44644</v>
      </c>
      <c r="B115" s="29" t="s">
        <v>1165</v>
      </c>
      <c r="C115" s="28" t="s">
        <v>1166</v>
      </c>
      <c r="D115" s="28" t="s">
        <v>1167</v>
      </c>
      <c r="E115" s="28" t="s">
        <v>574</v>
      </c>
      <c r="F115" s="87">
        <v>618814</v>
      </c>
      <c r="G115" s="29">
        <v>105.04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44644</v>
      </c>
      <c r="B116" s="29" t="s">
        <v>1304</v>
      </c>
      <c r="C116" s="28" t="s">
        <v>1305</v>
      </c>
      <c r="D116" s="28" t="s">
        <v>1306</v>
      </c>
      <c r="E116" s="28" t="s">
        <v>574</v>
      </c>
      <c r="F116" s="87">
        <v>230000</v>
      </c>
      <c r="G116" s="29">
        <v>50.49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44644</v>
      </c>
      <c r="B117" s="29" t="s">
        <v>1304</v>
      </c>
      <c r="C117" s="28" t="s">
        <v>1305</v>
      </c>
      <c r="D117" s="28" t="s">
        <v>1307</v>
      </c>
      <c r="E117" s="28" t="s">
        <v>574</v>
      </c>
      <c r="F117" s="87">
        <v>569900</v>
      </c>
      <c r="G117" s="29">
        <v>50.58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44644</v>
      </c>
      <c r="B118" s="29" t="s">
        <v>1308</v>
      </c>
      <c r="C118" s="28" t="s">
        <v>1309</v>
      </c>
      <c r="D118" s="28" t="s">
        <v>1310</v>
      </c>
      <c r="E118" s="28" t="s">
        <v>574</v>
      </c>
      <c r="F118" s="87">
        <v>351977</v>
      </c>
      <c r="G118" s="29">
        <v>60.54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44644</v>
      </c>
      <c r="B119" s="29" t="s">
        <v>1242</v>
      </c>
      <c r="C119" s="28" t="s">
        <v>1311</v>
      </c>
      <c r="D119" s="28" t="s">
        <v>980</v>
      </c>
      <c r="E119" s="28" t="s">
        <v>574</v>
      </c>
      <c r="F119" s="87">
        <v>63452</v>
      </c>
      <c r="G119" s="29">
        <v>6.25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44644</v>
      </c>
      <c r="B120" s="29" t="s">
        <v>1141</v>
      </c>
      <c r="C120" s="28" t="s">
        <v>1142</v>
      </c>
      <c r="D120" s="28" t="s">
        <v>1312</v>
      </c>
      <c r="E120" s="28" t="s">
        <v>574</v>
      </c>
      <c r="F120" s="87">
        <v>26400</v>
      </c>
      <c r="G120" s="29">
        <v>98.77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44644</v>
      </c>
      <c r="B121" s="29" t="s">
        <v>1143</v>
      </c>
      <c r="C121" s="28" t="s">
        <v>1144</v>
      </c>
      <c r="D121" s="28" t="s">
        <v>1145</v>
      </c>
      <c r="E121" s="28" t="s">
        <v>574</v>
      </c>
      <c r="F121" s="87">
        <v>11200</v>
      </c>
      <c r="G121" s="29">
        <v>81.400000000000006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44644</v>
      </c>
      <c r="B122" s="29" t="s">
        <v>1313</v>
      </c>
      <c r="C122" s="28" t="s">
        <v>1314</v>
      </c>
      <c r="D122" s="28" t="s">
        <v>1315</v>
      </c>
      <c r="E122" s="28" t="s">
        <v>574</v>
      </c>
      <c r="F122" s="87">
        <v>6600000</v>
      </c>
      <c r="G122" s="29">
        <v>5.35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44644</v>
      </c>
      <c r="B123" s="29" t="s">
        <v>1281</v>
      </c>
      <c r="C123" s="28" t="s">
        <v>1282</v>
      </c>
      <c r="D123" s="28" t="s">
        <v>1283</v>
      </c>
      <c r="E123" s="28" t="s">
        <v>575</v>
      </c>
      <c r="F123" s="87">
        <v>80000</v>
      </c>
      <c r="G123" s="29">
        <v>248.18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44644</v>
      </c>
      <c r="B124" s="29" t="s">
        <v>1281</v>
      </c>
      <c r="C124" s="28" t="s">
        <v>1282</v>
      </c>
      <c r="D124" s="28" t="s">
        <v>1284</v>
      </c>
      <c r="E124" s="28" t="s">
        <v>575</v>
      </c>
      <c r="F124" s="87">
        <v>2367</v>
      </c>
      <c r="G124" s="29">
        <v>245.05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44644</v>
      </c>
      <c r="B125" s="29" t="s">
        <v>1281</v>
      </c>
      <c r="C125" s="28" t="s">
        <v>1282</v>
      </c>
      <c r="D125" s="28" t="s">
        <v>1316</v>
      </c>
      <c r="E125" s="28" t="s">
        <v>575</v>
      </c>
      <c r="F125" s="87">
        <v>104432</v>
      </c>
      <c r="G125" s="29">
        <v>245.12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44644</v>
      </c>
      <c r="B126" s="29" t="s">
        <v>1289</v>
      </c>
      <c r="C126" s="28" t="s">
        <v>1290</v>
      </c>
      <c r="D126" s="28" t="s">
        <v>1317</v>
      </c>
      <c r="E126" s="28" t="s">
        <v>575</v>
      </c>
      <c r="F126" s="87">
        <v>300800</v>
      </c>
      <c r="G126" s="29">
        <v>100.53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44644</v>
      </c>
      <c r="B127" s="29" t="s">
        <v>1289</v>
      </c>
      <c r="C127" s="28" t="s">
        <v>1290</v>
      </c>
      <c r="D127" s="28" t="s">
        <v>1164</v>
      </c>
      <c r="E127" s="28" t="s">
        <v>575</v>
      </c>
      <c r="F127" s="87">
        <v>59200</v>
      </c>
      <c r="G127" s="29">
        <v>101.41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44644</v>
      </c>
      <c r="B128" s="29" t="s">
        <v>1296</v>
      </c>
      <c r="C128" s="28" t="s">
        <v>1297</v>
      </c>
      <c r="D128" s="28" t="s">
        <v>1318</v>
      </c>
      <c r="E128" s="28" t="s">
        <v>575</v>
      </c>
      <c r="F128" s="87">
        <v>66000</v>
      </c>
      <c r="G128" s="29">
        <v>35.770000000000003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44644</v>
      </c>
      <c r="B129" s="29" t="s">
        <v>1296</v>
      </c>
      <c r="C129" s="28" t="s">
        <v>1297</v>
      </c>
      <c r="D129" s="28" t="s">
        <v>1319</v>
      </c>
      <c r="E129" s="28" t="s">
        <v>575</v>
      </c>
      <c r="F129" s="87">
        <v>63000</v>
      </c>
      <c r="G129" s="29">
        <v>35.9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44644</v>
      </c>
      <c r="B130" s="29" t="s">
        <v>1300</v>
      </c>
      <c r="C130" s="28" t="s">
        <v>1301</v>
      </c>
      <c r="D130" s="28" t="s">
        <v>1320</v>
      </c>
      <c r="E130" s="28" t="s">
        <v>575</v>
      </c>
      <c r="F130" s="87">
        <v>100000</v>
      </c>
      <c r="G130" s="29">
        <v>344.9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44644</v>
      </c>
      <c r="B131" s="29" t="s">
        <v>1211</v>
      </c>
      <c r="C131" s="28" t="s">
        <v>1303</v>
      </c>
      <c r="D131" s="28" t="s">
        <v>1213</v>
      </c>
      <c r="E131" s="28" t="s">
        <v>575</v>
      </c>
      <c r="F131" s="87">
        <v>600000</v>
      </c>
      <c r="G131" s="29">
        <v>266.60000000000002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44644</v>
      </c>
      <c r="B132" s="29" t="s">
        <v>1321</v>
      </c>
      <c r="C132" s="28" t="s">
        <v>1322</v>
      </c>
      <c r="D132" s="28" t="s">
        <v>1323</v>
      </c>
      <c r="E132" s="28" t="s">
        <v>575</v>
      </c>
      <c r="F132" s="87">
        <v>25200</v>
      </c>
      <c r="G132" s="29">
        <v>201.82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44644</v>
      </c>
      <c r="B133" s="29" t="s">
        <v>1165</v>
      </c>
      <c r="C133" s="28" t="s">
        <v>1166</v>
      </c>
      <c r="D133" s="28" t="s">
        <v>1167</v>
      </c>
      <c r="E133" s="28" t="s">
        <v>575</v>
      </c>
      <c r="F133" s="87">
        <v>618814</v>
      </c>
      <c r="G133" s="29">
        <v>101.88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44644</v>
      </c>
      <c r="B134" s="29" t="s">
        <v>1304</v>
      </c>
      <c r="C134" s="28" t="s">
        <v>1305</v>
      </c>
      <c r="D134" s="28" t="s">
        <v>1306</v>
      </c>
      <c r="E134" s="28" t="s">
        <v>575</v>
      </c>
      <c r="F134" s="87">
        <v>385900</v>
      </c>
      <c r="G134" s="29">
        <v>50.47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44644</v>
      </c>
      <c r="B135" s="29" t="s">
        <v>1242</v>
      </c>
      <c r="C135" s="28" t="s">
        <v>1311</v>
      </c>
      <c r="D135" s="28" t="s">
        <v>980</v>
      </c>
      <c r="E135" s="28" t="s">
        <v>575</v>
      </c>
      <c r="F135" s="87">
        <v>63452</v>
      </c>
      <c r="G135" s="29">
        <v>6.69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475"/>
      <c r="B183" s="476"/>
      <c r="C183" s="477"/>
      <c r="D183" s="477"/>
      <c r="E183" s="477"/>
      <c r="F183" s="478"/>
      <c r="G183" s="476"/>
      <c r="H183" s="476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479"/>
      <c r="B184" s="480"/>
      <c r="C184" s="381"/>
      <c r="D184" s="381"/>
      <c r="E184" s="381"/>
      <c r="F184" s="481"/>
      <c r="G184" s="480"/>
      <c r="H184" s="480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479"/>
      <c r="B185" s="480"/>
      <c r="C185" s="381"/>
      <c r="D185" s="381"/>
      <c r="E185" s="381"/>
      <c r="F185" s="481"/>
      <c r="G185" s="480"/>
      <c r="H185" s="480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270"/>
      <c r="B186" s="270"/>
      <c r="C186" s="270"/>
      <c r="D186" s="270"/>
      <c r="E186" s="270"/>
      <c r="F186" s="270"/>
      <c r="G186" s="270"/>
      <c r="H186" s="270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270"/>
      <c r="B187" s="270"/>
      <c r="C187" s="270"/>
      <c r="D187" s="270"/>
      <c r="E187" s="270"/>
      <c r="F187" s="270"/>
      <c r="G187" s="270"/>
      <c r="H187" s="270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270"/>
      <c r="B188" s="270"/>
      <c r="C188" s="270"/>
      <c r="D188" s="270"/>
      <c r="E188" s="270"/>
      <c r="F188" s="270"/>
      <c r="G188" s="270"/>
      <c r="H188" s="270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270"/>
      <c r="B189" s="270"/>
      <c r="C189" s="270"/>
      <c r="D189" s="270"/>
      <c r="E189" s="270"/>
      <c r="F189" s="270"/>
      <c r="G189" s="270"/>
      <c r="H189" s="270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270"/>
      <c r="B190" s="270"/>
      <c r="C190" s="270"/>
      <c r="D190" s="270"/>
      <c r="E190" s="270"/>
      <c r="F190" s="270"/>
      <c r="G190" s="270"/>
      <c r="H190" s="270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270"/>
      <c r="B191" s="270"/>
      <c r="C191" s="270"/>
      <c r="D191" s="270"/>
      <c r="E191" s="270"/>
      <c r="F191" s="270"/>
      <c r="G191" s="270"/>
      <c r="H191" s="270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270"/>
      <c r="B192" s="270"/>
      <c r="C192" s="270"/>
      <c r="D192" s="270"/>
      <c r="E192" s="270"/>
      <c r="F192" s="270"/>
      <c r="G192" s="270"/>
      <c r="H192" s="270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270"/>
      <c r="B193" s="270"/>
      <c r="C193" s="270"/>
      <c r="D193" s="270"/>
      <c r="E193" s="270"/>
      <c r="F193" s="270"/>
      <c r="G193" s="270"/>
      <c r="H193" s="270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270"/>
      <c r="B194" s="270"/>
      <c r="C194" s="270"/>
      <c r="D194" s="270"/>
      <c r="E194" s="270"/>
      <c r="F194" s="270"/>
      <c r="G194" s="270"/>
      <c r="H194" s="270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270"/>
      <c r="B195" s="270"/>
      <c r="C195" s="270"/>
      <c r="D195" s="270"/>
      <c r="E195" s="270"/>
      <c r="F195" s="270"/>
      <c r="G195" s="270"/>
      <c r="H195" s="270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270"/>
      <c r="B196" s="270"/>
      <c r="C196" s="270"/>
      <c r="D196" s="270"/>
      <c r="E196" s="270"/>
      <c r="F196" s="270"/>
      <c r="G196" s="270"/>
      <c r="H196" s="270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270"/>
      <c r="B197" s="270"/>
      <c r="C197" s="270"/>
      <c r="D197" s="270"/>
      <c r="E197" s="270"/>
      <c r="F197" s="270"/>
      <c r="G197" s="270"/>
      <c r="H197" s="270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270"/>
      <c r="B198" s="270"/>
      <c r="C198" s="270"/>
      <c r="D198" s="270"/>
      <c r="E198" s="270"/>
      <c r="F198" s="270"/>
      <c r="G198" s="270"/>
      <c r="H198" s="270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270"/>
      <c r="B199" s="270"/>
      <c r="C199" s="270"/>
      <c r="D199" s="270"/>
      <c r="E199" s="270"/>
      <c r="F199" s="270"/>
      <c r="G199" s="270"/>
      <c r="H199" s="270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270"/>
      <c r="B200" s="270"/>
      <c r="C200" s="270"/>
      <c r="D200" s="270"/>
      <c r="E200" s="270"/>
      <c r="F200" s="270"/>
      <c r="G200" s="270"/>
      <c r="H200" s="270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270"/>
      <c r="B201" s="270"/>
      <c r="C201" s="270"/>
      <c r="D201" s="270"/>
      <c r="E201" s="270"/>
      <c r="F201" s="270"/>
      <c r="G201" s="270"/>
      <c r="H201" s="270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270"/>
      <c r="B202" s="270"/>
      <c r="C202" s="270"/>
      <c r="D202" s="270"/>
      <c r="E202" s="270"/>
      <c r="F202" s="270"/>
      <c r="G202" s="270"/>
      <c r="H202" s="270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270"/>
      <c r="B203" s="270"/>
      <c r="C203" s="270"/>
      <c r="D203" s="270"/>
      <c r="E203" s="270"/>
      <c r="F203" s="270"/>
      <c r="G203" s="270"/>
      <c r="H203" s="270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479"/>
      <c r="B204" s="480"/>
      <c r="C204" s="381"/>
      <c r="D204" s="381"/>
      <c r="E204" s="381"/>
      <c r="F204" s="481"/>
      <c r="G204" s="480"/>
      <c r="H204" s="480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471"/>
      <c r="B205" s="472"/>
      <c r="C205" s="473"/>
      <c r="D205" s="473"/>
      <c r="E205" s="473"/>
      <c r="F205" s="474"/>
      <c r="G205" s="472"/>
      <c r="H205" s="472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64"/>
  <sheetViews>
    <sheetView zoomScale="70" zoomScaleNormal="70" workbookViewId="0">
      <selection activeCell="Q26" sqref="Q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:K22" si="0">H10-F10</f>
        <v>45</v>
      </c>
      <c r="L10" s="448">
        <f>(F10*-0.7)/100</f>
        <v>-8.1199999999999992</v>
      </c>
      <c r="M10" s="449">
        <f t="shared" ref="M10:M22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si="0"/>
        <v>63.5</v>
      </c>
      <c r="L11" s="405">
        <f>(F11*-0.7)/100</f>
        <v>-7.4829999999999997</v>
      </c>
      <c r="M11" s="406">
        <f t="shared" si="1"/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si="0"/>
        <v>-49.5</v>
      </c>
      <c r="L12" s="409">
        <f>(F12*-0.7)/100</f>
        <v>-5.9325000000000001</v>
      </c>
      <c r="M12" s="410">
        <f t="shared" si="1"/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si="0"/>
        <v>8</v>
      </c>
      <c r="L13" s="405">
        <f>(F13*-0.4)/100</f>
        <v>-0.59200000000000008</v>
      </c>
      <c r="M13" s="406">
        <f t="shared" si="1"/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0"/>
        <v>-130</v>
      </c>
      <c r="L14" s="409">
        <f>(F14*-0.7)/100</f>
        <v>-16.52</v>
      </c>
      <c r="M14" s="410">
        <f t="shared" si="1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si="0"/>
        <v>-8.25</v>
      </c>
      <c r="L15" s="409">
        <f>(F15*-0.4)/100</f>
        <v>-2.86</v>
      </c>
      <c r="M15" s="410">
        <f t="shared" si="1"/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0"/>
        <v>-65</v>
      </c>
      <c r="L16" s="409">
        <f t="shared" ref="L16:L22" si="2">(F16*-0.7)/100</f>
        <v>-6.4749999999999996</v>
      </c>
      <c r="M16" s="410">
        <f t="shared" si="1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1051</v>
      </c>
      <c r="K17" s="424">
        <f t="shared" si="0"/>
        <v>38.5</v>
      </c>
      <c r="L17" s="421">
        <f t="shared" si="2"/>
        <v>-4.6829999999999998</v>
      </c>
      <c r="M17" s="425">
        <f t="shared" si="1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1052</v>
      </c>
      <c r="K18" s="404">
        <f t="shared" si="0"/>
        <v>117.5</v>
      </c>
      <c r="L18" s="405">
        <f t="shared" si="2"/>
        <v>-13.9825</v>
      </c>
      <c r="M18" s="406">
        <f t="shared" si="1"/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si="0"/>
        <v>62.5</v>
      </c>
      <c r="L19" s="421">
        <f t="shared" si="2"/>
        <v>-7.49</v>
      </c>
      <c r="M19" s="425">
        <f t="shared" si="1"/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0"/>
        <v>7</v>
      </c>
      <c r="L20" s="448">
        <f t="shared" si="2"/>
        <v>-1.0255000000000001</v>
      </c>
      <c r="M20" s="449">
        <f t="shared" si="1"/>
        <v>4.0781569965870304E-2</v>
      </c>
      <c r="N20" s="447" t="s">
        <v>589</v>
      </c>
      <c r="O20" s="450">
        <v>44630</v>
      </c>
      <c r="P20" s="447">
        <f>VLOOKUP(D20,'MidCap Intra'!B16:C571,2,0)</f>
        <v>151.15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0"/>
        <v>130</v>
      </c>
      <c r="L21" s="405">
        <f t="shared" si="2"/>
        <v>-15.96</v>
      </c>
      <c r="M21" s="406">
        <f t="shared" si="1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1072</v>
      </c>
      <c r="K22" s="424">
        <f t="shared" si="0"/>
        <v>44</v>
      </c>
      <c r="L22" s="421">
        <f t="shared" si="2"/>
        <v>-5.1310000000000002</v>
      </c>
      <c r="M22" s="425">
        <f t="shared" si="1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1071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>
        <f>VLOOKUP(D23,'MidCap Intra'!B19:C574,2,0)</f>
        <v>1164.8499999999999</v>
      </c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1101</v>
      </c>
      <c r="G24" s="251">
        <v>1530</v>
      </c>
      <c r="H24" s="348"/>
      <c r="I24" s="349" t="s">
        <v>1102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1630.55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251">
        <v>16</v>
      </c>
      <c r="B25" s="248">
        <v>44641</v>
      </c>
      <c r="C25" s="370"/>
      <c r="D25" s="347" t="s">
        <v>477</v>
      </c>
      <c r="E25" s="348" t="s">
        <v>591</v>
      </c>
      <c r="F25" s="251" t="s">
        <v>1108</v>
      </c>
      <c r="G25" s="251">
        <v>115</v>
      </c>
      <c r="H25" s="348"/>
      <c r="I25" s="349">
        <v>135</v>
      </c>
      <c r="J25" s="302" t="s">
        <v>592</v>
      </c>
      <c r="K25" s="302"/>
      <c r="L25" s="303"/>
      <c r="M25" s="304"/>
      <c r="N25" s="302"/>
      <c r="O25" s="339"/>
      <c r="P25" s="302">
        <f>VLOOKUP(D25,'MidCap Intra'!B21:C576,2,0)</f>
        <v>117.85</v>
      </c>
      <c r="Q25" s="246"/>
      <c r="R25" s="246" t="s">
        <v>1009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441">
        <v>17</v>
      </c>
      <c r="B26" s="442">
        <v>44642</v>
      </c>
      <c r="C26" s="443"/>
      <c r="D26" s="444" t="s">
        <v>131</v>
      </c>
      <c r="E26" s="445" t="s">
        <v>591</v>
      </c>
      <c r="F26" s="441">
        <v>1795</v>
      </c>
      <c r="G26" s="441">
        <v>1680</v>
      </c>
      <c r="H26" s="445">
        <v>1867.5</v>
      </c>
      <c r="I26" s="446" t="s">
        <v>1125</v>
      </c>
      <c r="J26" s="482" t="s">
        <v>1180</v>
      </c>
      <c r="K26" s="482">
        <f>H26-F26</f>
        <v>72.5</v>
      </c>
      <c r="L26" s="483">
        <f>(F26*-0.7)/100</f>
        <v>-12.565</v>
      </c>
      <c r="M26" s="484">
        <f>(K26+L26)/F26</f>
        <v>3.3389972144846798E-2</v>
      </c>
      <c r="N26" s="485"/>
      <c r="O26" s="486">
        <v>44644</v>
      </c>
      <c r="P26" s="447">
        <f>VLOOKUP(D26,'MidCap Intra'!B22:C577,2,0)</f>
        <v>1863.1</v>
      </c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/>
      <c r="B27" s="248"/>
      <c r="C27" s="370"/>
      <c r="D27" s="347"/>
      <c r="E27" s="348"/>
      <c r="F27" s="251"/>
      <c r="G27" s="251"/>
      <c r="H27" s="348"/>
      <c r="I27" s="349"/>
      <c r="J27" s="302"/>
      <c r="K27" s="302"/>
      <c r="L27" s="303"/>
      <c r="M27" s="304"/>
      <c r="N27" s="302"/>
      <c r="O27" s="339"/>
      <c r="P27" s="302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ht="13.9" customHeight="1">
      <c r="A28" s="371"/>
      <c r="B28" s="372"/>
      <c r="C28" s="373"/>
      <c r="D28" s="374"/>
      <c r="E28" s="375"/>
      <c r="F28" s="371"/>
      <c r="G28" s="371"/>
      <c r="H28" s="375"/>
      <c r="I28" s="376"/>
      <c r="J28" s="377"/>
      <c r="K28" s="371"/>
      <c r="L28" s="372"/>
      <c r="M28" s="373"/>
      <c r="N28" s="374"/>
      <c r="O28" s="375"/>
      <c r="P28" s="36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07"/>
      <c r="B29" s="108"/>
      <c r="C29" s="109"/>
      <c r="D29" s="110"/>
      <c r="E29" s="111"/>
      <c r="F29" s="111"/>
      <c r="H29" s="111"/>
      <c r="I29" s="112"/>
      <c r="J29" s="113"/>
      <c r="K29" s="113"/>
      <c r="L29" s="114"/>
      <c r="M29" s="115"/>
      <c r="N29" s="116"/>
      <c r="O29" s="117"/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7"/>
      <c r="B30" s="108"/>
      <c r="C30" s="109"/>
      <c r="D30" s="110"/>
      <c r="E30" s="111"/>
      <c r="F30" s="111"/>
      <c r="G30" s="107"/>
      <c r="H30" s="111"/>
      <c r="I30" s="112"/>
      <c r="J30" s="113"/>
      <c r="K30" s="113"/>
      <c r="L30" s="114"/>
      <c r="M30" s="115"/>
      <c r="N30" s="116"/>
      <c r="O30" s="117"/>
      <c r="P30" s="11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 t="s">
        <v>593</v>
      </c>
      <c r="B31" s="120"/>
      <c r="C31" s="121"/>
      <c r="D31" s="122"/>
      <c r="E31" s="123"/>
      <c r="F31" s="123"/>
      <c r="G31" s="123"/>
      <c r="H31" s="123"/>
      <c r="I31" s="123"/>
      <c r="J31" s="124"/>
      <c r="K31" s="123"/>
      <c r="L31" s="125"/>
      <c r="M31" s="56"/>
      <c r="N31" s="124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6" t="s">
        <v>594</v>
      </c>
      <c r="B32" s="119"/>
      <c r="C32" s="119"/>
      <c r="D32" s="119"/>
      <c r="E32" s="41"/>
      <c r="F32" s="127" t="s">
        <v>595</v>
      </c>
      <c r="G32" s="6"/>
      <c r="H32" s="6"/>
      <c r="I32" s="6"/>
      <c r="J32" s="128"/>
      <c r="K32" s="129"/>
      <c r="L32" s="129"/>
      <c r="M32" s="130"/>
      <c r="N32" s="1"/>
      <c r="O32" s="13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596</v>
      </c>
      <c r="B33" s="119"/>
      <c r="C33" s="119"/>
      <c r="D33" s="119" t="s">
        <v>852</v>
      </c>
      <c r="E33" s="6"/>
      <c r="F33" s="127" t="s">
        <v>597</v>
      </c>
      <c r="G33" s="6"/>
      <c r="H33" s="6"/>
      <c r="I33" s="6"/>
      <c r="J33" s="128"/>
      <c r="K33" s="129"/>
      <c r="L33" s="129"/>
      <c r="M33" s="130"/>
      <c r="N33" s="1"/>
      <c r="O33" s="13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29"/>
      <c r="M34" s="6"/>
      <c r="N34" s="13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34" t="s">
        <v>598</v>
      </c>
      <c r="C35" s="134"/>
      <c r="D35" s="134"/>
      <c r="E35" s="134"/>
      <c r="F35" s="135"/>
      <c r="G35" s="6"/>
      <c r="H35" s="6"/>
      <c r="I35" s="136"/>
      <c r="J35" s="137"/>
      <c r="K35" s="138"/>
      <c r="L35" s="137"/>
      <c r="M35" s="6"/>
      <c r="N35" s="1"/>
      <c r="O35" s="1"/>
      <c r="P35" s="1"/>
      <c r="R35" s="5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95" t="s">
        <v>16</v>
      </c>
      <c r="B36" s="96" t="s">
        <v>566</v>
      </c>
      <c r="C36" s="98"/>
      <c r="D36" s="97" t="s">
        <v>577</v>
      </c>
      <c r="E36" s="96" t="s">
        <v>578</v>
      </c>
      <c r="F36" s="96" t="s">
        <v>579</v>
      </c>
      <c r="G36" s="96" t="s">
        <v>599</v>
      </c>
      <c r="H36" s="96" t="s">
        <v>581</v>
      </c>
      <c r="I36" s="96" t="s">
        <v>582</v>
      </c>
      <c r="J36" s="96" t="s">
        <v>583</v>
      </c>
      <c r="K36" s="96" t="s">
        <v>600</v>
      </c>
      <c r="L36" s="140" t="s">
        <v>585</v>
      </c>
      <c r="M36" s="98" t="s">
        <v>586</v>
      </c>
      <c r="N36" s="95" t="s">
        <v>587</v>
      </c>
      <c r="O36" s="309" t="s">
        <v>588</v>
      </c>
      <c r="P36" s="282"/>
      <c r="Q36" s="1"/>
      <c r="R36" s="306"/>
      <c r="S36" s="306"/>
      <c r="T36" s="306"/>
      <c r="U36" s="295"/>
      <c r="V36" s="295"/>
      <c r="W36" s="295"/>
      <c r="X36" s="295"/>
      <c r="Y36" s="295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57" customFormat="1" ht="15" customHeight="1">
      <c r="A37" s="412">
        <v>1</v>
      </c>
      <c r="B37" s="386">
        <v>44620</v>
      </c>
      <c r="C37" s="413"/>
      <c r="D37" s="414" t="s">
        <v>66</v>
      </c>
      <c r="E37" s="285" t="s">
        <v>591</v>
      </c>
      <c r="F37" s="285">
        <v>1812.5</v>
      </c>
      <c r="G37" s="285">
        <v>1750</v>
      </c>
      <c r="H37" s="285">
        <v>1862</v>
      </c>
      <c r="I37" s="285" t="s">
        <v>877</v>
      </c>
      <c r="J37" s="404" t="s">
        <v>957</v>
      </c>
      <c r="K37" s="404">
        <f t="shared" ref="K37:K55" si="3">H37-F37</f>
        <v>49.5</v>
      </c>
      <c r="L37" s="405">
        <f>(F37*-0.7)/100</f>
        <v>-12.6875</v>
      </c>
      <c r="M37" s="406">
        <v>0.01</v>
      </c>
      <c r="N37" s="404" t="s">
        <v>589</v>
      </c>
      <c r="O37" s="426">
        <v>44628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12">
        <v>2</v>
      </c>
      <c r="B38" s="386">
        <v>44622</v>
      </c>
      <c r="C38" s="413"/>
      <c r="D38" s="414" t="s">
        <v>890</v>
      </c>
      <c r="E38" s="285" t="s">
        <v>591</v>
      </c>
      <c r="F38" s="285">
        <v>642</v>
      </c>
      <c r="G38" s="285">
        <v>618</v>
      </c>
      <c r="H38" s="285">
        <v>661</v>
      </c>
      <c r="I38" s="285" t="s">
        <v>891</v>
      </c>
      <c r="J38" s="404" t="s">
        <v>914</v>
      </c>
      <c r="K38" s="404">
        <f t="shared" si="3"/>
        <v>19</v>
      </c>
      <c r="L38" s="405">
        <f>(F38*-0.7)/100</f>
        <v>-4.4939999999999998</v>
      </c>
      <c r="M38" s="406">
        <f t="shared" ref="M38:M58" si="4">(K38+L38)/F38</f>
        <v>2.2595015576323988E-2</v>
      </c>
      <c r="N38" s="404" t="s">
        <v>589</v>
      </c>
      <c r="O38" s="407">
        <v>44620</v>
      </c>
      <c r="P38" s="307"/>
      <c r="Q38" s="307"/>
      <c r="R38" s="308" t="s">
        <v>1009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2">
        <v>3</v>
      </c>
      <c r="B39" s="398">
        <v>44623</v>
      </c>
      <c r="C39" s="419"/>
      <c r="D39" s="423" t="s">
        <v>250</v>
      </c>
      <c r="E39" s="310" t="s">
        <v>591</v>
      </c>
      <c r="F39" s="310">
        <v>411</v>
      </c>
      <c r="G39" s="310">
        <v>398</v>
      </c>
      <c r="H39" s="310">
        <v>398</v>
      </c>
      <c r="I39" s="310" t="s">
        <v>898</v>
      </c>
      <c r="J39" s="408" t="s">
        <v>932</v>
      </c>
      <c r="K39" s="408">
        <f t="shared" si="3"/>
        <v>-13</v>
      </c>
      <c r="L39" s="409">
        <f t="shared" ref="L39:L46" si="5">(F39*-0.07)/100</f>
        <v>-0.28770000000000001</v>
      </c>
      <c r="M39" s="410">
        <f t="shared" si="4"/>
        <v>-3.2330170316301698E-2</v>
      </c>
      <c r="N39" s="408" t="s">
        <v>601</v>
      </c>
      <c r="O39" s="411">
        <v>44624</v>
      </c>
      <c r="P39" s="307"/>
      <c r="Q39" s="307"/>
      <c r="R39" s="308" t="s">
        <v>1009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4</v>
      </c>
      <c r="B40" s="398">
        <v>44623</v>
      </c>
      <c r="C40" s="419"/>
      <c r="D40" s="423" t="s">
        <v>81</v>
      </c>
      <c r="E40" s="310" t="s">
        <v>591</v>
      </c>
      <c r="F40" s="310">
        <v>3405</v>
      </c>
      <c r="G40" s="310">
        <v>3290</v>
      </c>
      <c r="H40" s="310">
        <v>3290</v>
      </c>
      <c r="I40" s="310" t="s">
        <v>899</v>
      </c>
      <c r="J40" s="408" t="s">
        <v>954</v>
      </c>
      <c r="K40" s="408">
        <f t="shared" si="3"/>
        <v>-115</v>
      </c>
      <c r="L40" s="409">
        <f t="shared" si="5"/>
        <v>-2.3835000000000002</v>
      </c>
      <c r="M40" s="410">
        <f t="shared" si="4"/>
        <v>-3.4473861967694565E-2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5</v>
      </c>
      <c r="B41" s="398">
        <v>44623</v>
      </c>
      <c r="C41" s="419"/>
      <c r="D41" s="423" t="s">
        <v>145</v>
      </c>
      <c r="E41" s="310" t="s">
        <v>591</v>
      </c>
      <c r="F41" s="310">
        <v>1775</v>
      </c>
      <c r="G41" s="310">
        <v>1730</v>
      </c>
      <c r="H41" s="310">
        <v>1730</v>
      </c>
      <c r="I41" s="310" t="s">
        <v>900</v>
      </c>
      <c r="J41" s="408" t="s">
        <v>931</v>
      </c>
      <c r="K41" s="408">
        <f t="shared" si="3"/>
        <v>-45</v>
      </c>
      <c r="L41" s="409">
        <f t="shared" si="5"/>
        <v>-1.2425000000000002</v>
      </c>
      <c r="M41" s="410">
        <f t="shared" si="4"/>
        <v>-2.6052112676056338E-2</v>
      </c>
      <c r="N41" s="408" t="s">
        <v>601</v>
      </c>
      <c r="O41" s="411">
        <v>44624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6</v>
      </c>
      <c r="B42" s="398">
        <v>44624</v>
      </c>
      <c r="C42" s="419"/>
      <c r="D42" s="423" t="s">
        <v>449</v>
      </c>
      <c r="E42" s="310" t="s">
        <v>591</v>
      </c>
      <c r="F42" s="310">
        <v>364</v>
      </c>
      <c r="G42" s="310">
        <v>354</v>
      </c>
      <c r="H42" s="310">
        <v>354</v>
      </c>
      <c r="I42" s="310" t="s">
        <v>927</v>
      </c>
      <c r="J42" s="408" t="s">
        <v>930</v>
      </c>
      <c r="K42" s="408">
        <f t="shared" si="3"/>
        <v>-10</v>
      </c>
      <c r="L42" s="409">
        <f t="shared" si="5"/>
        <v>-0.25480000000000003</v>
      </c>
      <c r="M42" s="410">
        <f t="shared" si="4"/>
        <v>-2.8172527472527471E-2</v>
      </c>
      <c r="N42" s="408" t="s">
        <v>601</v>
      </c>
      <c r="O42" s="411">
        <v>44624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7</v>
      </c>
      <c r="B43" s="386">
        <v>44624</v>
      </c>
      <c r="C43" s="413"/>
      <c r="D43" s="414" t="s">
        <v>51</v>
      </c>
      <c r="E43" s="285" t="s">
        <v>591</v>
      </c>
      <c r="F43" s="285">
        <v>288.5</v>
      </c>
      <c r="G43" s="285">
        <v>278</v>
      </c>
      <c r="H43" s="285">
        <v>295.5</v>
      </c>
      <c r="I43" s="285" t="s">
        <v>928</v>
      </c>
      <c r="J43" s="424" t="s">
        <v>929</v>
      </c>
      <c r="K43" s="424">
        <f t="shared" si="3"/>
        <v>7</v>
      </c>
      <c r="L43" s="421">
        <f t="shared" si="5"/>
        <v>-0.20194999999999999</v>
      </c>
      <c r="M43" s="425">
        <f t="shared" si="4"/>
        <v>2.3563431542461006E-2</v>
      </c>
      <c r="N43" s="424" t="s">
        <v>589</v>
      </c>
      <c r="O43" s="426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2">
        <v>8</v>
      </c>
      <c r="B44" s="398">
        <v>44624</v>
      </c>
      <c r="C44" s="419"/>
      <c r="D44" s="423" t="s">
        <v>131</v>
      </c>
      <c r="E44" s="310" t="s">
        <v>591</v>
      </c>
      <c r="F44" s="310">
        <v>1730</v>
      </c>
      <c r="G44" s="310">
        <v>1675</v>
      </c>
      <c r="H44" s="310">
        <v>1675</v>
      </c>
      <c r="I44" s="310" t="s">
        <v>939</v>
      </c>
      <c r="J44" s="408" t="s">
        <v>952</v>
      </c>
      <c r="K44" s="408">
        <f t="shared" si="3"/>
        <v>-55</v>
      </c>
      <c r="L44" s="409">
        <f t="shared" si="5"/>
        <v>-1.2110000000000001</v>
      </c>
      <c r="M44" s="410">
        <f t="shared" si="4"/>
        <v>-3.2491907514450864E-2</v>
      </c>
      <c r="N44" s="408" t="s">
        <v>601</v>
      </c>
      <c r="O44" s="411">
        <v>44627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22">
        <v>9</v>
      </c>
      <c r="B45" s="398">
        <v>44624</v>
      </c>
      <c r="C45" s="419"/>
      <c r="D45" s="423" t="s">
        <v>941</v>
      </c>
      <c r="E45" s="310" t="s">
        <v>591</v>
      </c>
      <c r="F45" s="310">
        <v>6650</v>
      </c>
      <c r="G45" s="310">
        <v>6490</v>
      </c>
      <c r="H45" s="310">
        <v>6490</v>
      </c>
      <c r="I45" s="310" t="s">
        <v>940</v>
      </c>
      <c r="J45" s="408" t="s">
        <v>953</v>
      </c>
      <c r="K45" s="408">
        <f t="shared" si="3"/>
        <v>-160</v>
      </c>
      <c r="L45" s="409">
        <f t="shared" si="5"/>
        <v>-4.6550000000000002</v>
      </c>
      <c r="M45" s="410">
        <f t="shared" si="4"/>
        <v>-2.476015037593985E-2</v>
      </c>
      <c r="N45" s="408" t="s">
        <v>601</v>
      </c>
      <c r="O45" s="411">
        <v>44627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33">
        <v>10</v>
      </c>
      <c r="B46" s="386">
        <v>44627</v>
      </c>
      <c r="C46" s="434"/>
      <c r="D46" s="435" t="s">
        <v>491</v>
      </c>
      <c r="E46" s="436" t="s">
        <v>591</v>
      </c>
      <c r="F46" s="436">
        <v>1520</v>
      </c>
      <c r="G46" s="436">
        <v>1460</v>
      </c>
      <c r="H46" s="436">
        <v>1537.5</v>
      </c>
      <c r="I46" s="436" t="s">
        <v>950</v>
      </c>
      <c r="J46" s="424" t="s">
        <v>951</v>
      </c>
      <c r="K46" s="424">
        <f t="shared" si="3"/>
        <v>17.5</v>
      </c>
      <c r="L46" s="421">
        <f t="shared" si="5"/>
        <v>-1.0640000000000001</v>
      </c>
      <c r="M46" s="425">
        <f t="shared" si="4"/>
        <v>1.0813157894736842E-2</v>
      </c>
      <c r="N46" s="424" t="s">
        <v>589</v>
      </c>
      <c r="O46" s="426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11</v>
      </c>
      <c r="B47" s="386">
        <v>44628</v>
      </c>
      <c r="C47" s="413"/>
      <c r="D47" s="414" t="s">
        <v>449</v>
      </c>
      <c r="E47" s="285" t="s">
        <v>591</v>
      </c>
      <c r="F47" s="285">
        <v>347.5</v>
      </c>
      <c r="G47" s="285">
        <v>337</v>
      </c>
      <c r="H47" s="285">
        <v>362</v>
      </c>
      <c r="I47" s="285" t="s">
        <v>964</v>
      </c>
      <c r="J47" s="424" t="s">
        <v>937</v>
      </c>
      <c r="K47" s="424">
        <f t="shared" si="3"/>
        <v>14.5</v>
      </c>
      <c r="L47" s="421">
        <f>(F47*-0.7)/100</f>
        <v>-2.4324999999999997</v>
      </c>
      <c r="M47" s="425">
        <f t="shared" si="4"/>
        <v>3.4726618705035975E-2</v>
      </c>
      <c r="N47" s="424" t="s">
        <v>589</v>
      </c>
      <c r="O47" s="426">
        <v>44630</v>
      </c>
      <c r="P47" s="307"/>
      <c r="Q47" s="307"/>
      <c r="R47" s="308" t="s">
        <v>1009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12</v>
      </c>
      <c r="B48" s="386">
        <v>44628</v>
      </c>
      <c r="C48" s="413"/>
      <c r="D48" s="414" t="s">
        <v>124</v>
      </c>
      <c r="E48" s="285" t="s">
        <v>591</v>
      </c>
      <c r="F48" s="285">
        <v>658.5</v>
      </c>
      <c r="G48" s="285">
        <v>640</v>
      </c>
      <c r="H48" s="285">
        <v>692.5</v>
      </c>
      <c r="I48" s="285" t="s">
        <v>970</v>
      </c>
      <c r="J48" s="424" t="s">
        <v>937</v>
      </c>
      <c r="K48" s="424">
        <f t="shared" si="3"/>
        <v>34</v>
      </c>
      <c r="L48" s="421">
        <f>(F48*-0.7)/100</f>
        <v>-4.6094999999999997</v>
      </c>
      <c r="M48" s="425">
        <f t="shared" si="4"/>
        <v>4.4632498101746396E-2</v>
      </c>
      <c r="N48" s="424" t="s">
        <v>589</v>
      </c>
      <c r="O48" s="426">
        <v>44630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13</v>
      </c>
      <c r="B49" s="386">
        <v>44628</v>
      </c>
      <c r="C49" s="413"/>
      <c r="D49" s="414" t="s">
        <v>188</v>
      </c>
      <c r="E49" s="285" t="s">
        <v>591</v>
      </c>
      <c r="F49" s="285">
        <v>1028</v>
      </c>
      <c r="G49" s="285">
        <v>997</v>
      </c>
      <c r="H49" s="285">
        <v>1056</v>
      </c>
      <c r="I49" s="285" t="s">
        <v>977</v>
      </c>
      <c r="J49" s="424" t="s">
        <v>937</v>
      </c>
      <c r="K49" s="424">
        <f t="shared" si="3"/>
        <v>28</v>
      </c>
      <c r="L49" s="421">
        <f>(F49*-0.7)/100</f>
        <v>-7.1959999999999988</v>
      </c>
      <c r="M49" s="425">
        <f t="shared" si="4"/>
        <v>2.0237354085603114E-2</v>
      </c>
      <c r="N49" s="424" t="s">
        <v>589</v>
      </c>
      <c r="O49" s="426">
        <v>44630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14</v>
      </c>
      <c r="B50" s="386">
        <v>44629</v>
      </c>
      <c r="C50" s="413"/>
      <c r="D50" s="414" t="s">
        <v>532</v>
      </c>
      <c r="E50" s="285" t="s">
        <v>591</v>
      </c>
      <c r="F50" s="285">
        <v>1132.5</v>
      </c>
      <c r="G50" s="285">
        <v>1097</v>
      </c>
      <c r="H50" s="285">
        <v>1154</v>
      </c>
      <c r="I50" s="285" t="s">
        <v>981</v>
      </c>
      <c r="J50" s="424" t="s">
        <v>983</v>
      </c>
      <c r="K50" s="424">
        <f t="shared" si="3"/>
        <v>21.5</v>
      </c>
      <c r="L50" s="421">
        <f>(F50*-0.07)/100</f>
        <v>-0.79275000000000007</v>
      </c>
      <c r="M50" s="425">
        <f t="shared" si="4"/>
        <v>1.8284547461368653E-2</v>
      </c>
      <c r="N50" s="424" t="s">
        <v>589</v>
      </c>
      <c r="O50" s="426">
        <v>44629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15</v>
      </c>
      <c r="B51" s="386">
        <v>44629</v>
      </c>
      <c r="C51" s="413"/>
      <c r="D51" s="414" t="s">
        <v>177</v>
      </c>
      <c r="E51" s="285" t="s">
        <v>591</v>
      </c>
      <c r="F51" s="285">
        <v>2175</v>
      </c>
      <c r="G51" s="285">
        <v>2120</v>
      </c>
      <c r="H51" s="285">
        <v>2240</v>
      </c>
      <c r="I51" s="285" t="s">
        <v>982</v>
      </c>
      <c r="J51" s="424" t="s">
        <v>984</v>
      </c>
      <c r="K51" s="424">
        <f t="shared" si="3"/>
        <v>65</v>
      </c>
      <c r="L51" s="421">
        <f>(F51*-0.07)/100</f>
        <v>-1.5225000000000002</v>
      </c>
      <c r="M51" s="425">
        <f t="shared" si="4"/>
        <v>2.9185057471264368E-2</v>
      </c>
      <c r="N51" s="424" t="s">
        <v>589</v>
      </c>
      <c r="O51" s="426">
        <v>44629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16</v>
      </c>
      <c r="B52" s="386">
        <v>44629</v>
      </c>
      <c r="C52" s="413"/>
      <c r="D52" s="414" t="s">
        <v>51</v>
      </c>
      <c r="E52" s="285" t="s">
        <v>591</v>
      </c>
      <c r="F52" s="285">
        <v>282.5</v>
      </c>
      <c r="G52" s="285">
        <v>273</v>
      </c>
      <c r="H52" s="285">
        <v>288.5</v>
      </c>
      <c r="I52" s="285" t="s">
        <v>985</v>
      </c>
      <c r="J52" s="424" t="s">
        <v>909</v>
      </c>
      <c r="K52" s="424">
        <f t="shared" si="3"/>
        <v>6</v>
      </c>
      <c r="L52" s="421">
        <f>(F52*-0.07)/100</f>
        <v>-0.19775000000000001</v>
      </c>
      <c r="M52" s="425">
        <f t="shared" si="4"/>
        <v>2.0538938053097346E-2</v>
      </c>
      <c r="N52" s="424" t="s">
        <v>589</v>
      </c>
      <c r="O52" s="426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17</v>
      </c>
      <c r="B53" s="386">
        <v>44629</v>
      </c>
      <c r="C53" s="413"/>
      <c r="D53" s="414" t="s">
        <v>189</v>
      </c>
      <c r="E53" s="285" t="s">
        <v>591</v>
      </c>
      <c r="F53" s="285">
        <v>441.5</v>
      </c>
      <c r="G53" s="285">
        <v>428</v>
      </c>
      <c r="H53" s="285">
        <v>449</v>
      </c>
      <c r="I53" s="285" t="s">
        <v>986</v>
      </c>
      <c r="J53" s="424" t="s">
        <v>938</v>
      </c>
      <c r="K53" s="424">
        <f t="shared" si="3"/>
        <v>7.5</v>
      </c>
      <c r="L53" s="421">
        <f>(F53*-0.07)/100</f>
        <v>-0.30905000000000005</v>
      </c>
      <c r="M53" s="425">
        <f t="shared" si="4"/>
        <v>1.6287542468856171E-2</v>
      </c>
      <c r="N53" s="424" t="s">
        <v>589</v>
      </c>
      <c r="O53" s="426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18</v>
      </c>
      <c r="B54" s="386">
        <v>44630</v>
      </c>
      <c r="C54" s="413"/>
      <c r="D54" s="414" t="s">
        <v>520</v>
      </c>
      <c r="E54" s="285" t="s">
        <v>591</v>
      </c>
      <c r="F54" s="285">
        <v>1995</v>
      </c>
      <c r="G54" s="285">
        <v>1935</v>
      </c>
      <c r="H54" s="285">
        <v>2052.5</v>
      </c>
      <c r="I54" s="285" t="s">
        <v>997</v>
      </c>
      <c r="J54" s="424" t="s">
        <v>1069</v>
      </c>
      <c r="K54" s="424">
        <f t="shared" si="3"/>
        <v>57.5</v>
      </c>
      <c r="L54" s="421">
        <f>(F54*-0.7)/100</f>
        <v>-13.965</v>
      </c>
      <c r="M54" s="425">
        <f t="shared" si="4"/>
        <v>2.1822055137844611E-2</v>
      </c>
      <c r="N54" s="424" t="s">
        <v>589</v>
      </c>
      <c r="O54" s="426">
        <v>44637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12">
        <v>19</v>
      </c>
      <c r="B55" s="386">
        <v>44630</v>
      </c>
      <c r="C55" s="413"/>
      <c r="D55" s="414" t="s">
        <v>101</v>
      </c>
      <c r="E55" s="285" t="s">
        <v>591</v>
      </c>
      <c r="F55" s="285">
        <v>153</v>
      </c>
      <c r="G55" s="285">
        <v>148</v>
      </c>
      <c r="H55" s="285">
        <v>157</v>
      </c>
      <c r="I55" s="285" t="s">
        <v>998</v>
      </c>
      <c r="J55" s="424" t="s">
        <v>1008</v>
      </c>
      <c r="K55" s="424">
        <f t="shared" si="3"/>
        <v>4</v>
      </c>
      <c r="L55" s="421">
        <f>(F55*-0.7)/100</f>
        <v>-1.071</v>
      </c>
      <c r="M55" s="425">
        <f t="shared" si="4"/>
        <v>1.9143790849673204E-2</v>
      </c>
      <c r="N55" s="424" t="s">
        <v>589</v>
      </c>
      <c r="O55" s="426">
        <v>44635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12">
        <v>20</v>
      </c>
      <c r="B56" s="386">
        <v>44631</v>
      </c>
      <c r="C56" s="413"/>
      <c r="D56" s="414" t="s">
        <v>120</v>
      </c>
      <c r="E56" s="285" t="s">
        <v>1011</v>
      </c>
      <c r="F56" s="285">
        <v>603</v>
      </c>
      <c r="G56" s="285">
        <v>622</v>
      </c>
      <c r="H56" s="285">
        <v>590.5</v>
      </c>
      <c r="I56" s="285" t="s">
        <v>1012</v>
      </c>
      <c r="J56" s="424" t="s">
        <v>1013</v>
      </c>
      <c r="K56" s="424">
        <f>F56-H56</f>
        <v>12.5</v>
      </c>
      <c r="L56" s="421">
        <f>(F56*-0.07)/100</f>
        <v>-0.42210000000000003</v>
      </c>
      <c r="M56" s="425">
        <f t="shared" si="4"/>
        <v>2.0029684908789386E-2</v>
      </c>
      <c r="N56" s="424" t="s">
        <v>589</v>
      </c>
      <c r="O56" s="426">
        <v>44631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60">
        <v>21</v>
      </c>
      <c r="B57" s="396">
        <v>44631</v>
      </c>
      <c r="C57" s="461"/>
      <c r="D57" s="462" t="s">
        <v>71</v>
      </c>
      <c r="E57" s="387" t="s">
        <v>591</v>
      </c>
      <c r="F57" s="387">
        <v>214.5</v>
      </c>
      <c r="G57" s="387">
        <v>207</v>
      </c>
      <c r="H57" s="387">
        <v>215</v>
      </c>
      <c r="I57" s="387" t="s">
        <v>1014</v>
      </c>
      <c r="J57" s="463" t="s">
        <v>1015</v>
      </c>
      <c r="K57" s="463">
        <f>H57-F57</f>
        <v>0.5</v>
      </c>
      <c r="L57" s="464">
        <f>(F57*-0.07)/100</f>
        <v>-0.15015000000000001</v>
      </c>
      <c r="M57" s="465">
        <f t="shared" si="4"/>
        <v>1.6310023310023309E-3</v>
      </c>
      <c r="N57" s="463" t="s">
        <v>711</v>
      </c>
      <c r="O57" s="466">
        <v>44631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22">
        <v>22</v>
      </c>
      <c r="B58" s="398">
        <v>44631</v>
      </c>
      <c r="C58" s="419"/>
      <c r="D58" s="423" t="s">
        <v>449</v>
      </c>
      <c r="E58" s="310" t="s">
        <v>591</v>
      </c>
      <c r="F58" s="310">
        <v>350</v>
      </c>
      <c r="G58" s="310">
        <v>338</v>
      </c>
      <c r="H58" s="310">
        <v>338</v>
      </c>
      <c r="I58" s="310" t="s">
        <v>964</v>
      </c>
      <c r="J58" s="408" t="s">
        <v>1070</v>
      </c>
      <c r="K58" s="408">
        <f>H58-F58</f>
        <v>-12</v>
      </c>
      <c r="L58" s="409">
        <f>(F58*-0.7)/100</f>
        <v>-2.4499999999999997</v>
      </c>
      <c r="M58" s="410">
        <f t="shared" si="4"/>
        <v>-4.1285714285714287E-2</v>
      </c>
      <c r="N58" s="408" t="s">
        <v>601</v>
      </c>
      <c r="O58" s="411">
        <v>44637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378">
        <v>23</v>
      </c>
      <c r="B59" s="248">
        <v>44634</v>
      </c>
      <c r="C59" s="379"/>
      <c r="D59" s="380" t="s">
        <v>71</v>
      </c>
      <c r="E59" s="251" t="s">
        <v>1065</v>
      </c>
      <c r="F59" s="251">
        <v>208.5</v>
      </c>
      <c r="G59" s="251">
        <v>203</v>
      </c>
      <c r="H59" s="251"/>
      <c r="I59" s="251" t="s">
        <v>1024</v>
      </c>
      <c r="J59" s="302" t="s">
        <v>592</v>
      </c>
      <c r="K59" s="302"/>
      <c r="L59" s="303"/>
      <c r="M59" s="304"/>
      <c r="N59" s="302"/>
      <c r="O59" s="339"/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22">
        <v>24</v>
      </c>
      <c r="B60" s="398">
        <v>44635</v>
      </c>
      <c r="C60" s="419"/>
      <c r="D60" s="423" t="s">
        <v>491</v>
      </c>
      <c r="E60" s="310" t="s">
        <v>591</v>
      </c>
      <c r="F60" s="310">
        <v>1585</v>
      </c>
      <c r="G60" s="310">
        <v>1540</v>
      </c>
      <c r="H60" s="310">
        <v>1540</v>
      </c>
      <c r="I60" s="310" t="s">
        <v>1050</v>
      </c>
      <c r="J60" s="408" t="s">
        <v>931</v>
      </c>
      <c r="K60" s="408">
        <f>H60-F60</f>
        <v>-45</v>
      </c>
      <c r="L60" s="409">
        <f>(F60*-0.7)/100</f>
        <v>-11.095000000000001</v>
      </c>
      <c r="M60" s="410">
        <f>(K60+L60)/F60</f>
        <v>-3.5391167192429018E-2</v>
      </c>
      <c r="N60" s="408" t="s">
        <v>601</v>
      </c>
      <c r="O60" s="411">
        <v>44644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412">
        <v>25</v>
      </c>
      <c r="B61" s="386">
        <v>44639</v>
      </c>
      <c r="C61" s="413"/>
      <c r="D61" s="414" t="s">
        <v>477</v>
      </c>
      <c r="E61" s="285" t="s">
        <v>591</v>
      </c>
      <c r="F61" s="285">
        <v>122.5</v>
      </c>
      <c r="G61" s="285">
        <v>118.5</v>
      </c>
      <c r="H61" s="285">
        <v>126</v>
      </c>
      <c r="I61" s="285" t="s">
        <v>1077</v>
      </c>
      <c r="J61" s="424" t="s">
        <v>1078</v>
      </c>
      <c r="K61" s="424">
        <f>H61-F61</f>
        <v>3.5</v>
      </c>
      <c r="L61" s="421">
        <f>(F61*-0.07)/100</f>
        <v>-8.5750000000000007E-2</v>
      </c>
      <c r="M61" s="425">
        <f>(K61+L61)/F61</f>
        <v>2.7871428571428571E-2</v>
      </c>
      <c r="N61" s="424" t="s">
        <v>589</v>
      </c>
      <c r="O61" s="426">
        <v>44637</v>
      </c>
      <c r="P61" s="307"/>
      <c r="Q61" s="307"/>
      <c r="R61" s="308" t="s">
        <v>1009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22">
        <v>26</v>
      </c>
      <c r="B62" s="398">
        <v>44641</v>
      </c>
      <c r="C62" s="419"/>
      <c r="D62" s="423" t="s">
        <v>1093</v>
      </c>
      <c r="E62" s="310" t="s">
        <v>591</v>
      </c>
      <c r="F62" s="310">
        <v>796</v>
      </c>
      <c r="G62" s="310">
        <v>774</v>
      </c>
      <c r="H62" s="310">
        <v>772</v>
      </c>
      <c r="I62" s="310" t="s">
        <v>1094</v>
      </c>
      <c r="J62" s="408" t="s">
        <v>1105</v>
      </c>
      <c r="K62" s="408">
        <f>H62-F62</f>
        <v>-24</v>
      </c>
      <c r="L62" s="409">
        <f>(F62*-0.07)/100</f>
        <v>-0.55720000000000003</v>
      </c>
      <c r="M62" s="410">
        <f>(K62+L62)/F62</f>
        <v>-3.0850753768844223E-2</v>
      </c>
      <c r="N62" s="408" t="s">
        <v>601</v>
      </c>
      <c r="O62" s="411">
        <v>44641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378">
        <v>27</v>
      </c>
      <c r="B63" s="248">
        <v>44641</v>
      </c>
      <c r="C63" s="379"/>
      <c r="D63" s="380" t="s">
        <v>124</v>
      </c>
      <c r="E63" s="251" t="s">
        <v>591</v>
      </c>
      <c r="F63" s="251" t="s">
        <v>1103</v>
      </c>
      <c r="G63" s="251">
        <v>695</v>
      </c>
      <c r="H63" s="251"/>
      <c r="I63" s="251" t="s">
        <v>1104</v>
      </c>
      <c r="J63" s="302" t="s">
        <v>592</v>
      </c>
      <c r="K63" s="302"/>
      <c r="L63" s="303"/>
      <c r="M63" s="304"/>
      <c r="N63" s="302"/>
      <c r="O63" s="339"/>
      <c r="P63" s="307"/>
      <c r="Q63" s="307"/>
      <c r="R63" s="308" t="s">
        <v>590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378">
        <v>28</v>
      </c>
      <c r="B64" s="248">
        <v>44642</v>
      </c>
      <c r="C64" s="379"/>
      <c r="D64" s="380" t="s">
        <v>314</v>
      </c>
      <c r="E64" s="251" t="s">
        <v>591</v>
      </c>
      <c r="F64" s="251" t="s">
        <v>1114</v>
      </c>
      <c r="G64" s="251">
        <v>2970</v>
      </c>
      <c r="H64" s="251"/>
      <c r="I64" s="251" t="s">
        <v>1115</v>
      </c>
      <c r="J64" s="302" t="s">
        <v>592</v>
      </c>
      <c r="K64" s="302"/>
      <c r="L64" s="303"/>
      <c r="M64" s="304"/>
      <c r="N64" s="302"/>
      <c r="O64" s="339"/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422">
        <v>29</v>
      </c>
      <c r="B65" s="398">
        <v>44643</v>
      </c>
      <c r="C65" s="419"/>
      <c r="D65" s="423" t="s">
        <v>120</v>
      </c>
      <c r="E65" s="310" t="s">
        <v>1011</v>
      </c>
      <c r="F65" s="310">
        <v>601.5</v>
      </c>
      <c r="G65" s="310">
        <v>622</v>
      </c>
      <c r="H65" s="310">
        <v>622</v>
      </c>
      <c r="I65" s="310" t="s">
        <v>1012</v>
      </c>
      <c r="J65" s="408" t="s">
        <v>1168</v>
      </c>
      <c r="K65" s="408">
        <f>F65-H65</f>
        <v>-20.5</v>
      </c>
      <c r="L65" s="409">
        <f>(F65*-0.7)/100</f>
        <v>-4.2104999999999997</v>
      </c>
      <c r="M65" s="410">
        <f>(K65+L65)/F65</f>
        <v>-4.1081463009143809E-2</v>
      </c>
      <c r="N65" s="408" t="s">
        <v>601</v>
      </c>
      <c r="O65" s="411">
        <v>44644</v>
      </c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70" customFormat="1" ht="15" customHeight="1">
      <c r="K66" s="252"/>
      <c r="L66" s="283"/>
      <c r="M66" s="325"/>
      <c r="N66" s="252"/>
      <c r="O66" s="293"/>
      <c r="P66" s="1"/>
      <c r="Q66" s="1"/>
      <c r="R66" s="32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27"/>
      <c r="AJ66" s="326"/>
      <c r="AK66" s="326"/>
      <c r="AL66" s="326"/>
    </row>
    <row r="67" spans="1:38" ht="15" customHeight="1">
      <c r="A67" s="312"/>
      <c r="B67" s="313"/>
      <c r="C67" s="314"/>
      <c r="D67" s="315"/>
      <c r="E67" s="316"/>
      <c r="F67" s="316"/>
      <c r="G67" s="316"/>
      <c r="H67" s="316"/>
      <c r="I67" s="316"/>
      <c r="J67" s="317"/>
      <c r="K67" s="317"/>
      <c r="L67" s="318"/>
      <c r="M67" s="319"/>
      <c r="N67" s="317"/>
      <c r="O67" s="320"/>
      <c r="P67" s="1"/>
      <c r="Q67" s="1"/>
      <c r="R67" s="32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19" t="s">
        <v>593</v>
      </c>
      <c r="B68" s="142"/>
      <c r="C68" s="142"/>
      <c r="D68" s="1"/>
      <c r="E68" s="6"/>
      <c r="F68" s="6"/>
      <c r="G68" s="6"/>
      <c r="H68" s="6" t="s">
        <v>605</v>
      </c>
      <c r="I68" s="6"/>
      <c r="J68" s="6"/>
      <c r="K68" s="115"/>
      <c r="L68" s="144"/>
      <c r="M68" s="115"/>
      <c r="N68" s="116"/>
      <c r="O68" s="115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297"/>
      <c r="AD68" s="297"/>
      <c r="AE68" s="297"/>
      <c r="AF68" s="297"/>
      <c r="AG68" s="297"/>
      <c r="AH68" s="297"/>
    </row>
    <row r="69" spans="1:38" ht="12.75" customHeight="1">
      <c r="A69" s="126" t="s">
        <v>594</v>
      </c>
      <c r="B69" s="119"/>
      <c r="C69" s="119"/>
      <c r="D69" s="119"/>
      <c r="E69" s="41"/>
      <c r="F69" s="127" t="s">
        <v>595</v>
      </c>
      <c r="G69" s="56"/>
      <c r="H69" s="41"/>
      <c r="I69" s="56"/>
      <c r="J69" s="6"/>
      <c r="K69" s="145"/>
      <c r="L69" s="146"/>
      <c r="M69" s="6"/>
      <c r="N69" s="109"/>
      <c r="O69" s="147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26"/>
      <c r="B70" s="119"/>
      <c r="C70" s="119"/>
      <c r="D70" s="119"/>
      <c r="E70" s="6"/>
      <c r="F70" s="127" t="s">
        <v>597</v>
      </c>
      <c r="G70" s="56"/>
      <c r="H70" s="41"/>
      <c r="I70" s="56"/>
      <c r="J70" s="6"/>
      <c r="K70" s="145"/>
      <c r="L70" s="146"/>
      <c r="M70" s="6"/>
      <c r="N70" s="109"/>
      <c r="O70" s="147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19"/>
      <c r="B71" s="119"/>
      <c r="C71" s="119"/>
      <c r="D71" s="119"/>
      <c r="E71" s="6"/>
      <c r="F71" s="6"/>
      <c r="G71" s="6"/>
      <c r="H71" s="6"/>
      <c r="I71" s="6"/>
      <c r="J71" s="132"/>
      <c r="K71" s="129"/>
      <c r="L71" s="130"/>
      <c r="M71" s="6"/>
      <c r="N71" s="133"/>
      <c r="O71" s="1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48" t="s">
        <v>606</v>
      </c>
      <c r="B72" s="148"/>
      <c r="C72" s="148"/>
      <c r="D72" s="148"/>
      <c r="E72" s="6"/>
      <c r="F72" s="6"/>
      <c r="G72" s="6"/>
      <c r="H72" s="6"/>
      <c r="I72" s="6"/>
      <c r="J72" s="6"/>
      <c r="K72" s="6"/>
      <c r="L72" s="6"/>
      <c r="M72" s="6"/>
      <c r="N72" s="6"/>
      <c r="O72" s="2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96" t="s">
        <v>16</v>
      </c>
      <c r="B73" s="96" t="s">
        <v>566</v>
      </c>
      <c r="C73" s="96"/>
      <c r="D73" s="97" t="s">
        <v>577</v>
      </c>
      <c r="E73" s="96" t="s">
        <v>578</v>
      </c>
      <c r="F73" s="96" t="s">
        <v>579</v>
      </c>
      <c r="G73" s="96" t="s">
        <v>599</v>
      </c>
      <c r="H73" s="96" t="s">
        <v>581</v>
      </c>
      <c r="I73" s="96" t="s">
        <v>582</v>
      </c>
      <c r="J73" s="95" t="s">
        <v>583</v>
      </c>
      <c r="K73" s="149" t="s">
        <v>607</v>
      </c>
      <c r="L73" s="98" t="s">
        <v>585</v>
      </c>
      <c r="M73" s="149" t="s">
        <v>608</v>
      </c>
      <c r="N73" s="96" t="s">
        <v>609</v>
      </c>
      <c r="O73" s="95" t="s">
        <v>587</v>
      </c>
      <c r="P73" s="97" t="s">
        <v>588</v>
      </c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s="247" customFormat="1" ht="13.5" customHeight="1">
      <c r="A74" s="310">
        <v>1</v>
      </c>
      <c r="B74" s="358">
        <v>44620</v>
      </c>
      <c r="C74" s="337"/>
      <c r="D74" s="337" t="s">
        <v>869</v>
      </c>
      <c r="E74" s="310" t="s">
        <v>591</v>
      </c>
      <c r="F74" s="310">
        <v>1436</v>
      </c>
      <c r="G74" s="310">
        <v>1414</v>
      </c>
      <c r="H74" s="311">
        <v>1414</v>
      </c>
      <c r="I74" s="311" t="s">
        <v>875</v>
      </c>
      <c r="J74" s="322" t="s">
        <v>878</v>
      </c>
      <c r="K74" s="311">
        <f t="shared" ref="K74:K108" si="6">H74-F74</f>
        <v>-22</v>
      </c>
      <c r="L74" s="333">
        <f t="shared" ref="L74:L109" si="7">(H74*N74)*0.07%</f>
        <v>544.3900000000001</v>
      </c>
      <c r="M74" s="334">
        <f t="shared" ref="M74:M108" si="8">(K74*N74)-L74</f>
        <v>-12644.39</v>
      </c>
      <c r="N74" s="311">
        <v>550</v>
      </c>
      <c r="O74" s="335" t="s">
        <v>601</v>
      </c>
      <c r="P74" s="336">
        <v>44622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2</v>
      </c>
      <c r="B75" s="357">
        <v>44620</v>
      </c>
      <c r="C75" s="355"/>
      <c r="D75" s="355" t="s">
        <v>874</v>
      </c>
      <c r="E75" s="285" t="s">
        <v>591</v>
      </c>
      <c r="F75" s="285">
        <v>2342.5</v>
      </c>
      <c r="G75" s="285">
        <v>2300</v>
      </c>
      <c r="H75" s="338">
        <v>2368</v>
      </c>
      <c r="I75" s="338" t="s">
        <v>876</v>
      </c>
      <c r="J75" s="350" t="s">
        <v>861</v>
      </c>
      <c r="K75" s="338">
        <f t="shared" si="6"/>
        <v>25.5</v>
      </c>
      <c r="L75" s="351">
        <f t="shared" si="7"/>
        <v>455.84000000000009</v>
      </c>
      <c r="M75" s="352">
        <f t="shared" si="8"/>
        <v>6556.66</v>
      </c>
      <c r="N75" s="338">
        <v>275</v>
      </c>
      <c r="O75" s="353" t="s">
        <v>589</v>
      </c>
      <c r="P75" s="354">
        <v>44257</v>
      </c>
      <c r="Q75" s="249"/>
      <c r="R75" s="253" t="s">
        <v>1009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310">
        <v>3</v>
      </c>
      <c r="B76" s="398">
        <v>44622</v>
      </c>
      <c r="C76" s="337"/>
      <c r="D76" s="337" t="s">
        <v>868</v>
      </c>
      <c r="E76" s="310" t="s">
        <v>591</v>
      </c>
      <c r="F76" s="310">
        <v>661</v>
      </c>
      <c r="G76" s="310">
        <v>642</v>
      </c>
      <c r="H76" s="311">
        <v>644</v>
      </c>
      <c r="I76" s="311" t="s">
        <v>879</v>
      </c>
      <c r="J76" s="322" t="s">
        <v>911</v>
      </c>
      <c r="K76" s="311">
        <f t="shared" si="6"/>
        <v>-17</v>
      </c>
      <c r="L76" s="333">
        <f t="shared" si="7"/>
        <v>338.1</v>
      </c>
      <c r="M76" s="334">
        <f t="shared" si="8"/>
        <v>-13088.1</v>
      </c>
      <c r="N76" s="311">
        <v>750</v>
      </c>
      <c r="O76" s="335" t="s">
        <v>601</v>
      </c>
      <c r="P76" s="336">
        <v>44623</v>
      </c>
      <c r="Q76" s="249"/>
      <c r="R76" s="253" t="s">
        <v>1009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4</v>
      </c>
      <c r="B77" s="386">
        <v>44622</v>
      </c>
      <c r="C77" s="355"/>
      <c r="D77" s="355" t="s">
        <v>880</v>
      </c>
      <c r="E77" s="285" t="s">
        <v>591</v>
      </c>
      <c r="F77" s="285">
        <v>1702.5</v>
      </c>
      <c r="G77" s="285">
        <v>1662</v>
      </c>
      <c r="H77" s="338">
        <v>1730</v>
      </c>
      <c r="I77" s="338" t="s">
        <v>881</v>
      </c>
      <c r="J77" s="350" t="s">
        <v>910</v>
      </c>
      <c r="K77" s="338">
        <f t="shared" si="6"/>
        <v>27.5</v>
      </c>
      <c r="L77" s="351">
        <f t="shared" si="7"/>
        <v>363.30000000000007</v>
      </c>
      <c r="M77" s="352">
        <f t="shared" si="8"/>
        <v>7886.7</v>
      </c>
      <c r="N77" s="338">
        <v>300</v>
      </c>
      <c r="O77" s="353" t="s">
        <v>589</v>
      </c>
      <c r="P77" s="354">
        <v>44258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285">
        <v>5</v>
      </c>
      <c r="B78" s="386">
        <v>44622</v>
      </c>
      <c r="C78" s="355"/>
      <c r="D78" s="355" t="s">
        <v>885</v>
      </c>
      <c r="E78" s="285" t="s">
        <v>591</v>
      </c>
      <c r="F78" s="285">
        <v>2342.5</v>
      </c>
      <c r="G78" s="285">
        <v>2305</v>
      </c>
      <c r="H78" s="338">
        <v>2387.5</v>
      </c>
      <c r="I78" s="338" t="s">
        <v>888</v>
      </c>
      <c r="J78" s="350" t="s">
        <v>912</v>
      </c>
      <c r="K78" s="338">
        <f t="shared" si="6"/>
        <v>45</v>
      </c>
      <c r="L78" s="351">
        <f t="shared" si="7"/>
        <v>626.71875000000011</v>
      </c>
      <c r="M78" s="352">
        <f t="shared" si="8"/>
        <v>16248.28125</v>
      </c>
      <c r="N78" s="338">
        <v>375</v>
      </c>
      <c r="O78" s="353" t="s">
        <v>589</v>
      </c>
      <c r="P78" s="354">
        <v>44258</v>
      </c>
      <c r="Q78" s="249"/>
      <c r="R78" s="253" t="s">
        <v>1009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285">
        <v>6</v>
      </c>
      <c r="B79" s="386">
        <v>44622</v>
      </c>
      <c r="C79" s="355"/>
      <c r="D79" s="355" t="s">
        <v>886</v>
      </c>
      <c r="E79" s="285" t="s">
        <v>591</v>
      </c>
      <c r="F79" s="285">
        <v>280.5</v>
      </c>
      <c r="G79" s="285">
        <v>274</v>
      </c>
      <c r="H79" s="338">
        <v>285.5</v>
      </c>
      <c r="I79" s="338" t="s">
        <v>887</v>
      </c>
      <c r="J79" s="350" t="s">
        <v>913</v>
      </c>
      <c r="K79" s="338">
        <f t="shared" si="6"/>
        <v>5</v>
      </c>
      <c r="L79" s="351">
        <f t="shared" si="7"/>
        <v>339.74500000000006</v>
      </c>
      <c r="M79" s="352">
        <f t="shared" si="8"/>
        <v>8160.2550000000001</v>
      </c>
      <c r="N79" s="338">
        <v>1700</v>
      </c>
      <c r="O79" s="353" t="s">
        <v>589</v>
      </c>
      <c r="P79" s="354">
        <v>44258</v>
      </c>
      <c r="Q79" s="249"/>
      <c r="R79" s="253" t="s">
        <v>1009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7</v>
      </c>
      <c r="B80" s="398">
        <v>44623</v>
      </c>
      <c r="C80" s="337"/>
      <c r="D80" s="337" t="s">
        <v>904</v>
      </c>
      <c r="E80" s="310" t="s">
        <v>591</v>
      </c>
      <c r="F80" s="310">
        <v>2337.5</v>
      </c>
      <c r="G80" s="310">
        <v>2300</v>
      </c>
      <c r="H80" s="311">
        <v>2300</v>
      </c>
      <c r="I80" s="311" t="s">
        <v>888</v>
      </c>
      <c r="J80" s="322" t="s">
        <v>935</v>
      </c>
      <c r="K80" s="311">
        <f t="shared" si="6"/>
        <v>-37.5</v>
      </c>
      <c r="L80" s="333">
        <f t="shared" si="7"/>
        <v>603.75000000000011</v>
      </c>
      <c r="M80" s="334">
        <f t="shared" si="8"/>
        <v>-14666.25</v>
      </c>
      <c r="N80" s="311">
        <v>375</v>
      </c>
      <c r="O80" s="335" t="s">
        <v>601</v>
      </c>
      <c r="P80" s="336">
        <v>44624</v>
      </c>
      <c r="Q80" s="249"/>
      <c r="R80" s="253" t="s">
        <v>1009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8</v>
      </c>
      <c r="B81" s="386">
        <v>44623</v>
      </c>
      <c r="C81" s="355"/>
      <c r="D81" s="355" t="s">
        <v>886</v>
      </c>
      <c r="E81" s="285" t="s">
        <v>591</v>
      </c>
      <c r="F81" s="285">
        <v>276.5</v>
      </c>
      <c r="G81" s="285">
        <v>269</v>
      </c>
      <c r="H81" s="338">
        <v>281.5</v>
      </c>
      <c r="I81" s="338" t="s">
        <v>908</v>
      </c>
      <c r="J81" s="350" t="s">
        <v>913</v>
      </c>
      <c r="K81" s="338">
        <f t="shared" si="6"/>
        <v>5</v>
      </c>
      <c r="L81" s="351">
        <f t="shared" si="7"/>
        <v>334.98500000000007</v>
      </c>
      <c r="M81" s="352">
        <f t="shared" si="8"/>
        <v>8165.0150000000003</v>
      </c>
      <c r="N81" s="338">
        <v>1700</v>
      </c>
      <c r="O81" s="353" t="s">
        <v>589</v>
      </c>
      <c r="P81" s="354">
        <v>44259</v>
      </c>
      <c r="Q81" s="249"/>
      <c r="R81" s="253" t="s">
        <v>1009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9</v>
      </c>
      <c r="B82" s="386">
        <v>44259</v>
      </c>
      <c r="C82" s="355"/>
      <c r="D82" s="355" t="s">
        <v>919</v>
      </c>
      <c r="E82" s="285" t="s">
        <v>591</v>
      </c>
      <c r="F82" s="285">
        <v>459.5</v>
      </c>
      <c r="G82" s="285">
        <v>451</v>
      </c>
      <c r="H82" s="338">
        <v>465.5</v>
      </c>
      <c r="I82" s="338" t="s">
        <v>920</v>
      </c>
      <c r="J82" s="350" t="s">
        <v>909</v>
      </c>
      <c r="K82" s="338">
        <f t="shared" si="6"/>
        <v>6</v>
      </c>
      <c r="L82" s="351">
        <f t="shared" si="7"/>
        <v>488.77500000000009</v>
      </c>
      <c r="M82" s="352">
        <f t="shared" si="8"/>
        <v>8511.2250000000004</v>
      </c>
      <c r="N82" s="338">
        <v>1500</v>
      </c>
      <c r="O82" s="353" t="s">
        <v>589</v>
      </c>
      <c r="P82" s="354">
        <v>44259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10</v>
      </c>
      <c r="B83" s="386">
        <v>44259</v>
      </c>
      <c r="C83" s="355"/>
      <c r="D83" s="355" t="s">
        <v>921</v>
      </c>
      <c r="E83" s="285" t="s">
        <v>591</v>
      </c>
      <c r="F83" s="285">
        <v>3105</v>
      </c>
      <c r="G83" s="285">
        <v>3030</v>
      </c>
      <c r="H83" s="338">
        <v>3165</v>
      </c>
      <c r="I83" s="338" t="s">
        <v>922</v>
      </c>
      <c r="J83" s="350" t="s">
        <v>798</v>
      </c>
      <c r="K83" s="338">
        <f t="shared" si="6"/>
        <v>60</v>
      </c>
      <c r="L83" s="351">
        <f t="shared" si="7"/>
        <v>387.71250000000003</v>
      </c>
      <c r="M83" s="352">
        <f t="shared" si="8"/>
        <v>10112.2875</v>
      </c>
      <c r="N83" s="338">
        <v>175</v>
      </c>
      <c r="O83" s="353" t="s">
        <v>589</v>
      </c>
      <c r="P83" s="354">
        <v>44259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11</v>
      </c>
      <c r="B84" s="386">
        <v>44259</v>
      </c>
      <c r="C84" s="355"/>
      <c r="D84" s="355" t="s">
        <v>880</v>
      </c>
      <c r="E84" s="285" t="s">
        <v>591</v>
      </c>
      <c r="F84" s="285">
        <v>1698</v>
      </c>
      <c r="G84" s="285">
        <v>1658</v>
      </c>
      <c r="H84" s="338">
        <v>1731</v>
      </c>
      <c r="I84" s="338" t="s">
        <v>881</v>
      </c>
      <c r="J84" s="350" t="s">
        <v>936</v>
      </c>
      <c r="K84" s="338">
        <f t="shared" si="6"/>
        <v>33</v>
      </c>
      <c r="L84" s="351">
        <f t="shared" si="7"/>
        <v>363.51000000000005</v>
      </c>
      <c r="M84" s="352">
        <f t="shared" si="8"/>
        <v>9536.49</v>
      </c>
      <c r="N84" s="338">
        <v>300</v>
      </c>
      <c r="O84" s="353" t="s">
        <v>589</v>
      </c>
      <c r="P84" s="354">
        <v>44259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12</v>
      </c>
      <c r="B85" s="386">
        <v>44259</v>
      </c>
      <c r="C85" s="355"/>
      <c r="D85" s="355" t="s">
        <v>923</v>
      </c>
      <c r="E85" s="285" t="s">
        <v>591</v>
      </c>
      <c r="F85" s="285">
        <v>1422.5</v>
      </c>
      <c r="G85" s="285">
        <v>1400</v>
      </c>
      <c r="H85" s="338">
        <v>1437</v>
      </c>
      <c r="I85" s="338" t="s">
        <v>924</v>
      </c>
      <c r="J85" s="350" t="s">
        <v>937</v>
      </c>
      <c r="K85" s="338">
        <f t="shared" si="6"/>
        <v>14.5</v>
      </c>
      <c r="L85" s="351">
        <f t="shared" si="7"/>
        <v>653.83500000000015</v>
      </c>
      <c r="M85" s="352">
        <f t="shared" si="8"/>
        <v>8771.1649999999991</v>
      </c>
      <c r="N85" s="338">
        <v>650</v>
      </c>
      <c r="O85" s="353" t="s">
        <v>589</v>
      </c>
      <c r="P85" s="354">
        <v>44259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310">
        <v>13</v>
      </c>
      <c r="B86" s="398">
        <v>44259</v>
      </c>
      <c r="C86" s="337"/>
      <c r="D86" s="337" t="s">
        <v>874</v>
      </c>
      <c r="E86" s="310" t="s">
        <v>591</v>
      </c>
      <c r="F86" s="310">
        <v>2322</v>
      </c>
      <c r="G86" s="310">
        <v>2275</v>
      </c>
      <c r="H86" s="311">
        <v>2275</v>
      </c>
      <c r="I86" s="311" t="s">
        <v>934</v>
      </c>
      <c r="J86" s="322" t="s">
        <v>948</v>
      </c>
      <c r="K86" s="311">
        <f t="shared" si="6"/>
        <v>-47</v>
      </c>
      <c r="L86" s="333">
        <f t="shared" si="7"/>
        <v>437.93750000000006</v>
      </c>
      <c r="M86" s="334">
        <f t="shared" si="8"/>
        <v>-13362.9375</v>
      </c>
      <c r="N86" s="311">
        <v>275</v>
      </c>
      <c r="O86" s="335" t="s">
        <v>601</v>
      </c>
      <c r="P86" s="336">
        <v>44627</v>
      </c>
      <c r="Q86" s="249"/>
      <c r="R86" s="253" t="s">
        <v>1009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397">
        <v>14</v>
      </c>
      <c r="B87" s="386">
        <v>44627</v>
      </c>
      <c r="C87" s="355"/>
      <c r="D87" s="355" t="s">
        <v>944</v>
      </c>
      <c r="E87" s="285" t="s">
        <v>591</v>
      </c>
      <c r="F87" s="285">
        <v>1137</v>
      </c>
      <c r="G87" s="285">
        <v>1120</v>
      </c>
      <c r="H87" s="338">
        <v>1151</v>
      </c>
      <c r="I87" s="338" t="s">
        <v>945</v>
      </c>
      <c r="J87" s="350" t="s">
        <v>946</v>
      </c>
      <c r="K87" s="338">
        <f t="shared" si="6"/>
        <v>14</v>
      </c>
      <c r="L87" s="351">
        <f t="shared" si="7"/>
        <v>563.99000000000012</v>
      </c>
      <c r="M87" s="352">
        <f t="shared" si="8"/>
        <v>9236.01</v>
      </c>
      <c r="N87" s="338">
        <v>700</v>
      </c>
      <c r="O87" s="353" t="s">
        <v>589</v>
      </c>
      <c r="P87" s="354">
        <v>44262</v>
      </c>
      <c r="Q87" s="249"/>
      <c r="R87" s="253" t="s">
        <v>1009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310">
        <v>15</v>
      </c>
      <c r="B88" s="398">
        <v>44627</v>
      </c>
      <c r="C88" s="337"/>
      <c r="D88" s="337" t="s">
        <v>959</v>
      </c>
      <c r="E88" s="310" t="s">
        <v>591</v>
      </c>
      <c r="F88" s="310">
        <v>173</v>
      </c>
      <c r="G88" s="310">
        <v>167.5</v>
      </c>
      <c r="H88" s="311">
        <v>167.5</v>
      </c>
      <c r="I88" s="311" t="s">
        <v>947</v>
      </c>
      <c r="J88" s="322" t="s">
        <v>963</v>
      </c>
      <c r="K88" s="311">
        <f t="shared" si="6"/>
        <v>-5.5</v>
      </c>
      <c r="L88" s="333">
        <f t="shared" si="7"/>
        <v>293.12500000000006</v>
      </c>
      <c r="M88" s="334">
        <f t="shared" si="8"/>
        <v>-14043.125</v>
      </c>
      <c r="N88" s="311">
        <v>2500</v>
      </c>
      <c r="O88" s="335" t="s">
        <v>601</v>
      </c>
      <c r="P88" s="336">
        <v>44627</v>
      </c>
      <c r="Q88" s="249"/>
      <c r="R88" s="253" t="s">
        <v>590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16</v>
      </c>
      <c r="B89" s="386">
        <v>44627</v>
      </c>
      <c r="C89" s="355"/>
      <c r="D89" s="355" t="s">
        <v>886</v>
      </c>
      <c r="E89" s="285" t="s">
        <v>591</v>
      </c>
      <c r="F89" s="285">
        <v>270.5</v>
      </c>
      <c r="G89" s="285">
        <v>263</v>
      </c>
      <c r="H89" s="338">
        <v>275.5</v>
      </c>
      <c r="I89" s="338" t="s">
        <v>657</v>
      </c>
      <c r="J89" s="350" t="s">
        <v>913</v>
      </c>
      <c r="K89" s="338">
        <f t="shared" si="6"/>
        <v>5</v>
      </c>
      <c r="L89" s="351">
        <f t="shared" si="7"/>
        <v>327.84500000000003</v>
      </c>
      <c r="M89" s="352">
        <f t="shared" si="8"/>
        <v>8172.1549999999997</v>
      </c>
      <c r="N89" s="338">
        <v>1700</v>
      </c>
      <c r="O89" s="353" t="s">
        <v>589</v>
      </c>
      <c r="P89" s="354">
        <v>44262</v>
      </c>
      <c r="Q89" s="249"/>
      <c r="R89" s="253" t="s">
        <v>1009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17</v>
      </c>
      <c r="B90" s="386">
        <v>44628</v>
      </c>
      <c r="C90" s="355"/>
      <c r="D90" s="355" t="s">
        <v>958</v>
      </c>
      <c r="E90" s="285" t="s">
        <v>591</v>
      </c>
      <c r="F90" s="285">
        <v>1399</v>
      </c>
      <c r="G90" s="285">
        <v>1362</v>
      </c>
      <c r="H90" s="338">
        <v>1424</v>
      </c>
      <c r="I90" s="338" t="s">
        <v>960</v>
      </c>
      <c r="J90" s="350" t="s">
        <v>610</v>
      </c>
      <c r="K90" s="338">
        <f t="shared" si="6"/>
        <v>25</v>
      </c>
      <c r="L90" s="351">
        <f t="shared" si="7"/>
        <v>697.7600000000001</v>
      </c>
      <c r="M90" s="352">
        <f t="shared" si="8"/>
        <v>16802.240000000002</v>
      </c>
      <c r="N90" s="338">
        <v>700</v>
      </c>
      <c r="O90" s="353" t="s">
        <v>589</v>
      </c>
      <c r="P90" s="354">
        <v>44264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10">
        <v>18</v>
      </c>
      <c r="B91" s="398">
        <v>44628</v>
      </c>
      <c r="C91" s="337"/>
      <c r="D91" s="337" t="s">
        <v>961</v>
      </c>
      <c r="E91" s="310" t="s">
        <v>591</v>
      </c>
      <c r="F91" s="310">
        <v>2110</v>
      </c>
      <c r="G91" s="310">
        <v>2065</v>
      </c>
      <c r="H91" s="311">
        <v>2065</v>
      </c>
      <c r="I91" s="311" t="s">
        <v>962</v>
      </c>
      <c r="J91" s="322" t="s">
        <v>931</v>
      </c>
      <c r="K91" s="311">
        <f t="shared" si="6"/>
        <v>-45</v>
      </c>
      <c r="L91" s="333">
        <f t="shared" si="7"/>
        <v>433.65000000000009</v>
      </c>
      <c r="M91" s="334">
        <f t="shared" si="8"/>
        <v>-13933.65</v>
      </c>
      <c r="N91" s="311">
        <v>300</v>
      </c>
      <c r="O91" s="335" t="s">
        <v>601</v>
      </c>
      <c r="P91" s="336">
        <v>44628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19</v>
      </c>
      <c r="B92" s="386">
        <v>44628</v>
      </c>
      <c r="C92" s="355"/>
      <c r="D92" s="355" t="s">
        <v>968</v>
      </c>
      <c r="E92" s="285" t="s">
        <v>591</v>
      </c>
      <c r="F92" s="285">
        <v>273.5</v>
      </c>
      <c r="G92" s="285">
        <v>265</v>
      </c>
      <c r="H92" s="338">
        <v>279.5</v>
      </c>
      <c r="I92" s="338" t="s">
        <v>969</v>
      </c>
      <c r="J92" s="350" t="s">
        <v>909</v>
      </c>
      <c r="K92" s="338">
        <f t="shared" si="6"/>
        <v>6</v>
      </c>
      <c r="L92" s="351">
        <f t="shared" si="7"/>
        <v>293.47500000000002</v>
      </c>
      <c r="M92" s="352">
        <f t="shared" si="8"/>
        <v>8706.5249999999996</v>
      </c>
      <c r="N92" s="338">
        <v>1500</v>
      </c>
      <c r="O92" s="353" t="s">
        <v>589</v>
      </c>
      <c r="P92" s="354">
        <v>44264</v>
      </c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20</v>
      </c>
      <c r="B93" s="386">
        <v>44628</v>
      </c>
      <c r="C93" s="355"/>
      <c r="D93" s="355" t="s">
        <v>886</v>
      </c>
      <c r="E93" s="285" t="s">
        <v>591</v>
      </c>
      <c r="F93" s="285">
        <v>263</v>
      </c>
      <c r="G93" s="285">
        <v>255</v>
      </c>
      <c r="H93" s="338">
        <v>268.5</v>
      </c>
      <c r="I93" s="338" t="s">
        <v>971</v>
      </c>
      <c r="J93" s="350" t="s">
        <v>976</v>
      </c>
      <c r="K93" s="338">
        <f t="shared" si="6"/>
        <v>5.5</v>
      </c>
      <c r="L93" s="351">
        <f t="shared" si="7"/>
        <v>319.51500000000004</v>
      </c>
      <c r="M93" s="352">
        <f t="shared" si="8"/>
        <v>9030.4850000000006</v>
      </c>
      <c r="N93" s="338">
        <v>1700</v>
      </c>
      <c r="O93" s="353" t="s">
        <v>589</v>
      </c>
      <c r="P93" s="354">
        <v>44263</v>
      </c>
      <c r="Q93" s="249"/>
      <c r="R93" s="253" t="s">
        <v>1009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21</v>
      </c>
      <c r="B94" s="386">
        <v>44628</v>
      </c>
      <c r="C94" s="355"/>
      <c r="D94" s="355" t="s">
        <v>972</v>
      </c>
      <c r="E94" s="285" t="s">
        <v>591</v>
      </c>
      <c r="F94" s="285">
        <v>695</v>
      </c>
      <c r="G94" s="285">
        <v>675</v>
      </c>
      <c r="H94" s="338">
        <v>709</v>
      </c>
      <c r="I94" s="338" t="s">
        <v>973</v>
      </c>
      <c r="J94" s="350" t="s">
        <v>946</v>
      </c>
      <c r="K94" s="338">
        <f t="shared" si="6"/>
        <v>14</v>
      </c>
      <c r="L94" s="351">
        <f t="shared" si="7"/>
        <v>372.22500000000008</v>
      </c>
      <c r="M94" s="352">
        <f t="shared" si="8"/>
        <v>10127.775</v>
      </c>
      <c r="N94" s="338">
        <v>750</v>
      </c>
      <c r="O94" s="353" t="s">
        <v>589</v>
      </c>
      <c r="P94" s="354">
        <v>44264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22</v>
      </c>
      <c r="B95" s="386">
        <v>44628</v>
      </c>
      <c r="C95" s="355"/>
      <c r="D95" s="355" t="s">
        <v>921</v>
      </c>
      <c r="E95" s="285" t="s">
        <v>591</v>
      </c>
      <c r="F95" s="285">
        <v>3195</v>
      </c>
      <c r="G95" s="285">
        <v>3120</v>
      </c>
      <c r="H95" s="338">
        <v>3250</v>
      </c>
      <c r="I95" s="338" t="s">
        <v>974</v>
      </c>
      <c r="J95" s="350" t="s">
        <v>728</v>
      </c>
      <c r="K95" s="338">
        <f t="shared" si="6"/>
        <v>55</v>
      </c>
      <c r="L95" s="351">
        <f t="shared" si="7"/>
        <v>398.12500000000006</v>
      </c>
      <c r="M95" s="352">
        <f t="shared" si="8"/>
        <v>9226.875</v>
      </c>
      <c r="N95" s="338">
        <v>175</v>
      </c>
      <c r="O95" s="353" t="s">
        <v>589</v>
      </c>
      <c r="P95" s="354">
        <v>44264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23</v>
      </c>
      <c r="B96" s="386">
        <v>44628</v>
      </c>
      <c r="C96" s="355"/>
      <c r="D96" s="355" t="s">
        <v>975</v>
      </c>
      <c r="E96" s="285" t="s">
        <v>591</v>
      </c>
      <c r="F96" s="285">
        <v>1068</v>
      </c>
      <c r="G96" s="285">
        <v>1050</v>
      </c>
      <c r="H96" s="338">
        <v>1092</v>
      </c>
      <c r="I96" s="338" t="s">
        <v>979</v>
      </c>
      <c r="J96" s="350" t="s">
        <v>978</v>
      </c>
      <c r="K96" s="338">
        <f t="shared" si="6"/>
        <v>24</v>
      </c>
      <c r="L96" s="351">
        <f t="shared" si="7"/>
        <v>554.19000000000005</v>
      </c>
      <c r="M96" s="352">
        <f t="shared" si="8"/>
        <v>16845.810000000001</v>
      </c>
      <c r="N96" s="338">
        <v>725</v>
      </c>
      <c r="O96" s="353" t="s">
        <v>589</v>
      </c>
      <c r="P96" s="354">
        <v>44264</v>
      </c>
      <c r="Q96" s="249"/>
      <c r="R96" s="253" t="s">
        <v>1009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24</v>
      </c>
      <c r="B97" s="386">
        <v>44629</v>
      </c>
      <c r="C97" s="355"/>
      <c r="D97" s="355" t="s">
        <v>886</v>
      </c>
      <c r="E97" s="285" t="s">
        <v>591</v>
      </c>
      <c r="F97" s="285">
        <v>264.5</v>
      </c>
      <c r="G97" s="285">
        <v>257</v>
      </c>
      <c r="H97" s="338">
        <v>270</v>
      </c>
      <c r="I97" s="338" t="s">
        <v>988</v>
      </c>
      <c r="J97" s="350" t="s">
        <v>976</v>
      </c>
      <c r="K97" s="338">
        <f t="shared" si="6"/>
        <v>5.5</v>
      </c>
      <c r="L97" s="351">
        <f t="shared" si="7"/>
        <v>321.30000000000007</v>
      </c>
      <c r="M97" s="352">
        <f t="shared" si="8"/>
        <v>9028.7000000000007</v>
      </c>
      <c r="N97" s="338">
        <v>1700</v>
      </c>
      <c r="O97" s="353" t="s">
        <v>589</v>
      </c>
      <c r="P97" s="354">
        <v>44264</v>
      </c>
      <c r="Q97" s="249"/>
      <c r="R97" s="253" t="s">
        <v>1009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310">
        <v>25</v>
      </c>
      <c r="B98" s="398">
        <v>44629</v>
      </c>
      <c r="C98" s="337"/>
      <c r="D98" s="337" t="s">
        <v>989</v>
      </c>
      <c r="E98" s="310" t="s">
        <v>591</v>
      </c>
      <c r="F98" s="310">
        <v>4700</v>
      </c>
      <c r="G98" s="310">
        <v>4570</v>
      </c>
      <c r="H98" s="311">
        <v>4615</v>
      </c>
      <c r="I98" s="311" t="s">
        <v>990</v>
      </c>
      <c r="J98" s="322" t="s">
        <v>993</v>
      </c>
      <c r="K98" s="311">
        <f t="shared" si="6"/>
        <v>-85</v>
      </c>
      <c r="L98" s="333">
        <f t="shared" si="7"/>
        <v>323.05000000000007</v>
      </c>
      <c r="M98" s="334">
        <f t="shared" si="8"/>
        <v>-8823.0499999999993</v>
      </c>
      <c r="N98" s="311">
        <v>100</v>
      </c>
      <c r="O98" s="335" t="s">
        <v>601</v>
      </c>
      <c r="P98" s="336">
        <v>44264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26</v>
      </c>
      <c r="B99" s="386">
        <v>44630</v>
      </c>
      <c r="C99" s="355"/>
      <c r="D99" s="355" t="s">
        <v>994</v>
      </c>
      <c r="E99" s="285" t="s">
        <v>591</v>
      </c>
      <c r="F99" s="285">
        <v>1186.5</v>
      </c>
      <c r="G99" s="285">
        <v>1168</v>
      </c>
      <c r="H99" s="338">
        <v>1200.5</v>
      </c>
      <c r="I99" s="338">
        <v>1220</v>
      </c>
      <c r="J99" s="350" t="s">
        <v>946</v>
      </c>
      <c r="K99" s="338">
        <f t="shared" si="6"/>
        <v>14</v>
      </c>
      <c r="L99" s="351">
        <f t="shared" si="7"/>
        <v>588.24500000000012</v>
      </c>
      <c r="M99" s="352">
        <f t="shared" si="8"/>
        <v>9211.7549999999992</v>
      </c>
      <c r="N99" s="338">
        <v>700</v>
      </c>
      <c r="O99" s="353" t="s">
        <v>589</v>
      </c>
      <c r="P99" s="354">
        <v>44266</v>
      </c>
      <c r="Q99" s="249"/>
      <c r="R99" s="253" t="s">
        <v>1009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27</v>
      </c>
      <c r="B100" s="386">
        <v>44630</v>
      </c>
      <c r="C100" s="355"/>
      <c r="D100" s="355" t="s">
        <v>999</v>
      </c>
      <c r="E100" s="285" t="s">
        <v>591</v>
      </c>
      <c r="F100" s="285">
        <v>123.75</v>
      </c>
      <c r="G100" s="285">
        <v>120</v>
      </c>
      <c r="H100" s="338">
        <v>126.5</v>
      </c>
      <c r="I100" s="338" t="s">
        <v>1000</v>
      </c>
      <c r="J100" s="350" t="s">
        <v>1016</v>
      </c>
      <c r="K100" s="338">
        <f t="shared" si="6"/>
        <v>2.75</v>
      </c>
      <c r="L100" s="351">
        <f t="shared" si="7"/>
        <v>380.76500000000004</v>
      </c>
      <c r="M100" s="352">
        <f t="shared" si="8"/>
        <v>11444.235000000001</v>
      </c>
      <c r="N100" s="338">
        <v>4300</v>
      </c>
      <c r="O100" s="353" t="s">
        <v>589</v>
      </c>
      <c r="P100" s="354">
        <v>44266</v>
      </c>
      <c r="Q100" s="249"/>
      <c r="R100" s="253" t="s">
        <v>1009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28</v>
      </c>
      <c r="B101" s="386">
        <v>44630</v>
      </c>
      <c r="C101" s="355"/>
      <c r="D101" s="355" t="s">
        <v>968</v>
      </c>
      <c r="E101" s="285" t="s">
        <v>591</v>
      </c>
      <c r="F101" s="285">
        <v>287.5</v>
      </c>
      <c r="G101" s="285">
        <v>278.5</v>
      </c>
      <c r="H101" s="338">
        <v>293.5</v>
      </c>
      <c r="I101" s="338" t="s">
        <v>928</v>
      </c>
      <c r="J101" s="350" t="s">
        <v>909</v>
      </c>
      <c r="K101" s="338">
        <f t="shared" si="6"/>
        <v>6</v>
      </c>
      <c r="L101" s="351">
        <f t="shared" si="7"/>
        <v>308.17500000000007</v>
      </c>
      <c r="M101" s="352">
        <f t="shared" si="8"/>
        <v>8691.8250000000007</v>
      </c>
      <c r="N101" s="338">
        <v>1500</v>
      </c>
      <c r="O101" s="353" t="s">
        <v>589</v>
      </c>
      <c r="P101" s="386">
        <v>44635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29</v>
      </c>
      <c r="B102" s="386">
        <v>44630</v>
      </c>
      <c r="C102" s="355"/>
      <c r="D102" s="355" t="s">
        <v>1001</v>
      </c>
      <c r="E102" s="285" t="s">
        <v>591</v>
      </c>
      <c r="F102" s="285">
        <v>376.5</v>
      </c>
      <c r="G102" s="285">
        <v>372.5</v>
      </c>
      <c r="H102" s="338">
        <v>380.5</v>
      </c>
      <c r="I102" s="338" t="s">
        <v>1002</v>
      </c>
      <c r="J102" s="350" t="s">
        <v>1008</v>
      </c>
      <c r="K102" s="338">
        <f t="shared" si="6"/>
        <v>4</v>
      </c>
      <c r="L102" s="351">
        <f t="shared" si="7"/>
        <v>825.68500000000017</v>
      </c>
      <c r="M102" s="352">
        <f t="shared" si="8"/>
        <v>11574.315000000001</v>
      </c>
      <c r="N102" s="338">
        <v>3100</v>
      </c>
      <c r="O102" s="353" t="s">
        <v>589</v>
      </c>
      <c r="P102" s="386">
        <v>44630</v>
      </c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30</v>
      </c>
      <c r="B103" s="386">
        <v>44630</v>
      </c>
      <c r="C103" s="355"/>
      <c r="D103" s="355" t="s">
        <v>1003</v>
      </c>
      <c r="E103" s="285" t="s">
        <v>591</v>
      </c>
      <c r="F103" s="285">
        <v>2355</v>
      </c>
      <c r="G103" s="285">
        <v>2300</v>
      </c>
      <c r="H103" s="338">
        <v>2390</v>
      </c>
      <c r="I103" s="338">
        <v>2450</v>
      </c>
      <c r="J103" s="350" t="s">
        <v>1035</v>
      </c>
      <c r="K103" s="338">
        <f t="shared" si="6"/>
        <v>35</v>
      </c>
      <c r="L103" s="351">
        <f t="shared" si="7"/>
        <v>460.07500000000005</v>
      </c>
      <c r="M103" s="352">
        <f t="shared" si="8"/>
        <v>9164.9249999999993</v>
      </c>
      <c r="N103" s="338">
        <v>275</v>
      </c>
      <c r="O103" s="353" t="s">
        <v>589</v>
      </c>
      <c r="P103" s="386">
        <v>44635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31</v>
      </c>
      <c r="B104" s="386">
        <v>44631</v>
      </c>
      <c r="C104" s="355"/>
      <c r="D104" s="355" t="s">
        <v>1019</v>
      </c>
      <c r="E104" s="285" t="s">
        <v>591</v>
      </c>
      <c r="F104" s="285">
        <v>2262.5</v>
      </c>
      <c r="G104" s="285">
        <v>2228</v>
      </c>
      <c r="H104" s="338">
        <v>2330</v>
      </c>
      <c r="I104" s="338" t="s">
        <v>1020</v>
      </c>
      <c r="J104" s="350" t="s">
        <v>811</v>
      </c>
      <c r="K104" s="338">
        <f t="shared" si="6"/>
        <v>67.5</v>
      </c>
      <c r="L104" s="351">
        <f t="shared" si="7"/>
        <v>611.62500000000011</v>
      </c>
      <c r="M104" s="352">
        <f t="shared" si="8"/>
        <v>24700.875</v>
      </c>
      <c r="N104" s="338">
        <v>375</v>
      </c>
      <c r="O104" s="353" t="s">
        <v>589</v>
      </c>
      <c r="P104" s="386">
        <v>44634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467">
        <v>32</v>
      </c>
      <c r="B105" s="398">
        <v>44631</v>
      </c>
      <c r="C105" s="337"/>
      <c r="D105" s="337" t="s">
        <v>886</v>
      </c>
      <c r="E105" s="310" t="s">
        <v>591</v>
      </c>
      <c r="F105" s="310">
        <v>266.5</v>
      </c>
      <c r="G105" s="310">
        <v>259</v>
      </c>
      <c r="H105" s="311">
        <v>260</v>
      </c>
      <c r="I105" s="311" t="s">
        <v>988</v>
      </c>
      <c r="J105" s="322" t="s">
        <v>1053</v>
      </c>
      <c r="K105" s="311">
        <f t="shared" si="6"/>
        <v>-6.5</v>
      </c>
      <c r="L105" s="333">
        <f t="shared" si="7"/>
        <v>309.40000000000003</v>
      </c>
      <c r="M105" s="334">
        <f t="shared" si="8"/>
        <v>-11359.4</v>
      </c>
      <c r="N105" s="311">
        <v>1700</v>
      </c>
      <c r="O105" s="335" t="s">
        <v>601</v>
      </c>
      <c r="P105" s="336">
        <v>44271</v>
      </c>
      <c r="Q105" s="249"/>
      <c r="R105" s="253" t="s">
        <v>590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67">
        <v>33</v>
      </c>
      <c r="B106" s="398">
        <v>44631</v>
      </c>
      <c r="C106" s="337"/>
      <c r="D106" s="337" t="s">
        <v>1022</v>
      </c>
      <c r="E106" s="310" t="s">
        <v>591</v>
      </c>
      <c r="F106" s="310">
        <v>785</v>
      </c>
      <c r="G106" s="310">
        <v>770</v>
      </c>
      <c r="H106" s="311">
        <v>770</v>
      </c>
      <c r="I106" s="311" t="s">
        <v>1023</v>
      </c>
      <c r="J106" s="322" t="s">
        <v>1033</v>
      </c>
      <c r="K106" s="311">
        <f t="shared" si="6"/>
        <v>-15</v>
      </c>
      <c r="L106" s="333">
        <f t="shared" si="7"/>
        <v>336.87500000000006</v>
      </c>
      <c r="M106" s="334">
        <f t="shared" si="8"/>
        <v>-9711.875</v>
      </c>
      <c r="N106" s="311">
        <v>625</v>
      </c>
      <c r="O106" s="335" t="s">
        <v>601</v>
      </c>
      <c r="P106" s="336">
        <v>44269</v>
      </c>
      <c r="Q106" s="249"/>
      <c r="R106" s="253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34</v>
      </c>
      <c r="B107" s="386">
        <v>44634</v>
      </c>
      <c r="C107" s="355"/>
      <c r="D107" s="355" t="s">
        <v>994</v>
      </c>
      <c r="E107" s="285" t="s">
        <v>591</v>
      </c>
      <c r="F107" s="285">
        <v>1180</v>
      </c>
      <c r="G107" s="285">
        <v>1162</v>
      </c>
      <c r="H107" s="338">
        <v>1192</v>
      </c>
      <c r="I107" s="338">
        <v>1220</v>
      </c>
      <c r="J107" s="350" t="s">
        <v>1025</v>
      </c>
      <c r="K107" s="338">
        <f t="shared" si="6"/>
        <v>12</v>
      </c>
      <c r="L107" s="351">
        <f t="shared" si="7"/>
        <v>584.08000000000004</v>
      </c>
      <c r="M107" s="352">
        <f t="shared" si="8"/>
        <v>7815.92</v>
      </c>
      <c r="N107" s="338">
        <v>700</v>
      </c>
      <c r="O107" s="353" t="s">
        <v>589</v>
      </c>
      <c r="P107" s="386">
        <v>44634</v>
      </c>
      <c r="Q107" s="249"/>
      <c r="R107" s="253" t="s">
        <v>1009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467">
        <v>35</v>
      </c>
      <c r="B108" s="358">
        <v>44634</v>
      </c>
      <c r="C108" s="337"/>
      <c r="D108" s="337" t="s">
        <v>1026</v>
      </c>
      <c r="E108" s="310" t="s">
        <v>591</v>
      </c>
      <c r="F108" s="310">
        <v>122.25</v>
      </c>
      <c r="G108" s="310">
        <v>119</v>
      </c>
      <c r="H108" s="311">
        <v>119</v>
      </c>
      <c r="I108" s="311" t="s">
        <v>1027</v>
      </c>
      <c r="J108" s="322" t="s">
        <v>1045</v>
      </c>
      <c r="K108" s="311">
        <f t="shared" si="6"/>
        <v>-3.25</v>
      </c>
      <c r="L108" s="333">
        <f t="shared" si="7"/>
        <v>358.19000000000005</v>
      </c>
      <c r="M108" s="334">
        <f t="shared" si="8"/>
        <v>-14333.19</v>
      </c>
      <c r="N108" s="311">
        <v>4300</v>
      </c>
      <c r="O108" s="335" t="s">
        <v>601</v>
      </c>
      <c r="P108" s="336">
        <v>44270</v>
      </c>
      <c r="Q108" s="249"/>
      <c r="R108" s="253" t="s">
        <v>1009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506">
        <v>36</v>
      </c>
      <c r="B109" s="508">
        <v>44634</v>
      </c>
      <c r="C109" s="337"/>
      <c r="D109" s="337" t="s">
        <v>1028</v>
      </c>
      <c r="E109" s="310" t="s">
        <v>1011</v>
      </c>
      <c r="F109" s="310">
        <v>16750</v>
      </c>
      <c r="G109" s="310">
        <v>16980</v>
      </c>
      <c r="H109" s="311">
        <v>16890</v>
      </c>
      <c r="I109" s="311" t="s">
        <v>1029</v>
      </c>
      <c r="J109" s="504" t="s">
        <v>1034</v>
      </c>
      <c r="K109" s="468">
        <f>F109-H109</f>
        <v>-140</v>
      </c>
      <c r="L109" s="333">
        <f t="shared" si="7"/>
        <v>591.15000000000009</v>
      </c>
      <c r="M109" s="510">
        <f>(-99*50)-691.15</f>
        <v>-5641.15</v>
      </c>
      <c r="N109" s="310">
        <v>50</v>
      </c>
      <c r="O109" s="510" t="s">
        <v>601</v>
      </c>
      <c r="P109" s="502">
        <v>44634</v>
      </c>
      <c r="Q109" s="249"/>
      <c r="R109" s="253" t="s">
        <v>590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507"/>
      <c r="B110" s="509"/>
      <c r="C110" s="337"/>
      <c r="D110" s="337" t="s">
        <v>1032</v>
      </c>
      <c r="E110" s="310" t="s">
        <v>1011</v>
      </c>
      <c r="F110" s="310">
        <v>127</v>
      </c>
      <c r="G110" s="310"/>
      <c r="H110" s="311">
        <v>86</v>
      </c>
      <c r="I110" s="311"/>
      <c r="J110" s="505"/>
      <c r="K110" s="468">
        <f>F110-H110</f>
        <v>41</v>
      </c>
      <c r="L110" s="468">
        <v>100</v>
      </c>
      <c r="M110" s="511"/>
      <c r="N110" s="310">
        <v>50</v>
      </c>
      <c r="O110" s="511"/>
      <c r="P110" s="503"/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397">
        <v>37</v>
      </c>
      <c r="B111" s="386">
        <v>44634</v>
      </c>
      <c r="C111" s="355"/>
      <c r="D111" s="355" t="s">
        <v>1030</v>
      </c>
      <c r="E111" s="285" t="s">
        <v>591</v>
      </c>
      <c r="F111" s="285">
        <v>2144</v>
      </c>
      <c r="G111" s="285">
        <v>2080</v>
      </c>
      <c r="H111" s="338">
        <v>2183</v>
      </c>
      <c r="I111" s="338" t="s">
        <v>1031</v>
      </c>
      <c r="J111" s="350" t="s">
        <v>1067</v>
      </c>
      <c r="K111" s="338">
        <f t="shared" ref="K111:K123" si="9">H111-F111</f>
        <v>39</v>
      </c>
      <c r="L111" s="351">
        <f t="shared" ref="L111:L123" si="10">(H111*N111)*0.07%</f>
        <v>305.62000000000006</v>
      </c>
      <c r="M111" s="352">
        <f t="shared" ref="M111:M123" si="11">(K111*N111)-L111</f>
        <v>7494.38</v>
      </c>
      <c r="N111" s="338">
        <v>200</v>
      </c>
      <c r="O111" s="353" t="s">
        <v>589</v>
      </c>
      <c r="P111" s="386">
        <v>44636</v>
      </c>
      <c r="Q111" s="249"/>
      <c r="R111" s="253" t="s">
        <v>1009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467">
        <v>38</v>
      </c>
      <c r="B112" s="358">
        <v>44635</v>
      </c>
      <c r="C112" s="337"/>
      <c r="D112" s="337" t="s">
        <v>1036</v>
      </c>
      <c r="E112" s="310" t="s">
        <v>591</v>
      </c>
      <c r="F112" s="310">
        <v>878</v>
      </c>
      <c r="G112" s="310">
        <v>865</v>
      </c>
      <c r="H112" s="311">
        <v>865</v>
      </c>
      <c r="I112" s="311" t="s">
        <v>1037</v>
      </c>
      <c r="J112" s="322" t="s">
        <v>932</v>
      </c>
      <c r="K112" s="311">
        <f t="shared" si="9"/>
        <v>-13</v>
      </c>
      <c r="L112" s="333">
        <f t="shared" si="10"/>
        <v>514.67500000000007</v>
      </c>
      <c r="M112" s="334">
        <f t="shared" si="11"/>
        <v>-11564.674999999999</v>
      </c>
      <c r="N112" s="311">
        <v>850</v>
      </c>
      <c r="O112" s="335" t="s">
        <v>601</v>
      </c>
      <c r="P112" s="336">
        <v>44270</v>
      </c>
      <c r="Q112" s="249"/>
      <c r="R112" s="253" t="s">
        <v>1009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397">
        <v>39</v>
      </c>
      <c r="B113" s="357">
        <v>44635</v>
      </c>
      <c r="C113" s="355"/>
      <c r="D113" s="355" t="s">
        <v>1038</v>
      </c>
      <c r="E113" s="285" t="s">
        <v>591</v>
      </c>
      <c r="F113" s="285">
        <v>1751.5</v>
      </c>
      <c r="G113" s="285">
        <v>1725</v>
      </c>
      <c r="H113" s="338">
        <v>1769</v>
      </c>
      <c r="I113" s="338" t="s">
        <v>1039</v>
      </c>
      <c r="J113" s="350" t="s">
        <v>951</v>
      </c>
      <c r="K113" s="338">
        <f t="shared" si="9"/>
        <v>17.5</v>
      </c>
      <c r="L113" s="351">
        <f t="shared" si="10"/>
        <v>866.81000000000017</v>
      </c>
      <c r="M113" s="352">
        <f t="shared" si="11"/>
        <v>11383.19</v>
      </c>
      <c r="N113" s="338">
        <v>700</v>
      </c>
      <c r="O113" s="353" t="s">
        <v>589</v>
      </c>
      <c r="P113" s="386">
        <v>44636</v>
      </c>
      <c r="Q113" s="249"/>
      <c r="R113" s="253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67">
        <v>40</v>
      </c>
      <c r="B114" s="358">
        <v>44635</v>
      </c>
      <c r="C114" s="337"/>
      <c r="D114" s="337" t="s">
        <v>1040</v>
      </c>
      <c r="E114" s="310" t="s">
        <v>591</v>
      </c>
      <c r="F114" s="310">
        <v>221.75</v>
      </c>
      <c r="G114" s="310">
        <v>219</v>
      </c>
      <c r="H114" s="311">
        <v>219</v>
      </c>
      <c r="I114" s="311" t="s">
        <v>1041</v>
      </c>
      <c r="J114" s="322" t="s">
        <v>1046</v>
      </c>
      <c r="K114" s="311">
        <f t="shared" si="9"/>
        <v>-2.75</v>
      </c>
      <c r="L114" s="333">
        <f t="shared" si="10"/>
        <v>574.87500000000011</v>
      </c>
      <c r="M114" s="334">
        <f t="shared" si="11"/>
        <v>-10887.375</v>
      </c>
      <c r="N114" s="311">
        <v>3750</v>
      </c>
      <c r="O114" s="335" t="s">
        <v>601</v>
      </c>
      <c r="P114" s="336">
        <v>44270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285">
        <v>41</v>
      </c>
      <c r="B115" s="357">
        <v>44635</v>
      </c>
      <c r="C115" s="355"/>
      <c r="D115" s="355" t="s">
        <v>1028</v>
      </c>
      <c r="E115" s="285" t="s">
        <v>591</v>
      </c>
      <c r="F115" s="285">
        <v>16640</v>
      </c>
      <c r="G115" s="285">
        <v>16450</v>
      </c>
      <c r="H115" s="338">
        <v>16690</v>
      </c>
      <c r="I115" s="338" t="s">
        <v>1042</v>
      </c>
      <c r="J115" s="350" t="s">
        <v>1043</v>
      </c>
      <c r="K115" s="338">
        <f t="shared" si="9"/>
        <v>50</v>
      </c>
      <c r="L115" s="351">
        <f t="shared" si="10"/>
        <v>584.15000000000009</v>
      </c>
      <c r="M115" s="352">
        <f t="shared" si="11"/>
        <v>1915.85</v>
      </c>
      <c r="N115" s="338">
        <v>50</v>
      </c>
      <c r="O115" s="353" t="s">
        <v>589</v>
      </c>
      <c r="P115" s="386">
        <v>44635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467">
        <v>42</v>
      </c>
      <c r="B116" s="398">
        <v>44636</v>
      </c>
      <c r="C116" s="337"/>
      <c r="D116" s="337" t="s">
        <v>921</v>
      </c>
      <c r="E116" s="310" t="s">
        <v>591</v>
      </c>
      <c r="F116" s="310">
        <v>3215</v>
      </c>
      <c r="G116" s="310">
        <v>3140</v>
      </c>
      <c r="H116" s="311">
        <v>3140</v>
      </c>
      <c r="I116" s="311" t="s">
        <v>1054</v>
      </c>
      <c r="J116" s="322" t="s">
        <v>1066</v>
      </c>
      <c r="K116" s="311">
        <f t="shared" si="9"/>
        <v>-75</v>
      </c>
      <c r="L116" s="333">
        <f t="shared" si="10"/>
        <v>384.65000000000003</v>
      </c>
      <c r="M116" s="334">
        <f t="shared" si="11"/>
        <v>-13509.65</v>
      </c>
      <c r="N116" s="311">
        <v>175</v>
      </c>
      <c r="O116" s="335" t="s">
        <v>601</v>
      </c>
      <c r="P116" s="336">
        <v>44271</v>
      </c>
      <c r="Q116" s="249"/>
      <c r="R116" s="253" t="s">
        <v>1009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397">
        <v>43</v>
      </c>
      <c r="B117" s="386">
        <v>44636</v>
      </c>
      <c r="C117" s="355"/>
      <c r="D117" s="355" t="s">
        <v>1064</v>
      </c>
      <c r="E117" s="285" t="s">
        <v>591</v>
      </c>
      <c r="F117" s="285">
        <v>2080</v>
      </c>
      <c r="G117" s="285">
        <v>2040</v>
      </c>
      <c r="H117" s="338">
        <v>2118</v>
      </c>
      <c r="I117" s="338">
        <v>2150</v>
      </c>
      <c r="J117" s="350" t="s">
        <v>1074</v>
      </c>
      <c r="K117" s="338">
        <f t="shared" si="9"/>
        <v>38</v>
      </c>
      <c r="L117" s="351">
        <f t="shared" si="10"/>
        <v>444.78000000000009</v>
      </c>
      <c r="M117" s="352">
        <f t="shared" si="11"/>
        <v>10955.22</v>
      </c>
      <c r="N117" s="338">
        <v>300</v>
      </c>
      <c r="O117" s="353" t="s">
        <v>589</v>
      </c>
      <c r="P117" s="386">
        <v>44637</v>
      </c>
      <c r="Q117" s="249"/>
      <c r="R117" s="253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467">
        <v>44</v>
      </c>
      <c r="B118" s="398">
        <v>44637</v>
      </c>
      <c r="C118" s="337"/>
      <c r="D118" s="337" t="s">
        <v>1079</v>
      </c>
      <c r="E118" s="310" t="s">
        <v>591</v>
      </c>
      <c r="F118" s="310">
        <v>2157.5</v>
      </c>
      <c r="G118" s="310">
        <v>2115</v>
      </c>
      <c r="H118" s="311">
        <v>2115</v>
      </c>
      <c r="I118" s="311" t="s">
        <v>1080</v>
      </c>
      <c r="J118" s="322" t="s">
        <v>1091</v>
      </c>
      <c r="K118" s="311">
        <f t="shared" si="9"/>
        <v>-42.5</v>
      </c>
      <c r="L118" s="333">
        <f t="shared" si="10"/>
        <v>370.12500000000006</v>
      </c>
      <c r="M118" s="334">
        <f t="shared" si="11"/>
        <v>-10995.125</v>
      </c>
      <c r="N118" s="311">
        <v>250</v>
      </c>
      <c r="O118" s="335" t="s">
        <v>601</v>
      </c>
      <c r="P118" s="336">
        <v>44272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67">
        <v>45</v>
      </c>
      <c r="B119" s="398">
        <v>44637</v>
      </c>
      <c r="C119" s="337"/>
      <c r="D119" s="337" t="s">
        <v>1081</v>
      </c>
      <c r="E119" s="310" t="s">
        <v>591</v>
      </c>
      <c r="F119" s="310">
        <v>1822.5</v>
      </c>
      <c r="G119" s="310">
        <v>1790</v>
      </c>
      <c r="H119" s="311">
        <v>1790</v>
      </c>
      <c r="I119" s="311" t="s">
        <v>1082</v>
      </c>
      <c r="J119" s="322" t="s">
        <v>1097</v>
      </c>
      <c r="K119" s="311">
        <f t="shared" si="9"/>
        <v>-32.5</v>
      </c>
      <c r="L119" s="333">
        <f t="shared" si="10"/>
        <v>501.20000000000005</v>
      </c>
      <c r="M119" s="334">
        <f t="shared" si="11"/>
        <v>-13501.2</v>
      </c>
      <c r="N119" s="311">
        <v>400</v>
      </c>
      <c r="O119" s="335" t="s">
        <v>601</v>
      </c>
      <c r="P119" s="336">
        <v>44276</v>
      </c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467">
        <v>46</v>
      </c>
      <c r="B120" s="398">
        <v>44637</v>
      </c>
      <c r="C120" s="337"/>
      <c r="D120" s="337" t="s">
        <v>968</v>
      </c>
      <c r="E120" s="310" t="s">
        <v>591</v>
      </c>
      <c r="F120" s="310">
        <v>303.5</v>
      </c>
      <c r="G120" s="310">
        <v>293.5</v>
      </c>
      <c r="H120" s="311">
        <v>294</v>
      </c>
      <c r="I120" s="311" t="s">
        <v>1083</v>
      </c>
      <c r="J120" s="322" t="s">
        <v>1116</v>
      </c>
      <c r="K120" s="311">
        <f t="shared" si="9"/>
        <v>-9.5</v>
      </c>
      <c r="L120" s="333">
        <f t="shared" si="10"/>
        <v>308.70000000000005</v>
      </c>
      <c r="M120" s="334">
        <f t="shared" si="11"/>
        <v>-14558.7</v>
      </c>
      <c r="N120" s="311">
        <v>1500</v>
      </c>
      <c r="O120" s="335" t="s">
        <v>601</v>
      </c>
      <c r="P120" s="336">
        <v>44277</v>
      </c>
      <c r="Q120" s="249"/>
      <c r="R120" s="253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47</v>
      </c>
      <c r="B121" s="398">
        <v>44641</v>
      </c>
      <c r="C121" s="337"/>
      <c r="D121" s="337" t="s">
        <v>874</v>
      </c>
      <c r="E121" s="310" t="s">
        <v>591</v>
      </c>
      <c r="F121" s="310">
        <v>2395.5</v>
      </c>
      <c r="G121" s="310">
        <v>2350</v>
      </c>
      <c r="H121" s="311">
        <v>2350</v>
      </c>
      <c r="I121" s="311" t="s">
        <v>1092</v>
      </c>
      <c r="J121" s="322" t="s">
        <v>1117</v>
      </c>
      <c r="K121" s="311">
        <f t="shared" si="9"/>
        <v>-45.5</v>
      </c>
      <c r="L121" s="333">
        <f t="shared" si="10"/>
        <v>411.25000000000006</v>
      </c>
      <c r="M121" s="334">
        <f t="shared" si="11"/>
        <v>-11786.25</v>
      </c>
      <c r="N121" s="311">
        <v>250</v>
      </c>
      <c r="O121" s="335" t="s">
        <v>601</v>
      </c>
      <c r="P121" s="336">
        <v>44277</v>
      </c>
      <c r="Q121" s="249"/>
      <c r="R121" s="253" t="s">
        <v>1009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467">
        <v>48</v>
      </c>
      <c r="B122" s="398">
        <v>44641</v>
      </c>
      <c r="C122" s="337"/>
      <c r="D122" s="337" t="s">
        <v>1064</v>
      </c>
      <c r="E122" s="310" t="s">
        <v>591</v>
      </c>
      <c r="F122" s="310">
        <v>2082.5</v>
      </c>
      <c r="G122" s="310">
        <v>2040</v>
      </c>
      <c r="H122" s="311">
        <v>2040</v>
      </c>
      <c r="I122" s="311" t="s">
        <v>1095</v>
      </c>
      <c r="J122" s="322" t="s">
        <v>1091</v>
      </c>
      <c r="K122" s="311">
        <f t="shared" si="9"/>
        <v>-42.5</v>
      </c>
      <c r="L122" s="333">
        <f t="shared" si="10"/>
        <v>428.40000000000003</v>
      </c>
      <c r="M122" s="334">
        <f t="shared" si="11"/>
        <v>-13178.4</v>
      </c>
      <c r="N122" s="311">
        <v>300</v>
      </c>
      <c r="O122" s="335" t="s">
        <v>601</v>
      </c>
      <c r="P122" s="336">
        <v>44277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67">
        <v>49</v>
      </c>
      <c r="B123" s="398">
        <v>44641</v>
      </c>
      <c r="C123" s="337"/>
      <c r="D123" s="337" t="s">
        <v>1038</v>
      </c>
      <c r="E123" s="310" t="s">
        <v>591</v>
      </c>
      <c r="F123" s="310">
        <v>1788.5</v>
      </c>
      <c r="G123" s="310">
        <v>1765</v>
      </c>
      <c r="H123" s="311">
        <v>1765</v>
      </c>
      <c r="I123" s="311" t="s">
        <v>1096</v>
      </c>
      <c r="J123" s="322" t="s">
        <v>1098</v>
      </c>
      <c r="K123" s="311">
        <f t="shared" si="9"/>
        <v>-23.5</v>
      </c>
      <c r="L123" s="333">
        <f t="shared" si="10"/>
        <v>679.52500000000009</v>
      </c>
      <c r="M123" s="334">
        <f t="shared" si="11"/>
        <v>-13604.525</v>
      </c>
      <c r="N123" s="311">
        <v>550</v>
      </c>
      <c r="O123" s="335" t="s">
        <v>601</v>
      </c>
      <c r="P123" s="336">
        <v>44276</v>
      </c>
      <c r="Q123" s="249"/>
      <c r="R123" s="253" t="s">
        <v>1009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369">
        <v>50</v>
      </c>
      <c r="B124" s="248">
        <v>44642</v>
      </c>
      <c r="C124" s="340"/>
      <c r="D124" s="340" t="s">
        <v>1003</v>
      </c>
      <c r="E124" s="251" t="s">
        <v>591</v>
      </c>
      <c r="F124" s="251" t="s">
        <v>1123</v>
      </c>
      <c r="G124" s="251">
        <v>2390</v>
      </c>
      <c r="H124" s="252"/>
      <c r="I124" s="252" t="s">
        <v>1124</v>
      </c>
      <c r="J124" s="302" t="s">
        <v>592</v>
      </c>
      <c r="K124" s="340"/>
      <c r="L124" s="340"/>
      <c r="M124" s="251"/>
      <c r="N124" s="251"/>
      <c r="O124" s="251"/>
      <c r="P124" s="252"/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397">
        <v>51</v>
      </c>
      <c r="B125" s="386">
        <v>44642</v>
      </c>
      <c r="C125" s="355"/>
      <c r="D125" s="355" t="s">
        <v>994</v>
      </c>
      <c r="E125" s="285" t="s">
        <v>591</v>
      </c>
      <c r="F125" s="285">
        <v>1184</v>
      </c>
      <c r="G125" s="285">
        <v>1165</v>
      </c>
      <c r="H125" s="338">
        <v>1196.5</v>
      </c>
      <c r="I125" s="338" t="s">
        <v>1131</v>
      </c>
      <c r="J125" s="350" t="s">
        <v>1013</v>
      </c>
      <c r="K125" s="338">
        <f>H125-F125</f>
        <v>12.5</v>
      </c>
      <c r="L125" s="351">
        <f>(H125*N125)*0.07%</f>
        <v>586.28500000000008</v>
      </c>
      <c r="M125" s="352">
        <f>(K125*N125)-L125</f>
        <v>8163.7150000000001</v>
      </c>
      <c r="N125" s="338">
        <v>700</v>
      </c>
      <c r="O125" s="353" t="s">
        <v>589</v>
      </c>
      <c r="P125" s="386">
        <v>44637</v>
      </c>
      <c r="Q125" s="249"/>
      <c r="R125" s="253" t="s">
        <v>1009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97">
        <v>52</v>
      </c>
      <c r="B126" s="357">
        <v>44643</v>
      </c>
      <c r="C126" s="355"/>
      <c r="D126" s="355" t="s">
        <v>1149</v>
      </c>
      <c r="E126" s="285" t="s">
        <v>591</v>
      </c>
      <c r="F126" s="285">
        <v>761</v>
      </c>
      <c r="G126" s="285">
        <v>745</v>
      </c>
      <c r="H126" s="338">
        <v>771</v>
      </c>
      <c r="I126" s="338" t="s">
        <v>1150</v>
      </c>
      <c r="J126" s="350" t="s">
        <v>1169</v>
      </c>
      <c r="K126" s="338">
        <f>H126-F126</f>
        <v>10</v>
      </c>
      <c r="L126" s="351">
        <f>(H126*N126)*0.07%</f>
        <v>458.74500000000006</v>
      </c>
      <c r="M126" s="352">
        <f>(K126*N126)-L126</f>
        <v>8041.2550000000001</v>
      </c>
      <c r="N126" s="338">
        <v>850</v>
      </c>
      <c r="O126" s="353" t="s">
        <v>589</v>
      </c>
      <c r="P126" s="386">
        <v>44637</v>
      </c>
      <c r="Q126" s="249"/>
      <c r="R126" s="253" t="s">
        <v>1009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397">
        <v>53</v>
      </c>
      <c r="B127" s="357">
        <v>44643</v>
      </c>
      <c r="C127" s="355"/>
      <c r="D127" s="355" t="s">
        <v>1154</v>
      </c>
      <c r="E127" s="285" t="s">
        <v>591</v>
      </c>
      <c r="F127" s="285">
        <v>708</v>
      </c>
      <c r="G127" s="285">
        <v>698</v>
      </c>
      <c r="H127" s="338">
        <v>716</v>
      </c>
      <c r="I127" s="338" t="s">
        <v>1155</v>
      </c>
      <c r="J127" s="350" t="s">
        <v>917</v>
      </c>
      <c r="K127" s="338">
        <f>H127-F127</f>
        <v>8</v>
      </c>
      <c r="L127" s="351">
        <f>(H127*N127)*0.07%</f>
        <v>676.62000000000012</v>
      </c>
      <c r="M127" s="352">
        <f>(K127*N127)-L127</f>
        <v>10123.379999999999</v>
      </c>
      <c r="N127" s="338">
        <v>1350</v>
      </c>
      <c r="O127" s="353" t="s">
        <v>589</v>
      </c>
      <c r="P127" s="386">
        <v>44637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369">
        <v>54</v>
      </c>
      <c r="B128" s="339">
        <v>44644</v>
      </c>
      <c r="C128" s="340"/>
      <c r="D128" s="340" t="s">
        <v>1170</v>
      </c>
      <c r="E128" s="251" t="s">
        <v>591</v>
      </c>
      <c r="F128" s="251" t="s">
        <v>1171</v>
      </c>
      <c r="G128" s="251">
        <v>2100</v>
      </c>
      <c r="H128" s="252"/>
      <c r="I128" s="252" t="s">
        <v>1172</v>
      </c>
      <c r="J128" s="302" t="s">
        <v>592</v>
      </c>
      <c r="K128" s="252"/>
      <c r="L128" s="283"/>
      <c r="M128" s="284"/>
      <c r="N128" s="252"/>
      <c r="O128" s="367"/>
      <c r="P128" s="248"/>
      <c r="Q128" s="249"/>
      <c r="R128" s="253" t="s">
        <v>1009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369"/>
      <c r="B129" s="339"/>
      <c r="C129" s="340"/>
      <c r="D129" s="340"/>
      <c r="E129" s="251"/>
      <c r="F129" s="251"/>
      <c r="G129" s="251"/>
      <c r="H129" s="252"/>
      <c r="I129" s="252"/>
      <c r="J129" s="302"/>
      <c r="K129" s="252"/>
      <c r="L129" s="283"/>
      <c r="M129" s="284"/>
      <c r="N129" s="252"/>
      <c r="O129" s="367"/>
      <c r="P129" s="248"/>
      <c r="Q129" s="249"/>
      <c r="R129" s="253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251"/>
      <c r="B130" s="248"/>
      <c r="C130" s="340"/>
      <c r="D130" s="340"/>
      <c r="E130" s="251"/>
      <c r="F130" s="251"/>
      <c r="G130" s="251"/>
      <c r="H130" s="252"/>
      <c r="I130" s="252"/>
      <c r="J130" s="302"/>
      <c r="K130" s="252"/>
      <c r="L130" s="283"/>
      <c r="M130" s="284"/>
      <c r="N130" s="252"/>
      <c r="O130" s="292"/>
      <c r="P130" s="293"/>
      <c r="Q130" s="249"/>
      <c r="R130" s="253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ht="13.5" customHeight="1">
      <c r="A131" s="107"/>
      <c r="B131" s="108"/>
      <c r="C131" s="142"/>
      <c r="D131" s="150"/>
      <c r="E131" s="151"/>
      <c r="F131" s="107"/>
      <c r="G131" s="107"/>
      <c r="H131" s="107"/>
      <c r="I131" s="143"/>
      <c r="J131" s="143"/>
      <c r="K131" s="143"/>
      <c r="L131" s="143"/>
      <c r="M131" s="143"/>
      <c r="N131" s="143"/>
      <c r="O131" s="143"/>
      <c r="P131" s="143"/>
      <c r="Q131" s="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152"/>
      <c r="B132" s="108"/>
      <c r="C132" s="109"/>
      <c r="D132" s="153"/>
      <c r="E132" s="112"/>
      <c r="F132" s="112"/>
      <c r="G132" s="112"/>
      <c r="H132" s="112"/>
      <c r="I132" s="112"/>
      <c r="J132" s="6"/>
      <c r="K132" s="112"/>
      <c r="L132" s="112"/>
      <c r="M132" s="6"/>
      <c r="N132" s="1"/>
      <c r="O132" s="109"/>
      <c r="P132" s="41"/>
      <c r="Q132" s="4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154" t="s">
        <v>611</v>
      </c>
      <c r="B133" s="154"/>
      <c r="C133" s="154"/>
      <c r="D133" s="154"/>
      <c r="E133" s="155"/>
      <c r="F133" s="112"/>
      <c r="G133" s="112"/>
      <c r="H133" s="112"/>
      <c r="I133" s="112"/>
      <c r="J133" s="1"/>
      <c r="K133" s="6"/>
      <c r="L133" s="6"/>
      <c r="M133" s="6"/>
      <c r="N133" s="1"/>
      <c r="O133" s="1"/>
      <c r="P133" s="41"/>
      <c r="Q133" s="41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41"/>
      <c r="AH133" s="41"/>
      <c r="AI133" s="41"/>
      <c r="AJ133" s="41"/>
      <c r="AK133" s="41"/>
      <c r="AL133" s="41"/>
    </row>
    <row r="134" spans="1:38" ht="38.25" customHeight="1">
      <c r="A134" s="96" t="s">
        <v>16</v>
      </c>
      <c r="B134" s="96" t="s">
        <v>566</v>
      </c>
      <c r="C134" s="96"/>
      <c r="D134" s="97" t="s">
        <v>577</v>
      </c>
      <c r="E134" s="96" t="s">
        <v>578</v>
      </c>
      <c r="F134" s="96" t="s">
        <v>579</v>
      </c>
      <c r="G134" s="96" t="s">
        <v>599</v>
      </c>
      <c r="H134" s="96" t="s">
        <v>581</v>
      </c>
      <c r="I134" s="96" t="s">
        <v>582</v>
      </c>
      <c r="J134" s="95" t="s">
        <v>583</v>
      </c>
      <c r="K134" s="95" t="s">
        <v>612</v>
      </c>
      <c r="L134" s="98" t="s">
        <v>585</v>
      </c>
      <c r="M134" s="149" t="s">
        <v>608</v>
      </c>
      <c r="N134" s="96" t="s">
        <v>609</v>
      </c>
      <c r="O134" s="96" t="s">
        <v>587</v>
      </c>
      <c r="P134" s="97" t="s">
        <v>588</v>
      </c>
      <c r="Q134" s="4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41"/>
      <c r="AG134" s="41"/>
      <c r="AH134" s="41"/>
      <c r="AI134" s="41"/>
      <c r="AJ134" s="41"/>
      <c r="AK134" s="41"/>
      <c r="AL134" s="41"/>
    </row>
    <row r="135" spans="1:38" s="247" customFormat="1" ht="12.75" customHeight="1">
      <c r="A135" s="285">
        <v>1</v>
      </c>
      <c r="B135" s="386">
        <v>44622</v>
      </c>
      <c r="C135" s="356"/>
      <c r="D135" s="368" t="s">
        <v>882</v>
      </c>
      <c r="E135" s="285" t="s">
        <v>591</v>
      </c>
      <c r="F135" s="285">
        <v>49.5</v>
      </c>
      <c r="G135" s="285">
        <v>30</v>
      </c>
      <c r="H135" s="338">
        <v>61</v>
      </c>
      <c r="I135" s="350" t="s">
        <v>866</v>
      </c>
      <c r="J135" s="350" t="s">
        <v>864</v>
      </c>
      <c r="K135" s="338">
        <f t="shared" ref="K135:K152" si="12">H135-F135</f>
        <v>11.5</v>
      </c>
      <c r="L135" s="351">
        <v>100</v>
      </c>
      <c r="M135" s="352">
        <f t="shared" ref="M135:M167" si="13">(K135*N135)-L135</f>
        <v>2775</v>
      </c>
      <c r="N135" s="338">
        <v>250</v>
      </c>
      <c r="O135" s="353" t="s">
        <v>589</v>
      </c>
      <c r="P135" s="354">
        <v>44257</v>
      </c>
      <c r="Q135" s="249"/>
      <c r="R135" s="250" t="s">
        <v>590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7">
        <v>2</v>
      </c>
      <c r="B136" s="396">
        <v>44622</v>
      </c>
      <c r="C136" s="388"/>
      <c r="D136" s="389" t="s">
        <v>883</v>
      </c>
      <c r="E136" s="387" t="s">
        <v>591</v>
      </c>
      <c r="F136" s="387">
        <v>82.5</v>
      </c>
      <c r="G136" s="387">
        <v>35</v>
      </c>
      <c r="H136" s="390">
        <v>88.5</v>
      </c>
      <c r="I136" s="391" t="s">
        <v>884</v>
      </c>
      <c r="J136" s="391" t="s">
        <v>909</v>
      </c>
      <c r="K136" s="390">
        <f t="shared" si="12"/>
        <v>6</v>
      </c>
      <c r="L136" s="392">
        <v>100</v>
      </c>
      <c r="M136" s="393">
        <f t="shared" si="13"/>
        <v>200</v>
      </c>
      <c r="N136" s="390">
        <v>50</v>
      </c>
      <c r="O136" s="394" t="s">
        <v>711</v>
      </c>
      <c r="P136" s="395">
        <v>44258</v>
      </c>
      <c r="Q136" s="249"/>
      <c r="R136" s="250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10">
        <v>3</v>
      </c>
      <c r="B137" s="398">
        <v>44622</v>
      </c>
      <c r="C137" s="419"/>
      <c r="D137" s="420" t="s">
        <v>892</v>
      </c>
      <c r="E137" s="310" t="s">
        <v>591</v>
      </c>
      <c r="F137" s="310">
        <v>85</v>
      </c>
      <c r="G137" s="310">
        <v>45</v>
      </c>
      <c r="H137" s="310">
        <v>49</v>
      </c>
      <c r="I137" s="311" t="s">
        <v>859</v>
      </c>
      <c r="J137" s="322" t="s">
        <v>918</v>
      </c>
      <c r="K137" s="311">
        <f t="shared" si="12"/>
        <v>-36</v>
      </c>
      <c r="L137" s="333">
        <v>100</v>
      </c>
      <c r="M137" s="334">
        <f t="shared" si="13"/>
        <v>-5500</v>
      </c>
      <c r="N137" s="311">
        <v>150</v>
      </c>
      <c r="O137" s="335" t="s">
        <v>601</v>
      </c>
      <c r="P137" s="336">
        <v>44623</v>
      </c>
      <c r="Q137" s="249"/>
      <c r="R137" s="250" t="s">
        <v>590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85">
        <v>4</v>
      </c>
      <c r="B138" s="386">
        <v>44623</v>
      </c>
      <c r="C138" s="413"/>
      <c r="D138" s="356" t="s">
        <v>901</v>
      </c>
      <c r="E138" s="285" t="s">
        <v>591</v>
      </c>
      <c r="F138" s="285">
        <v>42</v>
      </c>
      <c r="G138" s="285">
        <v>26</v>
      </c>
      <c r="H138" s="285">
        <v>49.5</v>
      </c>
      <c r="I138" s="338" t="s">
        <v>902</v>
      </c>
      <c r="J138" s="350" t="s">
        <v>938</v>
      </c>
      <c r="K138" s="338">
        <f t="shared" si="12"/>
        <v>7.5</v>
      </c>
      <c r="L138" s="351">
        <v>100</v>
      </c>
      <c r="M138" s="352">
        <f t="shared" si="13"/>
        <v>2150</v>
      </c>
      <c r="N138" s="338">
        <v>300</v>
      </c>
      <c r="O138" s="353" t="s">
        <v>589</v>
      </c>
      <c r="P138" s="354">
        <v>44259</v>
      </c>
      <c r="Q138" s="249"/>
      <c r="R138" s="250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10">
        <v>5</v>
      </c>
      <c r="B139" s="398">
        <v>44623</v>
      </c>
      <c r="C139" s="419"/>
      <c r="D139" s="420" t="s">
        <v>882</v>
      </c>
      <c r="E139" s="310" t="s">
        <v>591</v>
      </c>
      <c r="F139" s="310">
        <v>55</v>
      </c>
      <c r="G139" s="310">
        <v>35</v>
      </c>
      <c r="H139" s="310">
        <v>35</v>
      </c>
      <c r="I139" s="311" t="s">
        <v>903</v>
      </c>
      <c r="J139" s="322" t="s">
        <v>949</v>
      </c>
      <c r="K139" s="311">
        <f t="shared" si="12"/>
        <v>-20</v>
      </c>
      <c r="L139" s="333">
        <v>100</v>
      </c>
      <c r="M139" s="334">
        <f t="shared" si="13"/>
        <v>-5100</v>
      </c>
      <c r="N139" s="311">
        <v>250</v>
      </c>
      <c r="O139" s="335" t="s">
        <v>601</v>
      </c>
      <c r="P139" s="336">
        <v>44627</v>
      </c>
      <c r="Q139" s="249"/>
      <c r="R139" s="250" t="s">
        <v>590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285">
        <v>6</v>
      </c>
      <c r="B140" s="386">
        <v>44623</v>
      </c>
      <c r="C140" s="356"/>
      <c r="D140" s="368" t="s">
        <v>905</v>
      </c>
      <c r="E140" s="285" t="s">
        <v>591</v>
      </c>
      <c r="F140" s="285">
        <v>51.5</v>
      </c>
      <c r="G140" s="285">
        <v>17</v>
      </c>
      <c r="H140" s="338">
        <v>71</v>
      </c>
      <c r="I140" s="350" t="s">
        <v>906</v>
      </c>
      <c r="J140" s="350" t="s">
        <v>907</v>
      </c>
      <c r="K140" s="338">
        <f t="shared" si="12"/>
        <v>19.5</v>
      </c>
      <c r="L140" s="351">
        <v>100</v>
      </c>
      <c r="M140" s="352">
        <f t="shared" si="13"/>
        <v>875</v>
      </c>
      <c r="N140" s="338">
        <v>50</v>
      </c>
      <c r="O140" s="353" t="s">
        <v>589</v>
      </c>
      <c r="P140" s="354">
        <v>44258</v>
      </c>
      <c r="Q140" s="249"/>
      <c r="R140" s="250" t="s">
        <v>590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10">
        <v>7</v>
      </c>
      <c r="B141" s="398">
        <v>44624</v>
      </c>
      <c r="C141" s="419"/>
      <c r="D141" s="420" t="s">
        <v>933</v>
      </c>
      <c r="E141" s="310" t="s">
        <v>591</v>
      </c>
      <c r="F141" s="310">
        <v>55</v>
      </c>
      <c r="G141" s="310">
        <v>38</v>
      </c>
      <c r="H141" s="310">
        <v>38</v>
      </c>
      <c r="I141" s="311" t="s">
        <v>903</v>
      </c>
      <c r="J141" s="322" t="s">
        <v>911</v>
      </c>
      <c r="K141" s="311">
        <f t="shared" si="12"/>
        <v>-17</v>
      </c>
      <c r="L141" s="333">
        <v>100</v>
      </c>
      <c r="M141" s="334">
        <f t="shared" si="13"/>
        <v>-5200</v>
      </c>
      <c r="N141" s="311">
        <v>300</v>
      </c>
      <c r="O141" s="335" t="s">
        <v>601</v>
      </c>
      <c r="P141" s="336">
        <v>44627</v>
      </c>
      <c r="Q141" s="249"/>
      <c r="R141" s="250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37">
        <v>8</v>
      </c>
      <c r="B142" s="386">
        <v>44628</v>
      </c>
      <c r="C142" s="438"/>
      <c r="D142" s="439" t="s">
        <v>965</v>
      </c>
      <c r="E142" s="437" t="s">
        <v>591</v>
      </c>
      <c r="F142" s="437">
        <v>47</v>
      </c>
      <c r="G142" s="437">
        <v>32</v>
      </c>
      <c r="H142" s="437">
        <v>55</v>
      </c>
      <c r="I142" s="440" t="s">
        <v>966</v>
      </c>
      <c r="J142" s="350" t="s">
        <v>917</v>
      </c>
      <c r="K142" s="338">
        <f t="shared" si="12"/>
        <v>8</v>
      </c>
      <c r="L142" s="351">
        <v>100</v>
      </c>
      <c r="M142" s="352">
        <f t="shared" si="13"/>
        <v>2300</v>
      </c>
      <c r="N142" s="338">
        <v>300</v>
      </c>
      <c r="O142" s="353" t="s">
        <v>589</v>
      </c>
      <c r="P142" s="354">
        <v>44263</v>
      </c>
      <c r="Q142" s="249"/>
      <c r="R142" s="250" t="s">
        <v>1009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285">
        <v>9</v>
      </c>
      <c r="B143" s="386">
        <v>44628</v>
      </c>
      <c r="C143" s="356"/>
      <c r="D143" s="368" t="s">
        <v>967</v>
      </c>
      <c r="E143" s="285" t="s">
        <v>591</v>
      </c>
      <c r="F143" s="285">
        <v>53.5</v>
      </c>
      <c r="G143" s="285">
        <v>34</v>
      </c>
      <c r="H143" s="338">
        <v>64</v>
      </c>
      <c r="I143" s="350" t="s">
        <v>903</v>
      </c>
      <c r="J143" s="350" t="s">
        <v>991</v>
      </c>
      <c r="K143" s="338">
        <f t="shared" si="12"/>
        <v>10.5</v>
      </c>
      <c r="L143" s="351">
        <v>100</v>
      </c>
      <c r="M143" s="352">
        <f t="shared" si="13"/>
        <v>2525</v>
      </c>
      <c r="N143" s="338">
        <v>250</v>
      </c>
      <c r="O143" s="353" t="s">
        <v>589</v>
      </c>
      <c r="P143" s="354">
        <v>44264</v>
      </c>
      <c r="Q143" s="249"/>
      <c r="R143" s="250" t="s">
        <v>590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285">
        <v>10</v>
      </c>
      <c r="B144" s="386">
        <v>44630</v>
      </c>
      <c r="C144" s="356"/>
      <c r="D144" s="368" t="s">
        <v>995</v>
      </c>
      <c r="E144" s="285" t="s">
        <v>591</v>
      </c>
      <c r="F144" s="285">
        <v>47.5</v>
      </c>
      <c r="G144" s="285">
        <v>10</v>
      </c>
      <c r="H144" s="338">
        <v>67.5</v>
      </c>
      <c r="I144" s="350" t="s">
        <v>996</v>
      </c>
      <c r="J144" s="350" t="s">
        <v>1005</v>
      </c>
      <c r="K144" s="338">
        <f t="shared" si="12"/>
        <v>20</v>
      </c>
      <c r="L144" s="351">
        <v>100</v>
      </c>
      <c r="M144" s="352">
        <f t="shared" si="13"/>
        <v>900</v>
      </c>
      <c r="N144" s="338">
        <v>50</v>
      </c>
      <c r="O144" s="353" t="s">
        <v>589</v>
      </c>
      <c r="P144" s="386">
        <v>44630</v>
      </c>
      <c r="Q144" s="249"/>
      <c r="R144" s="250" t="s">
        <v>1009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285">
        <v>11</v>
      </c>
      <c r="B145" s="386">
        <v>44630</v>
      </c>
      <c r="C145" s="356"/>
      <c r="D145" s="368" t="s">
        <v>1004</v>
      </c>
      <c r="E145" s="285" t="s">
        <v>591</v>
      </c>
      <c r="F145" s="285">
        <v>32.5</v>
      </c>
      <c r="G145" s="285"/>
      <c r="H145" s="338">
        <v>55.5</v>
      </c>
      <c r="I145" s="350" t="s">
        <v>903</v>
      </c>
      <c r="J145" s="350" t="s">
        <v>1006</v>
      </c>
      <c r="K145" s="338">
        <f t="shared" si="12"/>
        <v>23</v>
      </c>
      <c r="L145" s="351">
        <v>100</v>
      </c>
      <c r="M145" s="352">
        <f t="shared" si="13"/>
        <v>1050</v>
      </c>
      <c r="N145" s="338">
        <v>50</v>
      </c>
      <c r="O145" s="353" t="s">
        <v>589</v>
      </c>
      <c r="P145" s="386">
        <v>44630</v>
      </c>
      <c r="Q145" s="249"/>
      <c r="R145" s="250" t="s">
        <v>1009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285">
        <v>12</v>
      </c>
      <c r="B146" s="386">
        <v>44631</v>
      </c>
      <c r="C146" s="356"/>
      <c r="D146" s="368" t="s">
        <v>1017</v>
      </c>
      <c r="E146" s="285" t="s">
        <v>591</v>
      </c>
      <c r="F146" s="285">
        <v>44</v>
      </c>
      <c r="G146" s="285">
        <v>29</v>
      </c>
      <c r="H146" s="338">
        <v>50.5</v>
      </c>
      <c r="I146" s="350" t="s">
        <v>966</v>
      </c>
      <c r="J146" s="350" t="s">
        <v>1018</v>
      </c>
      <c r="K146" s="338">
        <f t="shared" si="12"/>
        <v>6.5</v>
      </c>
      <c r="L146" s="351">
        <v>100</v>
      </c>
      <c r="M146" s="352">
        <f t="shared" si="13"/>
        <v>1850</v>
      </c>
      <c r="N146" s="338">
        <v>300</v>
      </c>
      <c r="O146" s="353" t="s">
        <v>589</v>
      </c>
      <c r="P146" s="386">
        <v>44631</v>
      </c>
      <c r="Q146" s="249"/>
      <c r="R146" s="250" t="s">
        <v>590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285">
        <v>13</v>
      </c>
      <c r="B147" s="357">
        <v>44635</v>
      </c>
      <c r="C147" s="356"/>
      <c r="D147" s="368" t="s">
        <v>1044</v>
      </c>
      <c r="E147" s="285" t="s">
        <v>591</v>
      </c>
      <c r="F147" s="285">
        <v>24</v>
      </c>
      <c r="G147" s="285">
        <v>14</v>
      </c>
      <c r="H147" s="338">
        <v>32</v>
      </c>
      <c r="I147" s="350" t="s">
        <v>1047</v>
      </c>
      <c r="J147" s="350" t="s">
        <v>917</v>
      </c>
      <c r="K147" s="338">
        <f t="shared" si="12"/>
        <v>8</v>
      </c>
      <c r="L147" s="351">
        <v>100</v>
      </c>
      <c r="M147" s="352">
        <f t="shared" si="13"/>
        <v>4300</v>
      </c>
      <c r="N147" s="338">
        <v>550</v>
      </c>
      <c r="O147" s="353" t="s">
        <v>589</v>
      </c>
      <c r="P147" s="386">
        <v>44637</v>
      </c>
      <c r="Q147" s="249"/>
      <c r="R147" s="250" t="s">
        <v>590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285">
        <v>14</v>
      </c>
      <c r="B148" s="357">
        <v>44635</v>
      </c>
      <c r="C148" s="356"/>
      <c r="D148" s="368" t="s">
        <v>1048</v>
      </c>
      <c r="E148" s="285" t="s">
        <v>591</v>
      </c>
      <c r="F148" s="285">
        <v>106</v>
      </c>
      <c r="G148" s="285">
        <v>60</v>
      </c>
      <c r="H148" s="338">
        <v>126</v>
      </c>
      <c r="I148" s="350" t="s">
        <v>1049</v>
      </c>
      <c r="J148" s="350" t="s">
        <v>1005</v>
      </c>
      <c r="K148" s="338">
        <f t="shared" si="12"/>
        <v>20</v>
      </c>
      <c r="L148" s="351">
        <v>100</v>
      </c>
      <c r="M148" s="352">
        <f t="shared" si="13"/>
        <v>900</v>
      </c>
      <c r="N148" s="338">
        <v>50</v>
      </c>
      <c r="O148" s="353" t="s">
        <v>589</v>
      </c>
      <c r="P148" s="386">
        <v>44635</v>
      </c>
      <c r="Q148" s="249"/>
      <c r="R148" s="250" t="s">
        <v>1009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285">
        <v>15</v>
      </c>
      <c r="B149" s="357">
        <v>44636</v>
      </c>
      <c r="C149" s="356"/>
      <c r="D149" s="368" t="s">
        <v>1055</v>
      </c>
      <c r="E149" s="285" t="s">
        <v>591</v>
      </c>
      <c r="F149" s="285">
        <v>75</v>
      </c>
      <c r="G149" s="285">
        <v>30</v>
      </c>
      <c r="H149" s="338">
        <v>95</v>
      </c>
      <c r="I149" s="350">
        <v>150</v>
      </c>
      <c r="J149" s="350" t="s">
        <v>1005</v>
      </c>
      <c r="K149" s="338">
        <f t="shared" si="12"/>
        <v>20</v>
      </c>
      <c r="L149" s="351">
        <v>100</v>
      </c>
      <c r="M149" s="352">
        <f t="shared" si="13"/>
        <v>900</v>
      </c>
      <c r="N149" s="338">
        <v>50</v>
      </c>
      <c r="O149" s="353" t="s">
        <v>589</v>
      </c>
      <c r="P149" s="386">
        <v>44636</v>
      </c>
      <c r="Q149" s="249"/>
      <c r="R149" s="250" t="s">
        <v>590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285">
        <v>16</v>
      </c>
      <c r="B150" s="357">
        <v>44636</v>
      </c>
      <c r="C150" s="356"/>
      <c r="D150" s="368" t="s">
        <v>1056</v>
      </c>
      <c r="E150" s="285" t="s">
        <v>591</v>
      </c>
      <c r="F150" s="285">
        <v>210</v>
      </c>
      <c r="G150" s="285">
        <v>95</v>
      </c>
      <c r="H150" s="338">
        <v>260</v>
      </c>
      <c r="I150" s="350" t="s">
        <v>1057</v>
      </c>
      <c r="J150" s="350" t="s">
        <v>1043</v>
      </c>
      <c r="K150" s="338">
        <f t="shared" si="12"/>
        <v>50</v>
      </c>
      <c r="L150" s="351">
        <v>100</v>
      </c>
      <c r="M150" s="352">
        <f t="shared" si="13"/>
        <v>1150</v>
      </c>
      <c r="N150" s="338">
        <v>25</v>
      </c>
      <c r="O150" s="353" t="s">
        <v>589</v>
      </c>
      <c r="P150" s="386">
        <v>44636</v>
      </c>
      <c r="Q150" s="249"/>
      <c r="R150" s="250" t="s">
        <v>1009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285">
        <v>17</v>
      </c>
      <c r="B151" s="357">
        <v>44636</v>
      </c>
      <c r="C151" s="356"/>
      <c r="D151" s="368" t="s">
        <v>1055</v>
      </c>
      <c r="E151" s="285" t="s">
        <v>591</v>
      </c>
      <c r="F151" s="285">
        <v>78</v>
      </c>
      <c r="G151" s="285">
        <v>30</v>
      </c>
      <c r="H151" s="338">
        <v>99</v>
      </c>
      <c r="I151" s="350">
        <v>150</v>
      </c>
      <c r="J151" s="350" t="s">
        <v>602</v>
      </c>
      <c r="K151" s="338">
        <f t="shared" si="12"/>
        <v>21</v>
      </c>
      <c r="L151" s="351">
        <v>100</v>
      </c>
      <c r="M151" s="352">
        <f t="shared" si="13"/>
        <v>950</v>
      </c>
      <c r="N151" s="338">
        <v>50</v>
      </c>
      <c r="O151" s="353" t="s">
        <v>589</v>
      </c>
      <c r="P151" s="386">
        <v>44636</v>
      </c>
      <c r="Q151" s="249"/>
      <c r="R151" s="250" t="s">
        <v>590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285">
        <v>18</v>
      </c>
      <c r="B152" s="357">
        <v>44636</v>
      </c>
      <c r="C152" s="356"/>
      <c r="D152" s="368" t="s">
        <v>1056</v>
      </c>
      <c r="E152" s="285" t="s">
        <v>591</v>
      </c>
      <c r="F152" s="285">
        <v>190</v>
      </c>
      <c r="G152" s="285">
        <v>85</v>
      </c>
      <c r="H152" s="338">
        <v>265</v>
      </c>
      <c r="I152" s="350" t="s">
        <v>1057</v>
      </c>
      <c r="J152" s="350" t="s">
        <v>1058</v>
      </c>
      <c r="K152" s="338">
        <f t="shared" si="12"/>
        <v>75</v>
      </c>
      <c r="L152" s="351">
        <v>100</v>
      </c>
      <c r="M152" s="352">
        <f t="shared" si="13"/>
        <v>1775</v>
      </c>
      <c r="N152" s="338">
        <v>25</v>
      </c>
      <c r="O152" s="353" t="s">
        <v>589</v>
      </c>
      <c r="P152" s="386">
        <v>44636</v>
      </c>
      <c r="Q152" s="249"/>
      <c r="R152" s="250" t="s">
        <v>1009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10">
        <v>19</v>
      </c>
      <c r="B153" s="358">
        <v>44636</v>
      </c>
      <c r="C153" s="420"/>
      <c r="D153" s="469" t="s">
        <v>1055</v>
      </c>
      <c r="E153" s="310" t="s">
        <v>591</v>
      </c>
      <c r="F153" s="310">
        <v>76</v>
      </c>
      <c r="G153" s="310">
        <v>30</v>
      </c>
      <c r="H153" s="311">
        <v>58</v>
      </c>
      <c r="I153" s="322">
        <v>150</v>
      </c>
      <c r="J153" s="322" t="s">
        <v>1059</v>
      </c>
      <c r="K153" s="311">
        <f t="shared" ref="K153:K160" si="14">H153-F153</f>
        <v>-18</v>
      </c>
      <c r="L153" s="333">
        <v>100</v>
      </c>
      <c r="M153" s="334">
        <f t="shared" si="13"/>
        <v>-1000</v>
      </c>
      <c r="N153" s="311">
        <v>50</v>
      </c>
      <c r="O153" s="335" t="s">
        <v>601</v>
      </c>
      <c r="P153" s="398">
        <v>44636</v>
      </c>
      <c r="Q153" s="249"/>
      <c r="R153" s="250" t="s">
        <v>590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10">
        <v>20</v>
      </c>
      <c r="B154" s="358">
        <v>44636</v>
      </c>
      <c r="C154" s="420"/>
      <c r="D154" s="469" t="s">
        <v>1056</v>
      </c>
      <c r="E154" s="310" t="s">
        <v>591</v>
      </c>
      <c r="F154" s="310">
        <v>190</v>
      </c>
      <c r="G154" s="310">
        <v>85</v>
      </c>
      <c r="H154" s="311">
        <v>85</v>
      </c>
      <c r="I154" s="322" t="s">
        <v>1057</v>
      </c>
      <c r="J154" s="322" t="s">
        <v>1085</v>
      </c>
      <c r="K154" s="311">
        <f>H154-F154</f>
        <v>-105</v>
      </c>
      <c r="L154" s="333">
        <v>100</v>
      </c>
      <c r="M154" s="334">
        <f t="shared" si="13"/>
        <v>-2725</v>
      </c>
      <c r="N154" s="311">
        <v>25</v>
      </c>
      <c r="O154" s="335" t="s">
        <v>601</v>
      </c>
      <c r="P154" s="398">
        <v>44637</v>
      </c>
      <c r="Q154" s="249"/>
      <c r="R154" s="250" t="s">
        <v>1009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10">
        <v>21</v>
      </c>
      <c r="B155" s="358">
        <v>44636</v>
      </c>
      <c r="C155" s="420"/>
      <c r="D155" s="469" t="s">
        <v>1060</v>
      </c>
      <c r="E155" s="310" t="s">
        <v>591</v>
      </c>
      <c r="F155" s="310">
        <v>9</v>
      </c>
      <c r="G155" s="310">
        <v>5.9</v>
      </c>
      <c r="H155" s="311">
        <v>5.9</v>
      </c>
      <c r="I155" s="322" t="s">
        <v>1061</v>
      </c>
      <c r="J155" s="322" t="s">
        <v>1086</v>
      </c>
      <c r="K155" s="311">
        <f>H155-F155</f>
        <v>-3.0999999999999996</v>
      </c>
      <c r="L155" s="333">
        <v>100</v>
      </c>
      <c r="M155" s="334">
        <f t="shared" si="13"/>
        <v>-4749.9999999999991</v>
      </c>
      <c r="N155" s="311">
        <v>1500</v>
      </c>
      <c r="O155" s="335" t="s">
        <v>601</v>
      </c>
      <c r="P155" s="398">
        <v>44637</v>
      </c>
      <c r="Q155" s="249"/>
      <c r="R155" s="250" t="s">
        <v>590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10">
        <v>22</v>
      </c>
      <c r="B156" s="358">
        <v>44636</v>
      </c>
      <c r="C156" s="420"/>
      <c r="D156" s="469" t="s">
        <v>1062</v>
      </c>
      <c r="E156" s="310" t="s">
        <v>591</v>
      </c>
      <c r="F156" s="310">
        <v>41</v>
      </c>
      <c r="G156" s="310">
        <v>25</v>
      </c>
      <c r="H156" s="311">
        <v>25</v>
      </c>
      <c r="I156" s="322" t="s">
        <v>1063</v>
      </c>
      <c r="J156" s="322" t="s">
        <v>1087</v>
      </c>
      <c r="K156" s="311">
        <f>H156-F156</f>
        <v>-16</v>
      </c>
      <c r="L156" s="333">
        <v>100</v>
      </c>
      <c r="M156" s="334">
        <f t="shared" si="13"/>
        <v>-4100</v>
      </c>
      <c r="N156" s="311">
        <v>250</v>
      </c>
      <c r="O156" s="335" t="s">
        <v>601</v>
      </c>
      <c r="P156" s="398">
        <v>44637</v>
      </c>
      <c r="Q156" s="249"/>
      <c r="R156" s="250" t="s">
        <v>590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285">
        <v>23</v>
      </c>
      <c r="B157" s="386">
        <v>44637</v>
      </c>
      <c r="C157" s="356"/>
      <c r="D157" s="368" t="s">
        <v>1073</v>
      </c>
      <c r="E157" s="285" t="s">
        <v>591</v>
      </c>
      <c r="F157" s="285">
        <v>42.5</v>
      </c>
      <c r="G157" s="285">
        <v>8</v>
      </c>
      <c r="H157" s="338">
        <v>63</v>
      </c>
      <c r="I157" s="350" t="s">
        <v>906</v>
      </c>
      <c r="J157" s="350" t="s">
        <v>1129</v>
      </c>
      <c r="K157" s="338">
        <f t="shared" si="14"/>
        <v>20.5</v>
      </c>
      <c r="L157" s="351">
        <v>100</v>
      </c>
      <c r="M157" s="352">
        <f t="shared" si="13"/>
        <v>925</v>
      </c>
      <c r="N157" s="338">
        <v>50</v>
      </c>
      <c r="O157" s="353" t="s">
        <v>589</v>
      </c>
      <c r="P157" s="386">
        <v>44637</v>
      </c>
      <c r="Q157" s="249"/>
      <c r="R157" s="250" t="s">
        <v>590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285">
        <v>24</v>
      </c>
      <c r="B158" s="386">
        <v>44637</v>
      </c>
      <c r="C158" s="356"/>
      <c r="D158" s="368" t="s">
        <v>1075</v>
      </c>
      <c r="E158" s="285" t="s">
        <v>591</v>
      </c>
      <c r="F158" s="285">
        <v>4.1500000000000004</v>
      </c>
      <c r="G158" s="285">
        <v>2.75</v>
      </c>
      <c r="H158" s="338">
        <v>4.75</v>
      </c>
      <c r="I158" s="357" t="s">
        <v>1076</v>
      </c>
      <c r="J158" s="350" t="s">
        <v>1130</v>
      </c>
      <c r="K158" s="338">
        <f t="shared" si="14"/>
        <v>0.59999999999999964</v>
      </c>
      <c r="L158" s="351">
        <v>100</v>
      </c>
      <c r="M158" s="352">
        <f t="shared" si="13"/>
        <v>1999.9999999999986</v>
      </c>
      <c r="N158" s="338">
        <v>3500</v>
      </c>
      <c r="O158" s="353" t="s">
        <v>589</v>
      </c>
      <c r="P158" s="386">
        <v>44637</v>
      </c>
      <c r="Q158" s="249"/>
      <c r="R158" s="250" t="s">
        <v>1009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285">
        <v>25</v>
      </c>
      <c r="B159" s="386">
        <v>44637</v>
      </c>
      <c r="C159" s="356"/>
      <c r="D159" s="368" t="s">
        <v>1084</v>
      </c>
      <c r="E159" s="285" t="s">
        <v>591</v>
      </c>
      <c r="F159" s="285">
        <v>42.5</v>
      </c>
      <c r="G159" s="285">
        <v>8</v>
      </c>
      <c r="H159" s="338">
        <v>61</v>
      </c>
      <c r="I159" s="350" t="s">
        <v>906</v>
      </c>
      <c r="J159" s="350" t="s">
        <v>1128</v>
      </c>
      <c r="K159" s="338">
        <f t="shared" si="14"/>
        <v>18.5</v>
      </c>
      <c r="L159" s="351">
        <v>100</v>
      </c>
      <c r="M159" s="352">
        <f t="shared" si="13"/>
        <v>825</v>
      </c>
      <c r="N159" s="338">
        <v>50</v>
      </c>
      <c r="O159" s="353" t="s">
        <v>589</v>
      </c>
      <c r="P159" s="386">
        <v>44637</v>
      </c>
      <c r="Q159" s="249"/>
      <c r="R159" s="250" t="s">
        <v>590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310">
        <v>26</v>
      </c>
      <c r="B160" s="358">
        <v>44641</v>
      </c>
      <c r="C160" s="420"/>
      <c r="D160" s="469" t="s">
        <v>1099</v>
      </c>
      <c r="E160" s="310" t="s">
        <v>591</v>
      </c>
      <c r="F160" s="310">
        <v>77</v>
      </c>
      <c r="G160" s="310">
        <v>45</v>
      </c>
      <c r="H160" s="311">
        <v>45</v>
      </c>
      <c r="I160" s="322" t="s">
        <v>1100</v>
      </c>
      <c r="J160" s="322" t="s">
        <v>1118</v>
      </c>
      <c r="K160" s="311">
        <f t="shared" si="14"/>
        <v>-32</v>
      </c>
      <c r="L160" s="333">
        <v>100</v>
      </c>
      <c r="M160" s="334">
        <f t="shared" si="13"/>
        <v>-1700</v>
      </c>
      <c r="N160" s="311">
        <v>50</v>
      </c>
      <c r="O160" s="335" t="s">
        <v>601</v>
      </c>
      <c r="P160" s="398">
        <v>44637</v>
      </c>
      <c r="Q160" s="249"/>
      <c r="R160" s="250" t="s">
        <v>590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10">
        <v>27</v>
      </c>
      <c r="B161" s="358">
        <v>44641</v>
      </c>
      <c r="C161" s="420"/>
      <c r="D161" s="469" t="s">
        <v>1106</v>
      </c>
      <c r="E161" s="310" t="s">
        <v>591</v>
      </c>
      <c r="F161" s="310">
        <v>44.5</v>
      </c>
      <c r="G161" s="310">
        <v>25</v>
      </c>
      <c r="H161" s="311">
        <v>29</v>
      </c>
      <c r="I161" s="322" t="s">
        <v>1107</v>
      </c>
      <c r="J161" s="322" t="s">
        <v>1147</v>
      </c>
      <c r="K161" s="311">
        <f t="shared" ref="K161:K167" si="15">H161-F161</f>
        <v>-15.5</v>
      </c>
      <c r="L161" s="333">
        <v>100</v>
      </c>
      <c r="M161" s="334">
        <f t="shared" si="13"/>
        <v>-3975</v>
      </c>
      <c r="N161" s="311">
        <v>250</v>
      </c>
      <c r="O161" s="335" t="s">
        <v>601</v>
      </c>
      <c r="P161" s="398">
        <v>44643</v>
      </c>
      <c r="Q161" s="249"/>
      <c r="R161" s="250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28</v>
      </c>
      <c r="B162" s="357">
        <v>44642</v>
      </c>
      <c r="C162" s="356"/>
      <c r="D162" s="368" t="s">
        <v>1119</v>
      </c>
      <c r="E162" s="285" t="s">
        <v>591</v>
      </c>
      <c r="F162" s="285">
        <v>20.5</v>
      </c>
      <c r="G162" s="285">
        <v>12</v>
      </c>
      <c r="H162" s="338">
        <v>25.5</v>
      </c>
      <c r="I162" s="350" t="s">
        <v>1120</v>
      </c>
      <c r="J162" s="350" t="s">
        <v>913</v>
      </c>
      <c r="K162" s="338">
        <f t="shared" si="15"/>
        <v>5</v>
      </c>
      <c r="L162" s="351">
        <v>100</v>
      </c>
      <c r="M162" s="352">
        <f t="shared" si="13"/>
        <v>2650</v>
      </c>
      <c r="N162" s="338">
        <v>550</v>
      </c>
      <c r="O162" s="353" t="s">
        <v>589</v>
      </c>
      <c r="P162" s="386">
        <v>44642</v>
      </c>
      <c r="Q162" s="249"/>
      <c r="R162" s="250" t="s">
        <v>1009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285">
        <v>29</v>
      </c>
      <c r="B163" s="357">
        <v>44642</v>
      </c>
      <c r="C163" s="356"/>
      <c r="D163" s="368" t="s">
        <v>1121</v>
      </c>
      <c r="E163" s="285" t="s">
        <v>591</v>
      </c>
      <c r="F163" s="285">
        <v>28.5</v>
      </c>
      <c r="G163" s="285">
        <v>20</v>
      </c>
      <c r="H163" s="338">
        <v>34.5</v>
      </c>
      <c r="I163" s="350" t="s">
        <v>1122</v>
      </c>
      <c r="J163" s="350" t="s">
        <v>909</v>
      </c>
      <c r="K163" s="338">
        <f t="shared" si="15"/>
        <v>6</v>
      </c>
      <c r="L163" s="351">
        <v>100</v>
      </c>
      <c r="M163" s="352">
        <f t="shared" si="13"/>
        <v>3350</v>
      </c>
      <c r="N163" s="338">
        <v>575</v>
      </c>
      <c r="O163" s="353" t="s">
        <v>589</v>
      </c>
      <c r="P163" s="386">
        <v>44642</v>
      </c>
      <c r="Q163" s="249"/>
      <c r="R163" s="250" t="s">
        <v>1009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285">
        <v>30</v>
      </c>
      <c r="B164" s="357">
        <v>44642</v>
      </c>
      <c r="C164" s="356"/>
      <c r="D164" s="368" t="s">
        <v>1126</v>
      </c>
      <c r="E164" s="285" t="s">
        <v>591</v>
      </c>
      <c r="F164" s="285">
        <v>167.5</v>
      </c>
      <c r="G164" s="285">
        <v>90</v>
      </c>
      <c r="H164" s="338">
        <v>197.5</v>
      </c>
      <c r="I164" s="350" t="s">
        <v>1127</v>
      </c>
      <c r="J164" s="350" t="s">
        <v>604</v>
      </c>
      <c r="K164" s="338">
        <f t="shared" si="15"/>
        <v>30</v>
      </c>
      <c r="L164" s="351">
        <v>100</v>
      </c>
      <c r="M164" s="352">
        <f t="shared" si="13"/>
        <v>1400</v>
      </c>
      <c r="N164" s="338">
        <v>50</v>
      </c>
      <c r="O164" s="353" t="s">
        <v>589</v>
      </c>
      <c r="P164" s="386">
        <v>44642</v>
      </c>
      <c r="Q164" s="249"/>
      <c r="R164" s="250" t="s">
        <v>590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31</v>
      </c>
      <c r="B165" s="357">
        <v>44642</v>
      </c>
      <c r="C165" s="356"/>
      <c r="D165" s="368" t="s">
        <v>1132</v>
      </c>
      <c r="E165" s="285" t="s">
        <v>591</v>
      </c>
      <c r="F165" s="285">
        <v>56.5</v>
      </c>
      <c r="G165" s="285">
        <v>30</v>
      </c>
      <c r="H165" s="338">
        <v>72</v>
      </c>
      <c r="I165" s="350" t="s">
        <v>996</v>
      </c>
      <c r="J165" s="350" t="s">
        <v>1146</v>
      </c>
      <c r="K165" s="338">
        <f t="shared" si="15"/>
        <v>15.5</v>
      </c>
      <c r="L165" s="351">
        <v>100</v>
      </c>
      <c r="M165" s="352">
        <f t="shared" si="13"/>
        <v>2225</v>
      </c>
      <c r="N165" s="338">
        <v>150</v>
      </c>
      <c r="O165" s="353" t="s">
        <v>589</v>
      </c>
      <c r="P165" s="386">
        <v>44643</v>
      </c>
      <c r="Q165" s="249"/>
      <c r="R165" s="250" t="s">
        <v>1009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32</v>
      </c>
      <c r="B166" s="357">
        <v>44642</v>
      </c>
      <c r="C166" s="356"/>
      <c r="D166" s="368" t="s">
        <v>1133</v>
      </c>
      <c r="E166" s="285" t="s">
        <v>591</v>
      </c>
      <c r="F166" s="285">
        <v>42</v>
      </c>
      <c r="G166" s="285">
        <v>27</v>
      </c>
      <c r="H166" s="338">
        <v>51</v>
      </c>
      <c r="I166" s="350" t="s">
        <v>1134</v>
      </c>
      <c r="J166" s="350" t="s">
        <v>797</v>
      </c>
      <c r="K166" s="338">
        <f t="shared" si="15"/>
        <v>9</v>
      </c>
      <c r="L166" s="351">
        <v>100</v>
      </c>
      <c r="M166" s="352">
        <f t="shared" si="13"/>
        <v>2600</v>
      </c>
      <c r="N166" s="338">
        <v>300</v>
      </c>
      <c r="O166" s="353" t="s">
        <v>589</v>
      </c>
      <c r="P166" s="386">
        <v>44643</v>
      </c>
      <c r="Q166" s="249"/>
      <c r="R166" s="250" t="s">
        <v>590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33</v>
      </c>
      <c r="B167" s="357">
        <v>44642</v>
      </c>
      <c r="C167" s="356"/>
      <c r="D167" s="368" t="s">
        <v>1135</v>
      </c>
      <c r="E167" s="285" t="s">
        <v>591</v>
      </c>
      <c r="F167" s="285">
        <v>41</v>
      </c>
      <c r="G167" s="285">
        <v>25</v>
      </c>
      <c r="H167" s="338">
        <v>49</v>
      </c>
      <c r="I167" s="350" t="s">
        <v>1134</v>
      </c>
      <c r="J167" s="350" t="s">
        <v>917</v>
      </c>
      <c r="K167" s="338">
        <f t="shared" si="15"/>
        <v>8</v>
      </c>
      <c r="L167" s="351">
        <v>100</v>
      </c>
      <c r="M167" s="352">
        <f t="shared" si="13"/>
        <v>1900</v>
      </c>
      <c r="N167" s="338">
        <v>250</v>
      </c>
      <c r="O167" s="353" t="s">
        <v>589</v>
      </c>
      <c r="P167" s="386">
        <v>44643</v>
      </c>
      <c r="Q167" s="249"/>
      <c r="R167" s="250" t="s">
        <v>590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51">
        <v>34</v>
      </c>
      <c r="B168" s="339">
        <v>44642</v>
      </c>
      <c r="C168" s="383"/>
      <c r="D168" s="384" t="s">
        <v>1136</v>
      </c>
      <c r="E168" s="251" t="s">
        <v>591</v>
      </c>
      <c r="F168" s="379" t="s">
        <v>1137</v>
      </c>
      <c r="G168" s="251">
        <v>2.8</v>
      </c>
      <c r="H168" s="252"/>
      <c r="I168" s="470" t="s">
        <v>1138</v>
      </c>
      <c r="J168" s="302"/>
      <c r="K168" s="252"/>
      <c r="L168" s="283"/>
      <c r="M168" s="284"/>
      <c r="N168" s="252"/>
      <c r="O168" s="367"/>
      <c r="P168" s="293"/>
      <c r="Q168" s="249"/>
      <c r="R168" s="250" t="s">
        <v>590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85">
        <v>30</v>
      </c>
      <c r="B169" s="357">
        <v>44643</v>
      </c>
      <c r="C169" s="356"/>
      <c r="D169" s="368" t="s">
        <v>1126</v>
      </c>
      <c r="E169" s="285" t="s">
        <v>591</v>
      </c>
      <c r="F169" s="285">
        <v>167.5</v>
      </c>
      <c r="G169" s="285">
        <v>90</v>
      </c>
      <c r="H169" s="338">
        <v>192</v>
      </c>
      <c r="I169" s="350" t="s">
        <v>1127</v>
      </c>
      <c r="J169" s="350" t="s">
        <v>1148</v>
      </c>
      <c r="K169" s="338">
        <f>H169-F169</f>
        <v>24.5</v>
      </c>
      <c r="L169" s="351">
        <v>100</v>
      </c>
      <c r="M169" s="352">
        <f>(K169*N169)-L169</f>
        <v>1125</v>
      </c>
      <c r="N169" s="338">
        <v>50</v>
      </c>
      <c r="O169" s="353" t="s">
        <v>589</v>
      </c>
      <c r="P169" s="386">
        <v>44643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310">
        <v>31</v>
      </c>
      <c r="B170" s="358">
        <v>44643</v>
      </c>
      <c r="C170" s="420"/>
      <c r="D170" s="469" t="s">
        <v>1133</v>
      </c>
      <c r="E170" s="310" t="s">
        <v>591</v>
      </c>
      <c r="F170" s="310">
        <v>36</v>
      </c>
      <c r="G170" s="310">
        <v>20</v>
      </c>
      <c r="H170" s="311">
        <v>20</v>
      </c>
      <c r="I170" s="488" t="s">
        <v>1134</v>
      </c>
      <c r="J170" s="322" t="s">
        <v>1087</v>
      </c>
      <c r="K170" s="311">
        <f>H170-F170</f>
        <v>-16</v>
      </c>
      <c r="L170" s="333">
        <v>100</v>
      </c>
      <c r="M170" s="334">
        <f>(K170*N170)-L170</f>
        <v>-4900</v>
      </c>
      <c r="N170" s="311">
        <v>300</v>
      </c>
      <c r="O170" s="335" t="s">
        <v>601</v>
      </c>
      <c r="P170" s="398">
        <v>44644</v>
      </c>
      <c r="Q170" s="249"/>
      <c r="R170" s="250" t="s">
        <v>590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251">
        <v>32</v>
      </c>
      <c r="B171" s="339">
        <v>44643</v>
      </c>
      <c r="C171" s="383"/>
      <c r="D171" s="384" t="s">
        <v>1151</v>
      </c>
      <c r="E171" s="251" t="s">
        <v>591</v>
      </c>
      <c r="F171" s="379" t="s">
        <v>1152</v>
      </c>
      <c r="G171" s="251">
        <v>0</v>
      </c>
      <c r="H171" s="252"/>
      <c r="I171" s="470" t="s">
        <v>1153</v>
      </c>
      <c r="J171" s="302" t="s">
        <v>592</v>
      </c>
      <c r="K171" s="252"/>
      <c r="L171" s="283"/>
      <c r="M171" s="284"/>
      <c r="N171" s="252"/>
      <c r="O171" s="367"/>
      <c r="P171" s="293"/>
      <c r="Q171" s="249"/>
      <c r="R171" s="250" t="s">
        <v>1009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285">
        <v>33</v>
      </c>
      <c r="B172" s="357">
        <v>44644</v>
      </c>
      <c r="C172" s="356"/>
      <c r="D172" s="368" t="s">
        <v>1173</v>
      </c>
      <c r="E172" s="285" t="s">
        <v>591</v>
      </c>
      <c r="F172" s="285">
        <v>36.5</v>
      </c>
      <c r="G172" s="285"/>
      <c r="H172" s="338">
        <v>63.5</v>
      </c>
      <c r="I172" s="487" t="s">
        <v>1174</v>
      </c>
      <c r="J172" s="350" t="s">
        <v>1178</v>
      </c>
      <c r="K172" s="338">
        <f>H172-F172</f>
        <v>27</v>
      </c>
      <c r="L172" s="351">
        <v>100</v>
      </c>
      <c r="M172" s="352">
        <f>(K172*N172)-L172</f>
        <v>1250</v>
      </c>
      <c r="N172" s="338">
        <v>50</v>
      </c>
      <c r="O172" s="353" t="s">
        <v>589</v>
      </c>
      <c r="P172" s="357">
        <v>44644</v>
      </c>
      <c r="Q172" s="249"/>
      <c r="R172" s="250" t="s">
        <v>1009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285">
        <v>34</v>
      </c>
      <c r="B173" s="357">
        <v>44644</v>
      </c>
      <c r="C173" s="356"/>
      <c r="D173" s="368" t="s">
        <v>1175</v>
      </c>
      <c r="E173" s="285" t="s">
        <v>591</v>
      </c>
      <c r="F173" s="285">
        <v>31.5</v>
      </c>
      <c r="G173" s="285"/>
      <c r="H173" s="338">
        <v>54.5</v>
      </c>
      <c r="I173" s="487" t="s">
        <v>866</v>
      </c>
      <c r="J173" s="350" t="s">
        <v>1006</v>
      </c>
      <c r="K173" s="338">
        <f>H173-F173</f>
        <v>23</v>
      </c>
      <c r="L173" s="351">
        <v>100</v>
      </c>
      <c r="M173" s="352">
        <f>(K173*N173)-L173</f>
        <v>1050</v>
      </c>
      <c r="N173" s="338">
        <v>50</v>
      </c>
      <c r="O173" s="353" t="s">
        <v>589</v>
      </c>
      <c r="P173" s="357">
        <v>44644</v>
      </c>
      <c r="Q173" s="249"/>
      <c r="R173" s="250" t="s">
        <v>1009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285">
        <v>35</v>
      </c>
      <c r="B174" s="357">
        <v>44644</v>
      </c>
      <c r="C174" s="356"/>
      <c r="D174" s="368" t="s">
        <v>1176</v>
      </c>
      <c r="E174" s="285" t="s">
        <v>591</v>
      </c>
      <c r="F174" s="285">
        <v>32.5</v>
      </c>
      <c r="G174" s="285">
        <v>15</v>
      </c>
      <c r="H174" s="338">
        <v>48.5</v>
      </c>
      <c r="I174" s="487" t="s">
        <v>1177</v>
      </c>
      <c r="J174" s="350" t="s">
        <v>1179</v>
      </c>
      <c r="K174" s="338">
        <f>H174-F174</f>
        <v>16</v>
      </c>
      <c r="L174" s="351">
        <v>100</v>
      </c>
      <c r="M174" s="352">
        <f>(K174*N174)-L174</f>
        <v>3900</v>
      </c>
      <c r="N174" s="338">
        <v>250</v>
      </c>
      <c r="O174" s="353" t="s">
        <v>589</v>
      </c>
      <c r="P174" s="357">
        <v>44644</v>
      </c>
      <c r="Q174" s="249"/>
      <c r="R174" s="250" t="s">
        <v>1009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251"/>
      <c r="B175" s="339"/>
      <c r="C175" s="383"/>
      <c r="D175" s="384"/>
      <c r="E175" s="251"/>
      <c r="F175" s="379"/>
      <c r="G175" s="251"/>
      <c r="H175" s="252"/>
      <c r="I175" s="470"/>
      <c r="J175" s="302"/>
      <c r="K175" s="252"/>
      <c r="L175" s="283"/>
      <c r="M175" s="284"/>
      <c r="N175" s="252"/>
      <c r="O175" s="367"/>
      <c r="P175" s="293"/>
      <c r="Q175" s="249"/>
      <c r="R175" s="250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251"/>
      <c r="B176" s="339"/>
      <c r="C176" s="383"/>
      <c r="D176" s="384"/>
      <c r="E176" s="251"/>
      <c r="F176" s="379"/>
      <c r="G176" s="251"/>
      <c r="H176" s="252"/>
      <c r="I176" s="470"/>
      <c r="J176" s="302"/>
      <c r="K176" s="252"/>
      <c r="L176" s="283"/>
      <c r="M176" s="284"/>
      <c r="N176" s="252"/>
      <c r="O176" s="367"/>
      <c r="P176" s="293"/>
      <c r="Q176" s="249"/>
      <c r="R176" s="250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301" customFormat="1" ht="12.75" customHeight="1">
      <c r="A177" s="385"/>
      <c r="B177" s="385"/>
      <c r="C177" s="385"/>
      <c r="D177" s="385"/>
      <c r="E177" s="385"/>
      <c r="F177" s="385"/>
      <c r="G177" s="385"/>
      <c r="H177" s="385"/>
      <c r="I177" s="385"/>
      <c r="J177" s="385"/>
      <c r="K177" s="252"/>
      <c r="L177" s="283"/>
      <c r="M177" s="284"/>
      <c r="N177" s="252"/>
      <c r="O177" s="367"/>
      <c r="P177" s="293"/>
      <c r="Q177" s="298"/>
      <c r="R177" s="299"/>
      <c r="S177" s="298"/>
      <c r="T177" s="298"/>
      <c r="U177" s="298"/>
      <c r="V177" s="298"/>
      <c r="W177" s="298"/>
      <c r="X177" s="298"/>
      <c r="Y177" s="298"/>
      <c r="Z177" s="298"/>
      <c r="AA177" s="298"/>
      <c r="AB177" s="298"/>
      <c r="AC177" s="298"/>
      <c r="AD177" s="298"/>
      <c r="AE177" s="298"/>
      <c r="AF177" s="300"/>
      <c r="AG177" s="300"/>
      <c r="AH177" s="300"/>
      <c r="AI177" s="300"/>
      <c r="AJ177" s="300"/>
      <c r="AK177" s="300"/>
      <c r="AL177" s="300"/>
    </row>
    <row r="178" spans="1:38" ht="14.25" customHeight="1">
      <c r="A178" s="151"/>
      <c r="B178" s="156"/>
      <c r="C178" s="156"/>
      <c r="D178" s="157"/>
      <c r="E178" s="151"/>
      <c r="F178" s="158"/>
      <c r="G178" s="151"/>
      <c r="H178" s="151"/>
      <c r="I178" s="151"/>
      <c r="J178" s="156"/>
      <c r="K178" s="159"/>
      <c r="L178" s="151"/>
      <c r="M178" s="151"/>
      <c r="N178" s="151"/>
      <c r="O178" s="160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>
      <c r="A179" s="94" t="s">
        <v>613</v>
      </c>
      <c r="B179" s="161"/>
      <c r="C179" s="161"/>
      <c r="D179" s="162"/>
      <c r="E179" s="135"/>
      <c r="F179" s="6"/>
      <c r="G179" s="6"/>
      <c r="H179" s="136"/>
      <c r="I179" s="163"/>
      <c r="J179" s="1"/>
      <c r="K179" s="6"/>
      <c r="L179" s="6"/>
      <c r="M179" s="6"/>
      <c r="N179" s="1"/>
      <c r="O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38" ht="38.25" customHeight="1">
      <c r="A180" s="95" t="s">
        <v>16</v>
      </c>
      <c r="B180" s="96" t="s">
        <v>566</v>
      </c>
      <c r="C180" s="96"/>
      <c r="D180" s="97" t="s">
        <v>577</v>
      </c>
      <c r="E180" s="96" t="s">
        <v>578</v>
      </c>
      <c r="F180" s="96" t="s">
        <v>579</v>
      </c>
      <c r="G180" s="96" t="s">
        <v>580</v>
      </c>
      <c r="H180" s="96" t="s">
        <v>581</v>
      </c>
      <c r="I180" s="96" t="s">
        <v>582</v>
      </c>
      <c r="J180" s="95" t="s">
        <v>583</v>
      </c>
      <c r="K180" s="139" t="s">
        <v>600</v>
      </c>
      <c r="L180" s="140" t="s">
        <v>585</v>
      </c>
      <c r="M180" s="98" t="s">
        <v>586</v>
      </c>
      <c r="N180" s="96" t="s">
        <v>587</v>
      </c>
      <c r="O180" s="97" t="s">
        <v>588</v>
      </c>
      <c r="P180" s="96" t="s">
        <v>820</v>
      </c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38" s="247" customFormat="1" ht="14.25" customHeight="1">
      <c r="A181" s="271">
        <v>1</v>
      </c>
      <c r="B181" s="272">
        <v>44488</v>
      </c>
      <c r="C181" s="273"/>
      <c r="D181" s="274" t="s">
        <v>137</v>
      </c>
      <c r="E181" s="275" t="s">
        <v>1065</v>
      </c>
      <c r="F181" s="276">
        <v>235.25</v>
      </c>
      <c r="G181" s="276">
        <v>198</v>
      </c>
      <c r="H181" s="275"/>
      <c r="I181" s="277" t="s">
        <v>825</v>
      </c>
      <c r="J181" s="278" t="s">
        <v>592</v>
      </c>
      <c r="K181" s="278"/>
      <c r="L181" s="279"/>
      <c r="M181" s="280"/>
      <c r="N181" s="278"/>
      <c r="O181" s="281"/>
      <c r="P181" s="278"/>
      <c r="Q181" s="246"/>
      <c r="R181" s="1" t="s">
        <v>590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399">
        <v>2</v>
      </c>
      <c r="B182" s="386">
        <v>44599</v>
      </c>
      <c r="C182" s="400"/>
      <c r="D182" s="401" t="s">
        <v>71</v>
      </c>
      <c r="E182" s="402" t="s">
        <v>591</v>
      </c>
      <c r="F182" s="399">
        <v>200</v>
      </c>
      <c r="G182" s="399">
        <v>183</v>
      </c>
      <c r="H182" s="402">
        <v>224</v>
      </c>
      <c r="I182" s="403" t="s">
        <v>860</v>
      </c>
      <c r="J182" s="404" t="s">
        <v>978</v>
      </c>
      <c r="K182" s="404">
        <f>H182-F182</f>
        <v>24</v>
      </c>
      <c r="L182" s="405">
        <f>(F182*-0.7)/100</f>
        <v>-1.4</v>
      </c>
      <c r="M182" s="406">
        <f>(K182+L182)/F182</f>
        <v>0.113</v>
      </c>
      <c r="N182" s="404" t="s">
        <v>589</v>
      </c>
      <c r="O182" s="407">
        <v>44624</v>
      </c>
      <c r="P182" s="421"/>
      <c r="Q182" s="246"/>
      <c r="R182" s="246" t="s">
        <v>590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ht="14.25" customHeight="1">
      <c r="A183" s="164"/>
      <c r="B183" s="141"/>
      <c r="C183" s="165"/>
      <c r="D183" s="100"/>
      <c r="E183" s="166"/>
      <c r="F183" s="166"/>
      <c r="G183" s="166"/>
      <c r="H183" s="166"/>
      <c r="I183" s="166"/>
      <c r="J183" s="166"/>
      <c r="K183" s="167"/>
      <c r="L183" s="168"/>
      <c r="M183" s="166"/>
      <c r="N183" s="169"/>
      <c r="O183" s="170"/>
      <c r="P183" s="170"/>
      <c r="R183" s="6"/>
      <c r="S183" s="41"/>
      <c r="T183" s="1"/>
      <c r="U183" s="1"/>
      <c r="V183" s="1"/>
      <c r="W183" s="1"/>
      <c r="X183" s="1"/>
      <c r="Y183" s="1"/>
      <c r="Z183" s="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</row>
    <row r="184" spans="1:38" ht="12.75" customHeight="1">
      <c r="A184" s="119" t="s">
        <v>593</v>
      </c>
      <c r="B184" s="119"/>
      <c r="C184" s="119"/>
      <c r="D184" s="119"/>
      <c r="E184" s="41"/>
      <c r="F184" s="127" t="s">
        <v>595</v>
      </c>
      <c r="G184" s="56"/>
      <c r="H184" s="56"/>
      <c r="I184" s="56"/>
      <c r="J184" s="6"/>
      <c r="K184" s="145"/>
      <c r="L184" s="146"/>
      <c r="M184" s="6"/>
      <c r="N184" s="109"/>
      <c r="O184" s="171"/>
      <c r="P184" s="1"/>
      <c r="Q184" s="1"/>
      <c r="R184" s="6"/>
      <c r="S184" s="1"/>
      <c r="T184" s="1"/>
      <c r="U184" s="1"/>
      <c r="V184" s="1"/>
      <c r="W184" s="1"/>
      <c r="X184" s="1"/>
      <c r="Y184" s="1"/>
    </row>
    <row r="185" spans="1:38" ht="12.75" customHeight="1">
      <c r="A185" s="126" t="s">
        <v>594</v>
      </c>
      <c r="B185" s="119"/>
      <c r="C185" s="119"/>
      <c r="D185" s="119"/>
      <c r="E185" s="6"/>
      <c r="F185" s="127" t="s">
        <v>597</v>
      </c>
      <c r="G185" s="6"/>
      <c r="H185" s="6" t="s">
        <v>816</v>
      </c>
      <c r="I185" s="6"/>
      <c r="J185" s="1"/>
      <c r="K185" s="6"/>
      <c r="L185" s="6"/>
      <c r="M185" s="6"/>
      <c r="N185" s="1"/>
      <c r="O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126"/>
      <c r="B186" s="119"/>
      <c r="C186" s="119"/>
      <c r="D186" s="119"/>
      <c r="E186" s="6"/>
      <c r="F186" s="127"/>
      <c r="G186" s="6"/>
      <c r="H186" s="6"/>
      <c r="I186" s="6"/>
      <c r="J186" s="1"/>
      <c r="K186" s="6"/>
      <c r="L186" s="6"/>
      <c r="M186" s="6"/>
      <c r="N186" s="1"/>
      <c r="O186" s="1"/>
      <c r="Q186" s="1"/>
      <c r="R186" s="5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"/>
      <c r="B187" s="134" t="s">
        <v>614</v>
      </c>
      <c r="C187" s="134"/>
      <c r="D187" s="134"/>
      <c r="E187" s="134"/>
      <c r="F187" s="135"/>
      <c r="G187" s="6"/>
      <c r="H187" s="6"/>
      <c r="I187" s="136"/>
      <c r="J187" s="137"/>
      <c r="K187" s="138"/>
      <c r="L187" s="137"/>
      <c r="M187" s="6"/>
      <c r="N187" s="1"/>
      <c r="O187" s="1"/>
      <c r="Q187" s="1"/>
      <c r="R187" s="56"/>
      <c r="S187" s="1"/>
      <c r="T187" s="1"/>
      <c r="U187" s="1"/>
      <c r="V187" s="1"/>
      <c r="W187" s="1"/>
      <c r="X187" s="1"/>
      <c r="Y187" s="1"/>
      <c r="Z187" s="1"/>
    </row>
    <row r="188" spans="1:38" ht="38.25" customHeight="1">
      <c r="A188" s="95" t="s">
        <v>16</v>
      </c>
      <c r="B188" s="96" t="s">
        <v>566</v>
      </c>
      <c r="C188" s="96"/>
      <c r="D188" s="97" t="s">
        <v>577</v>
      </c>
      <c r="E188" s="96" t="s">
        <v>578</v>
      </c>
      <c r="F188" s="96" t="s">
        <v>579</v>
      </c>
      <c r="G188" s="96" t="s">
        <v>599</v>
      </c>
      <c r="H188" s="96" t="s">
        <v>581</v>
      </c>
      <c r="I188" s="96" t="s">
        <v>582</v>
      </c>
      <c r="J188" s="172" t="s">
        <v>583</v>
      </c>
      <c r="K188" s="139" t="s">
        <v>600</v>
      </c>
      <c r="L188" s="149" t="s">
        <v>608</v>
      </c>
      <c r="M188" s="96" t="s">
        <v>609</v>
      </c>
      <c r="N188" s="140" t="s">
        <v>585</v>
      </c>
      <c r="O188" s="98" t="s">
        <v>586</v>
      </c>
      <c r="P188" s="96" t="s">
        <v>587</v>
      </c>
      <c r="Q188" s="97" t="s">
        <v>588</v>
      </c>
      <c r="R188" s="56"/>
      <c r="S188" s="1"/>
      <c r="T188" s="1"/>
      <c r="U188" s="1"/>
      <c r="V188" s="1"/>
      <c r="W188" s="1"/>
      <c r="X188" s="1"/>
      <c r="Y188" s="1"/>
      <c r="Z188" s="1"/>
    </row>
    <row r="189" spans="1:38" ht="14.25" customHeight="1">
      <c r="A189" s="101"/>
      <c r="B189" s="102"/>
      <c r="C189" s="173"/>
      <c r="D189" s="103"/>
      <c r="E189" s="104"/>
      <c r="F189" s="174"/>
      <c r="G189" s="101"/>
      <c r="H189" s="104"/>
      <c r="I189" s="105"/>
      <c r="J189" s="175"/>
      <c r="K189" s="175"/>
      <c r="L189" s="176"/>
      <c r="M189" s="99"/>
      <c r="N189" s="176"/>
      <c r="O189" s="177"/>
      <c r="P189" s="178"/>
      <c r="Q189" s="179"/>
      <c r="R189" s="144"/>
      <c r="S189" s="113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38" ht="14.25" customHeight="1">
      <c r="A190" s="101"/>
      <c r="B190" s="102"/>
      <c r="C190" s="173"/>
      <c r="D190" s="103"/>
      <c r="E190" s="104"/>
      <c r="F190" s="174"/>
      <c r="G190" s="101"/>
      <c r="H190" s="104"/>
      <c r="I190" s="105"/>
      <c r="J190" s="175"/>
      <c r="K190" s="175"/>
      <c r="L190" s="176"/>
      <c r="M190" s="99"/>
      <c r="N190" s="176"/>
      <c r="O190" s="177"/>
      <c r="P190" s="178"/>
      <c r="Q190" s="179"/>
      <c r="R190" s="144"/>
      <c r="S190" s="113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38" ht="14.25" customHeight="1">
      <c r="A191" s="101"/>
      <c r="B191" s="102"/>
      <c r="C191" s="173"/>
      <c r="D191" s="103"/>
      <c r="E191" s="104"/>
      <c r="F191" s="174"/>
      <c r="G191" s="101"/>
      <c r="H191" s="104"/>
      <c r="I191" s="105"/>
      <c r="J191" s="175"/>
      <c r="K191" s="175"/>
      <c r="L191" s="176"/>
      <c r="M191" s="99"/>
      <c r="N191" s="176"/>
      <c r="O191" s="177"/>
      <c r="P191" s="178"/>
      <c r="Q191" s="179"/>
      <c r="R191" s="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4.25" customHeight="1">
      <c r="A192" s="101"/>
      <c r="B192" s="102"/>
      <c r="C192" s="173"/>
      <c r="D192" s="103"/>
      <c r="E192" s="104"/>
      <c r="F192" s="175"/>
      <c r="G192" s="101"/>
      <c r="H192" s="104"/>
      <c r="I192" s="105"/>
      <c r="J192" s="175"/>
      <c r="K192" s="175"/>
      <c r="L192" s="176"/>
      <c r="M192" s="99"/>
      <c r="N192" s="176"/>
      <c r="O192" s="177"/>
      <c r="P192" s="178"/>
      <c r="Q192" s="179"/>
      <c r="R192" s="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01"/>
      <c r="B193" s="102"/>
      <c r="C193" s="173"/>
      <c r="D193" s="103"/>
      <c r="E193" s="104"/>
      <c r="F193" s="175"/>
      <c r="G193" s="101"/>
      <c r="H193" s="104"/>
      <c r="I193" s="105"/>
      <c r="J193" s="175"/>
      <c r="K193" s="175"/>
      <c r="L193" s="176"/>
      <c r="M193" s="99"/>
      <c r="N193" s="176"/>
      <c r="O193" s="177"/>
      <c r="P193" s="178"/>
      <c r="Q193" s="179"/>
      <c r="R193" s="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4.25" customHeight="1">
      <c r="A194" s="101"/>
      <c r="B194" s="102"/>
      <c r="C194" s="173"/>
      <c r="D194" s="103"/>
      <c r="E194" s="104"/>
      <c r="F194" s="174"/>
      <c r="G194" s="101"/>
      <c r="H194" s="104"/>
      <c r="I194" s="105"/>
      <c r="J194" s="175"/>
      <c r="K194" s="175"/>
      <c r="L194" s="176"/>
      <c r="M194" s="99"/>
      <c r="N194" s="176"/>
      <c r="O194" s="177"/>
      <c r="P194" s="178"/>
      <c r="Q194" s="179"/>
      <c r="R194" s="6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4.25" customHeight="1">
      <c r="A195" s="101"/>
      <c r="B195" s="102"/>
      <c r="C195" s="173"/>
      <c r="D195" s="103"/>
      <c r="E195" s="104"/>
      <c r="F195" s="174"/>
      <c r="G195" s="101"/>
      <c r="H195" s="104"/>
      <c r="I195" s="105"/>
      <c r="J195" s="175"/>
      <c r="K195" s="175"/>
      <c r="L195" s="175"/>
      <c r="M195" s="175"/>
      <c r="N195" s="176"/>
      <c r="O195" s="180"/>
      <c r="P195" s="178"/>
      <c r="Q195" s="179"/>
      <c r="R195" s="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4.25" customHeight="1">
      <c r="A196" s="101"/>
      <c r="B196" s="102"/>
      <c r="C196" s="173"/>
      <c r="D196" s="103"/>
      <c r="E196" s="104"/>
      <c r="F196" s="175"/>
      <c r="G196" s="101"/>
      <c r="H196" s="104"/>
      <c r="I196" s="105"/>
      <c r="J196" s="175"/>
      <c r="K196" s="175"/>
      <c r="L196" s="176"/>
      <c r="M196" s="99"/>
      <c r="N196" s="176"/>
      <c r="O196" s="177"/>
      <c r="P196" s="178"/>
      <c r="Q196" s="179"/>
      <c r="R196" s="144"/>
      <c r="S196" s="113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4.25" customHeight="1">
      <c r="A197" s="101"/>
      <c r="B197" s="102"/>
      <c r="C197" s="173"/>
      <c r="D197" s="103"/>
      <c r="E197" s="104"/>
      <c r="F197" s="174"/>
      <c r="G197" s="101"/>
      <c r="H197" s="104"/>
      <c r="I197" s="105"/>
      <c r="J197" s="181"/>
      <c r="K197" s="181"/>
      <c r="L197" s="181"/>
      <c r="M197" s="181"/>
      <c r="N197" s="182"/>
      <c r="O197" s="177"/>
      <c r="P197" s="106"/>
      <c r="Q197" s="179"/>
      <c r="R197" s="144"/>
      <c r="S197" s="113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>
      <c r="A198" s="126"/>
      <c r="B198" s="119"/>
      <c r="C198" s="119"/>
      <c r="D198" s="119"/>
      <c r="E198" s="6"/>
      <c r="F198" s="127"/>
      <c r="G198" s="6"/>
      <c r="H198" s="6"/>
      <c r="I198" s="6"/>
      <c r="J198" s="1"/>
      <c r="K198" s="6"/>
      <c r="L198" s="6"/>
      <c r="M198" s="6"/>
      <c r="N198" s="1"/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38" ht="12.75" customHeight="1">
      <c r="A199" s="126"/>
      <c r="B199" s="119"/>
      <c r="C199" s="119"/>
      <c r="D199" s="119"/>
      <c r="E199" s="6"/>
      <c r="F199" s="127"/>
      <c r="G199" s="56"/>
      <c r="H199" s="41"/>
      <c r="I199" s="56"/>
      <c r="J199" s="6"/>
      <c r="K199" s="145"/>
      <c r="L199" s="146"/>
      <c r="M199" s="6"/>
      <c r="N199" s="109"/>
      <c r="O199" s="147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38" ht="12.75" customHeight="1">
      <c r="A200" s="56"/>
      <c r="B200" s="108"/>
      <c r="C200" s="108"/>
      <c r="D200" s="41"/>
      <c r="E200" s="56"/>
      <c r="F200" s="56"/>
      <c r="G200" s="56"/>
      <c r="H200" s="41"/>
      <c r="I200" s="56"/>
      <c r="J200" s="6"/>
      <c r="K200" s="145"/>
      <c r="L200" s="146"/>
      <c r="M200" s="6"/>
      <c r="N200" s="109"/>
      <c r="O200" s="147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38" ht="12.75" customHeight="1">
      <c r="A201" s="41"/>
      <c r="B201" s="183" t="s">
        <v>615</v>
      </c>
      <c r="C201" s="183"/>
      <c r="D201" s="183"/>
      <c r="E201" s="183"/>
      <c r="F201" s="6"/>
      <c r="G201" s="6"/>
      <c r="H201" s="137"/>
      <c r="I201" s="6"/>
      <c r="J201" s="137"/>
      <c r="K201" s="138"/>
      <c r="L201" s="6"/>
      <c r="M201" s="6"/>
      <c r="N201" s="1"/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38" ht="38.25" customHeight="1">
      <c r="A202" s="95" t="s">
        <v>16</v>
      </c>
      <c r="B202" s="96" t="s">
        <v>566</v>
      </c>
      <c r="C202" s="96"/>
      <c r="D202" s="97" t="s">
        <v>577</v>
      </c>
      <c r="E202" s="96" t="s">
        <v>578</v>
      </c>
      <c r="F202" s="96" t="s">
        <v>579</v>
      </c>
      <c r="G202" s="96" t="s">
        <v>616</v>
      </c>
      <c r="H202" s="96" t="s">
        <v>617</v>
      </c>
      <c r="I202" s="96" t="s">
        <v>582</v>
      </c>
      <c r="J202" s="184" t="s">
        <v>583</v>
      </c>
      <c r="K202" s="96" t="s">
        <v>584</v>
      </c>
      <c r="L202" s="96" t="s">
        <v>618</v>
      </c>
      <c r="M202" s="96" t="s">
        <v>587</v>
      </c>
      <c r="N202" s="97" t="s">
        <v>588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38" ht="12.75" customHeight="1">
      <c r="A203" s="185">
        <v>1</v>
      </c>
      <c r="B203" s="186">
        <v>41579</v>
      </c>
      <c r="C203" s="186"/>
      <c r="D203" s="187" t="s">
        <v>619</v>
      </c>
      <c r="E203" s="188" t="s">
        <v>620</v>
      </c>
      <c r="F203" s="189">
        <v>82</v>
      </c>
      <c r="G203" s="188" t="s">
        <v>621</v>
      </c>
      <c r="H203" s="188">
        <v>100</v>
      </c>
      <c r="I203" s="190">
        <v>100</v>
      </c>
      <c r="J203" s="191" t="s">
        <v>622</v>
      </c>
      <c r="K203" s="192">
        <f t="shared" ref="K203:K255" si="16">H203-F203</f>
        <v>18</v>
      </c>
      <c r="L203" s="193">
        <f t="shared" ref="L203:L255" si="17">K203/F203</f>
        <v>0.21951219512195122</v>
      </c>
      <c r="M203" s="188" t="s">
        <v>589</v>
      </c>
      <c r="N203" s="194">
        <v>42657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38" ht="12.75" customHeight="1">
      <c r="A204" s="185">
        <v>2</v>
      </c>
      <c r="B204" s="186">
        <v>41794</v>
      </c>
      <c r="C204" s="186"/>
      <c r="D204" s="187" t="s">
        <v>623</v>
      </c>
      <c r="E204" s="188" t="s">
        <v>591</v>
      </c>
      <c r="F204" s="189">
        <v>257</v>
      </c>
      <c r="G204" s="188" t="s">
        <v>621</v>
      </c>
      <c r="H204" s="188">
        <v>300</v>
      </c>
      <c r="I204" s="190">
        <v>300</v>
      </c>
      <c r="J204" s="191" t="s">
        <v>622</v>
      </c>
      <c r="K204" s="192">
        <f t="shared" si="16"/>
        <v>43</v>
      </c>
      <c r="L204" s="193">
        <f t="shared" si="17"/>
        <v>0.16731517509727625</v>
      </c>
      <c r="M204" s="188" t="s">
        <v>589</v>
      </c>
      <c r="N204" s="194">
        <v>41822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38" ht="12.75" customHeight="1">
      <c r="A205" s="185">
        <v>3</v>
      </c>
      <c r="B205" s="186">
        <v>41828</v>
      </c>
      <c r="C205" s="186"/>
      <c r="D205" s="187" t="s">
        <v>624</v>
      </c>
      <c r="E205" s="188" t="s">
        <v>591</v>
      </c>
      <c r="F205" s="189">
        <v>393</v>
      </c>
      <c r="G205" s="188" t="s">
        <v>621</v>
      </c>
      <c r="H205" s="188">
        <v>468</v>
      </c>
      <c r="I205" s="190">
        <v>468</v>
      </c>
      <c r="J205" s="191" t="s">
        <v>622</v>
      </c>
      <c r="K205" s="192">
        <f t="shared" si="16"/>
        <v>75</v>
      </c>
      <c r="L205" s="193">
        <f t="shared" si="17"/>
        <v>0.19083969465648856</v>
      </c>
      <c r="M205" s="188" t="s">
        <v>589</v>
      </c>
      <c r="N205" s="194">
        <v>41863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38" ht="12.75" customHeight="1">
      <c r="A206" s="185">
        <v>4</v>
      </c>
      <c r="B206" s="186">
        <v>41857</v>
      </c>
      <c r="C206" s="186"/>
      <c r="D206" s="187" t="s">
        <v>625</v>
      </c>
      <c r="E206" s="188" t="s">
        <v>591</v>
      </c>
      <c r="F206" s="189">
        <v>205</v>
      </c>
      <c r="G206" s="188" t="s">
        <v>621</v>
      </c>
      <c r="H206" s="188">
        <v>275</v>
      </c>
      <c r="I206" s="190">
        <v>250</v>
      </c>
      <c r="J206" s="191" t="s">
        <v>622</v>
      </c>
      <c r="K206" s="192">
        <f t="shared" si="16"/>
        <v>70</v>
      </c>
      <c r="L206" s="193">
        <f t="shared" si="17"/>
        <v>0.34146341463414637</v>
      </c>
      <c r="M206" s="188" t="s">
        <v>589</v>
      </c>
      <c r="N206" s="194">
        <v>41962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38" ht="12.75" customHeight="1">
      <c r="A207" s="185">
        <v>5</v>
      </c>
      <c r="B207" s="186">
        <v>41886</v>
      </c>
      <c r="C207" s="186"/>
      <c r="D207" s="187" t="s">
        <v>626</v>
      </c>
      <c r="E207" s="188" t="s">
        <v>591</v>
      </c>
      <c r="F207" s="189">
        <v>162</v>
      </c>
      <c r="G207" s="188" t="s">
        <v>621</v>
      </c>
      <c r="H207" s="188">
        <v>190</v>
      </c>
      <c r="I207" s="190">
        <v>190</v>
      </c>
      <c r="J207" s="191" t="s">
        <v>622</v>
      </c>
      <c r="K207" s="192">
        <f t="shared" si="16"/>
        <v>28</v>
      </c>
      <c r="L207" s="193">
        <f t="shared" si="17"/>
        <v>0.1728395061728395</v>
      </c>
      <c r="M207" s="188" t="s">
        <v>589</v>
      </c>
      <c r="N207" s="194">
        <v>42006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38" ht="12.75" customHeight="1">
      <c r="A208" s="185">
        <v>6</v>
      </c>
      <c r="B208" s="186">
        <v>41886</v>
      </c>
      <c r="C208" s="186"/>
      <c r="D208" s="187" t="s">
        <v>627</v>
      </c>
      <c r="E208" s="188" t="s">
        <v>591</v>
      </c>
      <c r="F208" s="189">
        <v>75</v>
      </c>
      <c r="G208" s="188" t="s">
        <v>621</v>
      </c>
      <c r="H208" s="188">
        <v>91.5</v>
      </c>
      <c r="I208" s="190" t="s">
        <v>628</v>
      </c>
      <c r="J208" s="191" t="s">
        <v>629</v>
      </c>
      <c r="K208" s="192">
        <f t="shared" si="16"/>
        <v>16.5</v>
      </c>
      <c r="L208" s="193">
        <f t="shared" si="17"/>
        <v>0.22</v>
      </c>
      <c r="M208" s="188" t="s">
        <v>589</v>
      </c>
      <c r="N208" s="194">
        <v>41954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</v>
      </c>
      <c r="B209" s="186">
        <v>41913</v>
      </c>
      <c r="C209" s="186"/>
      <c r="D209" s="187" t="s">
        <v>630</v>
      </c>
      <c r="E209" s="188" t="s">
        <v>591</v>
      </c>
      <c r="F209" s="189">
        <v>850</v>
      </c>
      <c r="G209" s="188" t="s">
        <v>621</v>
      </c>
      <c r="H209" s="188">
        <v>982.5</v>
      </c>
      <c r="I209" s="190">
        <v>1050</v>
      </c>
      <c r="J209" s="191" t="s">
        <v>631</v>
      </c>
      <c r="K209" s="192">
        <f t="shared" si="16"/>
        <v>132.5</v>
      </c>
      <c r="L209" s="193">
        <f t="shared" si="17"/>
        <v>0.15588235294117647</v>
      </c>
      <c r="M209" s="188" t="s">
        <v>589</v>
      </c>
      <c r="N209" s="194">
        <v>42039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</v>
      </c>
      <c r="B210" s="186">
        <v>41913</v>
      </c>
      <c r="C210" s="186"/>
      <c r="D210" s="187" t="s">
        <v>632</v>
      </c>
      <c r="E210" s="188" t="s">
        <v>591</v>
      </c>
      <c r="F210" s="189">
        <v>475</v>
      </c>
      <c r="G210" s="188" t="s">
        <v>621</v>
      </c>
      <c r="H210" s="188">
        <v>515</v>
      </c>
      <c r="I210" s="190">
        <v>600</v>
      </c>
      <c r="J210" s="191" t="s">
        <v>633</v>
      </c>
      <c r="K210" s="192">
        <f t="shared" si="16"/>
        <v>40</v>
      </c>
      <c r="L210" s="193">
        <f t="shared" si="17"/>
        <v>8.4210526315789472E-2</v>
      </c>
      <c r="M210" s="188" t="s">
        <v>589</v>
      </c>
      <c r="N210" s="194">
        <v>41939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</v>
      </c>
      <c r="B211" s="186">
        <v>41913</v>
      </c>
      <c r="C211" s="186"/>
      <c r="D211" s="187" t="s">
        <v>634</v>
      </c>
      <c r="E211" s="188" t="s">
        <v>591</v>
      </c>
      <c r="F211" s="189">
        <v>86</v>
      </c>
      <c r="G211" s="188" t="s">
        <v>621</v>
      </c>
      <c r="H211" s="188">
        <v>99</v>
      </c>
      <c r="I211" s="190">
        <v>140</v>
      </c>
      <c r="J211" s="191" t="s">
        <v>635</v>
      </c>
      <c r="K211" s="192">
        <f t="shared" si="16"/>
        <v>13</v>
      </c>
      <c r="L211" s="193">
        <f t="shared" si="17"/>
        <v>0.15116279069767441</v>
      </c>
      <c r="M211" s="188" t="s">
        <v>589</v>
      </c>
      <c r="N211" s="194">
        <v>41939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10</v>
      </c>
      <c r="B212" s="186">
        <v>41926</v>
      </c>
      <c r="C212" s="186"/>
      <c r="D212" s="187" t="s">
        <v>636</v>
      </c>
      <c r="E212" s="188" t="s">
        <v>591</v>
      </c>
      <c r="F212" s="189">
        <v>496.6</v>
      </c>
      <c r="G212" s="188" t="s">
        <v>621</v>
      </c>
      <c r="H212" s="188">
        <v>621</v>
      </c>
      <c r="I212" s="190">
        <v>580</v>
      </c>
      <c r="J212" s="191" t="s">
        <v>622</v>
      </c>
      <c r="K212" s="192">
        <f t="shared" si="16"/>
        <v>124.39999999999998</v>
      </c>
      <c r="L212" s="193">
        <f t="shared" si="17"/>
        <v>0.25050342327829234</v>
      </c>
      <c r="M212" s="188" t="s">
        <v>589</v>
      </c>
      <c r="N212" s="194">
        <v>42605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11</v>
      </c>
      <c r="B213" s="186">
        <v>41926</v>
      </c>
      <c r="C213" s="186"/>
      <c r="D213" s="187" t="s">
        <v>637</v>
      </c>
      <c r="E213" s="188" t="s">
        <v>591</v>
      </c>
      <c r="F213" s="189">
        <v>2481.9</v>
      </c>
      <c r="G213" s="188" t="s">
        <v>621</v>
      </c>
      <c r="H213" s="188">
        <v>2840</v>
      </c>
      <c r="I213" s="190">
        <v>2870</v>
      </c>
      <c r="J213" s="191" t="s">
        <v>638</v>
      </c>
      <c r="K213" s="192">
        <f t="shared" si="16"/>
        <v>358.09999999999991</v>
      </c>
      <c r="L213" s="193">
        <f t="shared" si="17"/>
        <v>0.14428462065353154</v>
      </c>
      <c r="M213" s="188" t="s">
        <v>589</v>
      </c>
      <c r="N213" s="194">
        <v>42017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12</v>
      </c>
      <c r="B214" s="186">
        <v>41928</v>
      </c>
      <c r="C214" s="186"/>
      <c r="D214" s="187" t="s">
        <v>639</v>
      </c>
      <c r="E214" s="188" t="s">
        <v>591</v>
      </c>
      <c r="F214" s="189">
        <v>84.5</v>
      </c>
      <c r="G214" s="188" t="s">
        <v>621</v>
      </c>
      <c r="H214" s="188">
        <v>93</v>
      </c>
      <c r="I214" s="190">
        <v>110</v>
      </c>
      <c r="J214" s="191" t="s">
        <v>640</v>
      </c>
      <c r="K214" s="192">
        <f t="shared" si="16"/>
        <v>8.5</v>
      </c>
      <c r="L214" s="193">
        <f t="shared" si="17"/>
        <v>0.10059171597633136</v>
      </c>
      <c r="M214" s="188" t="s">
        <v>589</v>
      </c>
      <c r="N214" s="194">
        <v>41939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13</v>
      </c>
      <c r="B215" s="186">
        <v>41928</v>
      </c>
      <c r="C215" s="186"/>
      <c r="D215" s="187" t="s">
        <v>641</v>
      </c>
      <c r="E215" s="188" t="s">
        <v>591</v>
      </c>
      <c r="F215" s="189">
        <v>401</v>
      </c>
      <c r="G215" s="188" t="s">
        <v>621</v>
      </c>
      <c r="H215" s="188">
        <v>428</v>
      </c>
      <c r="I215" s="190">
        <v>450</v>
      </c>
      <c r="J215" s="191" t="s">
        <v>642</v>
      </c>
      <c r="K215" s="192">
        <f t="shared" si="16"/>
        <v>27</v>
      </c>
      <c r="L215" s="193">
        <f t="shared" si="17"/>
        <v>6.7331670822942641E-2</v>
      </c>
      <c r="M215" s="188" t="s">
        <v>589</v>
      </c>
      <c r="N215" s="194">
        <v>42020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14</v>
      </c>
      <c r="B216" s="186">
        <v>41928</v>
      </c>
      <c r="C216" s="186"/>
      <c r="D216" s="187" t="s">
        <v>643</v>
      </c>
      <c r="E216" s="188" t="s">
        <v>591</v>
      </c>
      <c r="F216" s="189">
        <v>101</v>
      </c>
      <c r="G216" s="188" t="s">
        <v>621</v>
      </c>
      <c r="H216" s="188">
        <v>112</v>
      </c>
      <c r="I216" s="190">
        <v>120</v>
      </c>
      <c r="J216" s="191" t="s">
        <v>644</v>
      </c>
      <c r="K216" s="192">
        <f t="shared" si="16"/>
        <v>11</v>
      </c>
      <c r="L216" s="193">
        <f t="shared" si="17"/>
        <v>0.10891089108910891</v>
      </c>
      <c r="M216" s="188" t="s">
        <v>589</v>
      </c>
      <c r="N216" s="194">
        <v>41939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15</v>
      </c>
      <c r="B217" s="186">
        <v>41954</v>
      </c>
      <c r="C217" s="186"/>
      <c r="D217" s="187" t="s">
        <v>645</v>
      </c>
      <c r="E217" s="188" t="s">
        <v>591</v>
      </c>
      <c r="F217" s="189">
        <v>59</v>
      </c>
      <c r="G217" s="188" t="s">
        <v>621</v>
      </c>
      <c r="H217" s="188">
        <v>76</v>
      </c>
      <c r="I217" s="190">
        <v>76</v>
      </c>
      <c r="J217" s="191" t="s">
        <v>622</v>
      </c>
      <c r="K217" s="192">
        <f t="shared" si="16"/>
        <v>17</v>
      </c>
      <c r="L217" s="193">
        <f t="shared" si="17"/>
        <v>0.28813559322033899</v>
      </c>
      <c r="M217" s="188" t="s">
        <v>589</v>
      </c>
      <c r="N217" s="194">
        <v>43032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16</v>
      </c>
      <c r="B218" s="186">
        <v>41954</v>
      </c>
      <c r="C218" s="186"/>
      <c r="D218" s="187" t="s">
        <v>634</v>
      </c>
      <c r="E218" s="188" t="s">
        <v>591</v>
      </c>
      <c r="F218" s="189">
        <v>99</v>
      </c>
      <c r="G218" s="188" t="s">
        <v>621</v>
      </c>
      <c r="H218" s="188">
        <v>120</v>
      </c>
      <c r="I218" s="190">
        <v>120</v>
      </c>
      <c r="J218" s="191" t="s">
        <v>602</v>
      </c>
      <c r="K218" s="192">
        <f t="shared" si="16"/>
        <v>21</v>
      </c>
      <c r="L218" s="193">
        <f t="shared" si="17"/>
        <v>0.21212121212121213</v>
      </c>
      <c r="M218" s="188" t="s">
        <v>589</v>
      </c>
      <c r="N218" s="194">
        <v>41960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17</v>
      </c>
      <c r="B219" s="186">
        <v>41956</v>
      </c>
      <c r="C219" s="186"/>
      <c r="D219" s="187" t="s">
        <v>646</v>
      </c>
      <c r="E219" s="188" t="s">
        <v>591</v>
      </c>
      <c r="F219" s="189">
        <v>22</v>
      </c>
      <c r="G219" s="188" t="s">
        <v>621</v>
      </c>
      <c r="H219" s="188">
        <v>33.549999999999997</v>
      </c>
      <c r="I219" s="190">
        <v>32</v>
      </c>
      <c r="J219" s="191" t="s">
        <v>647</v>
      </c>
      <c r="K219" s="192">
        <f t="shared" si="16"/>
        <v>11.549999999999997</v>
      </c>
      <c r="L219" s="193">
        <f t="shared" si="17"/>
        <v>0.52499999999999991</v>
      </c>
      <c r="M219" s="188" t="s">
        <v>589</v>
      </c>
      <c r="N219" s="194">
        <v>42188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18</v>
      </c>
      <c r="B220" s="186">
        <v>41976</v>
      </c>
      <c r="C220" s="186"/>
      <c r="D220" s="187" t="s">
        <v>648</v>
      </c>
      <c r="E220" s="188" t="s">
        <v>591</v>
      </c>
      <c r="F220" s="189">
        <v>440</v>
      </c>
      <c r="G220" s="188" t="s">
        <v>621</v>
      </c>
      <c r="H220" s="188">
        <v>520</v>
      </c>
      <c r="I220" s="190">
        <v>520</v>
      </c>
      <c r="J220" s="191" t="s">
        <v>649</v>
      </c>
      <c r="K220" s="192">
        <f t="shared" si="16"/>
        <v>80</v>
      </c>
      <c r="L220" s="193">
        <f t="shared" si="17"/>
        <v>0.18181818181818182</v>
      </c>
      <c r="M220" s="188" t="s">
        <v>589</v>
      </c>
      <c r="N220" s="194">
        <v>42208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19</v>
      </c>
      <c r="B221" s="186">
        <v>41976</v>
      </c>
      <c r="C221" s="186"/>
      <c r="D221" s="187" t="s">
        <v>650</v>
      </c>
      <c r="E221" s="188" t="s">
        <v>591</v>
      </c>
      <c r="F221" s="189">
        <v>360</v>
      </c>
      <c r="G221" s="188" t="s">
        <v>621</v>
      </c>
      <c r="H221" s="188">
        <v>427</v>
      </c>
      <c r="I221" s="190">
        <v>425</v>
      </c>
      <c r="J221" s="191" t="s">
        <v>651</v>
      </c>
      <c r="K221" s="192">
        <f t="shared" si="16"/>
        <v>67</v>
      </c>
      <c r="L221" s="193">
        <f t="shared" si="17"/>
        <v>0.18611111111111112</v>
      </c>
      <c r="M221" s="188" t="s">
        <v>589</v>
      </c>
      <c r="N221" s="194">
        <v>42058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20</v>
      </c>
      <c r="B222" s="186">
        <v>42012</v>
      </c>
      <c r="C222" s="186"/>
      <c r="D222" s="187" t="s">
        <v>652</v>
      </c>
      <c r="E222" s="188" t="s">
        <v>591</v>
      </c>
      <c r="F222" s="189">
        <v>360</v>
      </c>
      <c r="G222" s="188" t="s">
        <v>621</v>
      </c>
      <c r="H222" s="188">
        <v>455</v>
      </c>
      <c r="I222" s="190">
        <v>420</v>
      </c>
      <c r="J222" s="191" t="s">
        <v>653</v>
      </c>
      <c r="K222" s="192">
        <f t="shared" si="16"/>
        <v>95</v>
      </c>
      <c r="L222" s="193">
        <f t="shared" si="17"/>
        <v>0.2638888888888889</v>
      </c>
      <c r="M222" s="188" t="s">
        <v>589</v>
      </c>
      <c r="N222" s="194">
        <v>42024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21</v>
      </c>
      <c r="B223" s="186">
        <v>42012</v>
      </c>
      <c r="C223" s="186"/>
      <c r="D223" s="187" t="s">
        <v>654</v>
      </c>
      <c r="E223" s="188" t="s">
        <v>591</v>
      </c>
      <c r="F223" s="189">
        <v>130</v>
      </c>
      <c r="G223" s="188"/>
      <c r="H223" s="188">
        <v>175.5</v>
      </c>
      <c r="I223" s="190">
        <v>165</v>
      </c>
      <c r="J223" s="191" t="s">
        <v>655</v>
      </c>
      <c r="K223" s="192">
        <f t="shared" si="16"/>
        <v>45.5</v>
      </c>
      <c r="L223" s="193">
        <f t="shared" si="17"/>
        <v>0.35</v>
      </c>
      <c r="M223" s="188" t="s">
        <v>589</v>
      </c>
      <c r="N223" s="194">
        <v>43088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22</v>
      </c>
      <c r="B224" s="186">
        <v>42040</v>
      </c>
      <c r="C224" s="186"/>
      <c r="D224" s="187" t="s">
        <v>381</v>
      </c>
      <c r="E224" s="188" t="s">
        <v>620</v>
      </c>
      <c r="F224" s="189">
        <v>98</v>
      </c>
      <c r="G224" s="188"/>
      <c r="H224" s="188">
        <v>120</v>
      </c>
      <c r="I224" s="190">
        <v>120</v>
      </c>
      <c r="J224" s="191" t="s">
        <v>622</v>
      </c>
      <c r="K224" s="192">
        <f t="shared" si="16"/>
        <v>22</v>
      </c>
      <c r="L224" s="193">
        <f t="shared" si="17"/>
        <v>0.22448979591836735</v>
      </c>
      <c r="M224" s="188" t="s">
        <v>589</v>
      </c>
      <c r="N224" s="194">
        <v>42753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23</v>
      </c>
      <c r="B225" s="186">
        <v>42040</v>
      </c>
      <c r="C225" s="186"/>
      <c r="D225" s="187" t="s">
        <v>656</v>
      </c>
      <c r="E225" s="188" t="s">
        <v>620</v>
      </c>
      <c r="F225" s="189">
        <v>196</v>
      </c>
      <c r="G225" s="188"/>
      <c r="H225" s="188">
        <v>262</v>
      </c>
      <c r="I225" s="190">
        <v>255</v>
      </c>
      <c r="J225" s="191" t="s">
        <v>622</v>
      </c>
      <c r="K225" s="192">
        <f t="shared" si="16"/>
        <v>66</v>
      </c>
      <c r="L225" s="193">
        <f t="shared" si="17"/>
        <v>0.33673469387755101</v>
      </c>
      <c r="M225" s="188" t="s">
        <v>589</v>
      </c>
      <c r="N225" s="194">
        <v>42599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24</v>
      </c>
      <c r="B226" s="196">
        <v>42067</v>
      </c>
      <c r="C226" s="196"/>
      <c r="D226" s="197" t="s">
        <v>380</v>
      </c>
      <c r="E226" s="198" t="s">
        <v>620</v>
      </c>
      <c r="F226" s="199">
        <v>235</v>
      </c>
      <c r="G226" s="199"/>
      <c r="H226" s="200">
        <v>77</v>
      </c>
      <c r="I226" s="200" t="s">
        <v>657</v>
      </c>
      <c r="J226" s="201" t="s">
        <v>658</v>
      </c>
      <c r="K226" s="202">
        <f t="shared" si="16"/>
        <v>-158</v>
      </c>
      <c r="L226" s="203">
        <f t="shared" si="17"/>
        <v>-0.67234042553191486</v>
      </c>
      <c r="M226" s="199" t="s">
        <v>601</v>
      </c>
      <c r="N226" s="19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25</v>
      </c>
      <c r="B227" s="186">
        <v>42067</v>
      </c>
      <c r="C227" s="186"/>
      <c r="D227" s="187" t="s">
        <v>659</v>
      </c>
      <c r="E227" s="188" t="s">
        <v>620</v>
      </c>
      <c r="F227" s="189">
        <v>185</v>
      </c>
      <c r="G227" s="188"/>
      <c r="H227" s="188">
        <v>224</v>
      </c>
      <c r="I227" s="190" t="s">
        <v>660</v>
      </c>
      <c r="J227" s="191" t="s">
        <v>622</v>
      </c>
      <c r="K227" s="192">
        <f t="shared" si="16"/>
        <v>39</v>
      </c>
      <c r="L227" s="193">
        <f t="shared" si="17"/>
        <v>0.21081081081081082</v>
      </c>
      <c r="M227" s="188" t="s">
        <v>589</v>
      </c>
      <c r="N227" s="194">
        <v>42647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26</v>
      </c>
      <c r="B228" s="196">
        <v>42090</v>
      </c>
      <c r="C228" s="196"/>
      <c r="D228" s="204" t="s">
        <v>661</v>
      </c>
      <c r="E228" s="199" t="s">
        <v>620</v>
      </c>
      <c r="F228" s="199">
        <v>49.5</v>
      </c>
      <c r="G228" s="200"/>
      <c r="H228" s="200">
        <v>15.85</v>
      </c>
      <c r="I228" s="200">
        <v>67</v>
      </c>
      <c r="J228" s="201" t="s">
        <v>662</v>
      </c>
      <c r="K228" s="200">
        <f t="shared" si="16"/>
        <v>-33.65</v>
      </c>
      <c r="L228" s="205">
        <f t="shared" si="17"/>
        <v>-0.67979797979797973</v>
      </c>
      <c r="M228" s="199" t="s">
        <v>601</v>
      </c>
      <c r="N228" s="206">
        <v>43627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27</v>
      </c>
      <c r="B229" s="186">
        <v>42093</v>
      </c>
      <c r="C229" s="186"/>
      <c r="D229" s="187" t="s">
        <v>663</v>
      </c>
      <c r="E229" s="188" t="s">
        <v>620</v>
      </c>
      <c r="F229" s="189">
        <v>183.5</v>
      </c>
      <c r="G229" s="188"/>
      <c r="H229" s="188">
        <v>219</v>
      </c>
      <c r="I229" s="190">
        <v>218</v>
      </c>
      <c r="J229" s="191" t="s">
        <v>664</v>
      </c>
      <c r="K229" s="192">
        <f t="shared" si="16"/>
        <v>35.5</v>
      </c>
      <c r="L229" s="193">
        <f t="shared" si="17"/>
        <v>0.19346049046321526</v>
      </c>
      <c r="M229" s="188" t="s">
        <v>589</v>
      </c>
      <c r="N229" s="194">
        <v>42103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28</v>
      </c>
      <c r="B230" s="186">
        <v>42114</v>
      </c>
      <c r="C230" s="186"/>
      <c r="D230" s="187" t="s">
        <v>665</v>
      </c>
      <c r="E230" s="188" t="s">
        <v>620</v>
      </c>
      <c r="F230" s="189">
        <f>(227+237)/2</f>
        <v>232</v>
      </c>
      <c r="G230" s="188"/>
      <c r="H230" s="188">
        <v>298</v>
      </c>
      <c r="I230" s="190">
        <v>298</v>
      </c>
      <c r="J230" s="191" t="s">
        <v>622</v>
      </c>
      <c r="K230" s="192">
        <f t="shared" si="16"/>
        <v>66</v>
      </c>
      <c r="L230" s="193">
        <f t="shared" si="17"/>
        <v>0.28448275862068967</v>
      </c>
      <c r="M230" s="188" t="s">
        <v>589</v>
      </c>
      <c r="N230" s="194">
        <v>42823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29</v>
      </c>
      <c r="B231" s="186">
        <v>42128</v>
      </c>
      <c r="C231" s="186"/>
      <c r="D231" s="187" t="s">
        <v>666</v>
      </c>
      <c r="E231" s="188" t="s">
        <v>591</v>
      </c>
      <c r="F231" s="189">
        <v>385</v>
      </c>
      <c r="G231" s="188"/>
      <c r="H231" s="188">
        <f>212.5+331</f>
        <v>543.5</v>
      </c>
      <c r="I231" s="190">
        <v>510</v>
      </c>
      <c r="J231" s="191" t="s">
        <v>667</v>
      </c>
      <c r="K231" s="192">
        <f t="shared" si="16"/>
        <v>158.5</v>
      </c>
      <c r="L231" s="193">
        <f t="shared" si="17"/>
        <v>0.41168831168831171</v>
      </c>
      <c r="M231" s="188" t="s">
        <v>589</v>
      </c>
      <c r="N231" s="194">
        <v>42235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30</v>
      </c>
      <c r="B232" s="186">
        <v>42128</v>
      </c>
      <c r="C232" s="186"/>
      <c r="D232" s="187" t="s">
        <v>668</v>
      </c>
      <c r="E232" s="188" t="s">
        <v>591</v>
      </c>
      <c r="F232" s="189">
        <v>115.5</v>
      </c>
      <c r="G232" s="188"/>
      <c r="H232" s="188">
        <v>146</v>
      </c>
      <c r="I232" s="190">
        <v>142</v>
      </c>
      <c r="J232" s="191" t="s">
        <v>669</v>
      </c>
      <c r="K232" s="192">
        <f t="shared" si="16"/>
        <v>30.5</v>
      </c>
      <c r="L232" s="193">
        <f t="shared" si="17"/>
        <v>0.26406926406926406</v>
      </c>
      <c r="M232" s="188" t="s">
        <v>589</v>
      </c>
      <c r="N232" s="194">
        <v>42202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31</v>
      </c>
      <c r="B233" s="186">
        <v>42151</v>
      </c>
      <c r="C233" s="186"/>
      <c r="D233" s="187" t="s">
        <v>670</v>
      </c>
      <c r="E233" s="188" t="s">
        <v>591</v>
      </c>
      <c r="F233" s="189">
        <v>237.5</v>
      </c>
      <c r="G233" s="188"/>
      <c r="H233" s="188">
        <v>279.5</v>
      </c>
      <c r="I233" s="190">
        <v>278</v>
      </c>
      <c r="J233" s="191" t="s">
        <v>622</v>
      </c>
      <c r="K233" s="192">
        <f t="shared" si="16"/>
        <v>42</v>
      </c>
      <c r="L233" s="193">
        <f t="shared" si="17"/>
        <v>0.17684210526315788</v>
      </c>
      <c r="M233" s="188" t="s">
        <v>589</v>
      </c>
      <c r="N233" s="194">
        <v>42222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32</v>
      </c>
      <c r="B234" s="186">
        <v>42174</v>
      </c>
      <c r="C234" s="186"/>
      <c r="D234" s="187" t="s">
        <v>641</v>
      </c>
      <c r="E234" s="188" t="s">
        <v>620</v>
      </c>
      <c r="F234" s="189">
        <v>340</v>
      </c>
      <c r="G234" s="188"/>
      <c r="H234" s="188">
        <v>448</v>
      </c>
      <c r="I234" s="190">
        <v>448</v>
      </c>
      <c r="J234" s="191" t="s">
        <v>622</v>
      </c>
      <c r="K234" s="192">
        <f t="shared" si="16"/>
        <v>108</v>
      </c>
      <c r="L234" s="193">
        <f t="shared" si="17"/>
        <v>0.31764705882352939</v>
      </c>
      <c r="M234" s="188" t="s">
        <v>589</v>
      </c>
      <c r="N234" s="194">
        <v>43018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33</v>
      </c>
      <c r="B235" s="186">
        <v>42191</v>
      </c>
      <c r="C235" s="186"/>
      <c r="D235" s="187" t="s">
        <v>671</v>
      </c>
      <c r="E235" s="188" t="s">
        <v>620</v>
      </c>
      <c r="F235" s="189">
        <v>390</v>
      </c>
      <c r="G235" s="188"/>
      <c r="H235" s="188">
        <v>460</v>
      </c>
      <c r="I235" s="190">
        <v>460</v>
      </c>
      <c r="J235" s="191" t="s">
        <v>622</v>
      </c>
      <c r="K235" s="192">
        <f t="shared" si="16"/>
        <v>70</v>
      </c>
      <c r="L235" s="193">
        <f t="shared" si="17"/>
        <v>0.17948717948717949</v>
      </c>
      <c r="M235" s="188" t="s">
        <v>589</v>
      </c>
      <c r="N235" s="194">
        <v>42478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34</v>
      </c>
      <c r="B236" s="196">
        <v>42195</v>
      </c>
      <c r="C236" s="196"/>
      <c r="D236" s="197" t="s">
        <v>672</v>
      </c>
      <c r="E236" s="198" t="s">
        <v>620</v>
      </c>
      <c r="F236" s="199">
        <v>122.5</v>
      </c>
      <c r="G236" s="199"/>
      <c r="H236" s="200">
        <v>61</v>
      </c>
      <c r="I236" s="200">
        <v>172</v>
      </c>
      <c r="J236" s="201" t="s">
        <v>673</v>
      </c>
      <c r="K236" s="202">
        <f t="shared" si="16"/>
        <v>-61.5</v>
      </c>
      <c r="L236" s="203">
        <f t="shared" si="17"/>
        <v>-0.50204081632653064</v>
      </c>
      <c r="M236" s="199" t="s">
        <v>601</v>
      </c>
      <c r="N236" s="196">
        <v>43333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35</v>
      </c>
      <c r="B237" s="186">
        <v>42219</v>
      </c>
      <c r="C237" s="186"/>
      <c r="D237" s="187" t="s">
        <v>674</v>
      </c>
      <c r="E237" s="188" t="s">
        <v>620</v>
      </c>
      <c r="F237" s="189">
        <v>297.5</v>
      </c>
      <c r="G237" s="188"/>
      <c r="H237" s="188">
        <v>350</v>
      </c>
      <c r="I237" s="190">
        <v>360</v>
      </c>
      <c r="J237" s="191" t="s">
        <v>675</v>
      </c>
      <c r="K237" s="192">
        <f t="shared" si="16"/>
        <v>52.5</v>
      </c>
      <c r="L237" s="193">
        <f t="shared" si="17"/>
        <v>0.17647058823529413</v>
      </c>
      <c r="M237" s="188" t="s">
        <v>589</v>
      </c>
      <c r="N237" s="194">
        <v>42232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36</v>
      </c>
      <c r="B238" s="186">
        <v>42219</v>
      </c>
      <c r="C238" s="186"/>
      <c r="D238" s="187" t="s">
        <v>676</v>
      </c>
      <c r="E238" s="188" t="s">
        <v>620</v>
      </c>
      <c r="F238" s="189">
        <v>115.5</v>
      </c>
      <c r="G238" s="188"/>
      <c r="H238" s="188">
        <v>149</v>
      </c>
      <c r="I238" s="190">
        <v>140</v>
      </c>
      <c r="J238" s="191" t="s">
        <v>677</v>
      </c>
      <c r="K238" s="192">
        <f t="shared" si="16"/>
        <v>33.5</v>
      </c>
      <c r="L238" s="193">
        <f t="shared" si="17"/>
        <v>0.29004329004329005</v>
      </c>
      <c r="M238" s="188" t="s">
        <v>589</v>
      </c>
      <c r="N238" s="194">
        <v>42740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37</v>
      </c>
      <c r="B239" s="186">
        <v>42251</v>
      </c>
      <c r="C239" s="186"/>
      <c r="D239" s="187" t="s">
        <v>670</v>
      </c>
      <c r="E239" s="188" t="s">
        <v>620</v>
      </c>
      <c r="F239" s="189">
        <v>226</v>
      </c>
      <c r="G239" s="188"/>
      <c r="H239" s="188">
        <v>292</v>
      </c>
      <c r="I239" s="190">
        <v>292</v>
      </c>
      <c r="J239" s="191" t="s">
        <v>678</v>
      </c>
      <c r="K239" s="192">
        <f t="shared" si="16"/>
        <v>66</v>
      </c>
      <c r="L239" s="193">
        <f t="shared" si="17"/>
        <v>0.29203539823008851</v>
      </c>
      <c r="M239" s="188" t="s">
        <v>589</v>
      </c>
      <c r="N239" s="194">
        <v>42286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38</v>
      </c>
      <c r="B240" s="186">
        <v>42254</v>
      </c>
      <c r="C240" s="186"/>
      <c r="D240" s="187" t="s">
        <v>665</v>
      </c>
      <c r="E240" s="188" t="s">
        <v>620</v>
      </c>
      <c r="F240" s="189">
        <v>232.5</v>
      </c>
      <c r="G240" s="188"/>
      <c r="H240" s="188">
        <v>312.5</v>
      </c>
      <c r="I240" s="190">
        <v>310</v>
      </c>
      <c r="J240" s="191" t="s">
        <v>622</v>
      </c>
      <c r="K240" s="192">
        <f t="shared" si="16"/>
        <v>80</v>
      </c>
      <c r="L240" s="193">
        <f t="shared" si="17"/>
        <v>0.34408602150537637</v>
      </c>
      <c r="M240" s="188" t="s">
        <v>589</v>
      </c>
      <c r="N240" s="194">
        <v>42823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39</v>
      </c>
      <c r="B241" s="186">
        <v>42268</v>
      </c>
      <c r="C241" s="186"/>
      <c r="D241" s="187" t="s">
        <v>679</v>
      </c>
      <c r="E241" s="188" t="s">
        <v>620</v>
      </c>
      <c r="F241" s="189">
        <v>196.5</v>
      </c>
      <c r="G241" s="188"/>
      <c r="H241" s="188">
        <v>238</v>
      </c>
      <c r="I241" s="190">
        <v>238</v>
      </c>
      <c r="J241" s="191" t="s">
        <v>678</v>
      </c>
      <c r="K241" s="192">
        <f t="shared" si="16"/>
        <v>41.5</v>
      </c>
      <c r="L241" s="193">
        <f t="shared" si="17"/>
        <v>0.21119592875318066</v>
      </c>
      <c r="M241" s="188" t="s">
        <v>589</v>
      </c>
      <c r="N241" s="194">
        <v>42291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40</v>
      </c>
      <c r="B242" s="186">
        <v>42271</v>
      </c>
      <c r="C242" s="186"/>
      <c r="D242" s="187" t="s">
        <v>619</v>
      </c>
      <c r="E242" s="188" t="s">
        <v>620</v>
      </c>
      <c r="F242" s="189">
        <v>65</v>
      </c>
      <c r="G242" s="188"/>
      <c r="H242" s="188">
        <v>82</v>
      </c>
      <c r="I242" s="190">
        <v>82</v>
      </c>
      <c r="J242" s="191" t="s">
        <v>678</v>
      </c>
      <c r="K242" s="192">
        <f t="shared" si="16"/>
        <v>17</v>
      </c>
      <c r="L242" s="193">
        <f t="shared" si="17"/>
        <v>0.26153846153846155</v>
      </c>
      <c r="M242" s="188" t="s">
        <v>589</v>
      </c>
      <c r="N242" s="194">
        <v>42578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41</v>
      </c>
      <c r="B243" s="186">
        <v>42291</v>
      </c>
      <c r="C243" s="186"/>
      <c r="D243" s="187" t="s">
        <v>680</v>
      </c>
      <c r="E243" s="188" t="s">
        <v>620</v>
      </c>
      <c r="F243" s="189">
        <v>144</v>
      </c>
      <c r="G243" s="188"/>
      <c r="H243" s="188">
        <v>182.5</v>
      </c>
      <c r="I243" s="190">
        <v>181</v>
      </c>
      <c r="J243" s="191" t="s">
        <v>678</v>
      </c>
      <c r="K243" s="192">
        <f t="shared" si="16"/>
        <v>38.5</v>
      </c>
      <c r="L243" s="193">
        <f t="shared" si="17"/>
        <v>0.2673611111111111</v>
      </c>
      <c r="M243" s="188" t="s">
        <v>589</v>
      </c>
      <c r="N243" s="194">
        <v>42817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42</v>
      </c>
      <c r="B244" s="186">
        <v>42291</v>
      </c>
      <c r="C244" s="186"/>
      <c r="D244" s="187" t="s">
        <v>681</v>
      </c>
      <c r="E244" s="188" t="s">
        <v>620</v>
      </c>
      <c r="F244" s="189">
        <v>264</v>
      </c>
      <c r="G244" s="188"/>
      <c r="H244" s="188">
        <v>311</v>
      </c>
      <c r="I244" s="190">
        <v>311</v>
      </c>
      <c r="J244" s="191" t="s">
        <v>678</v>
      </c>
      <c r="K244" s="192">
        <f t="shared" si="16"/>
        <v>47</v>
      </c>
      <c r="L244" s="193">
        <f t="shared" si="17"/>
        <v>0.17803030303030304</v>
      </c>
      <c r="M244" s="188" t="s">
        <v>589</v>
      </c>
      <c r="N244" s="194">
        <v>42604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43</v>
      </c>
      <c r="B245" s="186">
        <v>42318</v>
      </c>
      <c r="C245" s="186"/>
      <c r="D245" s="187" t="s">
        <v>682</v>
      </c>
      <c r="E245" s="188" t="s">
        <v>591</v>
      </c>
      <c r="F245" s="189">
        <v>549.5</v>
      </c>
      <c r="G245" s="188"/>
      <c r="H245" s="188">
        <v>630</v>
      </c>
      <c r="I245" s="190">
        <v>630</v>
      </c>
      <c r="J245" s="191" t="s">
        <v>678</v>
      </c>
      <c r="K245" s="192">
        <f t="shared" si="16"/>
        <v>80.5</v>
      </c>
      <c r="L245" s="193">
        <f t="shared" si="17"/>
        <v>0.1464968152866242</v>
      </c>
      <c r="M245" s="188" t="s">
        <v>589</v>
      </c>
      <c r="N245" s="194">
        <v>42419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44</v>
      </c>
      <c r="B246" s="186">
        <v>42342</v>
      </c>
      <c r="C246" s="186"/>
      <c r="D246" s="187" t="s">
        <v>683</v>
      </c>
      <c r="E246" s="188" t="s">
        <v>620</v>
      </c>
      <c r="F246" s="189">
        <v>1027.5</v>
      </c>
      <c r="G246" s="188"/>
      <c r="H246" s="188">
        <v>1315</v>
      </c>
      <c r="I246" s="190">
        <v>1250</v>
      </c>
      <c r="J246" s="191" t="s">
        <v>678</v>
      </c>
      <c r="K246" s="192">
        <f t="shared" si="16"/>
        <v>287.5</v>
      </c>
      <c r="L246" s="193">
        <f t="shared" si="17"/>
        <v>0.27980535279805352</v>
      </c>
      <c r="M246" s="188" t="s">
        <v>589</v>
      </c>
      <c r="N246" s="194">
        <v>43244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45</v>
      </c>
      <c r="B247" s="186">
        <v>42367</v>
      </c>
      <c r="C247" s="186"/>
      <c r="D247" s="187" t="s">
        <v>684</v>
      </c>
      <c r="E247" s="188" t="s">
        <v>620</v>
      </c>
      <c r="F247" s="189">
        <v>465</v>
      </c>
      <c r="G247" s="188"/>
      <c r="H247" s="188">
        <v>540</v>
      </c>
      <c r="I247" s="190">
        <v>540</v>
      </c>
      <c r="J247" s="191" t="s">
        <v>678</v>
      </c>
      <c r="K247" s="192">
        <f t="shared" si="16"/>
        <v>75</v>
      </c>
      <c r="L247" s="193">
        <f t="shared" si="17"/>
        <v>0.16129032258064516</v>
      </c>
      <c r="M247" s="188" t="s">
        <v>589</v>
      </c>
      <c r="N247" s="194">
        <v>42530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46</v>
      </c>
      <c r="B248" s="186">
        <v>42380</v>
      </c>
      <c r="C248" s="186"/>
      <c r="D248" s="187" t="s">
        <v>381</v>
      </c>
      <c r="E248" s="188" t="s">
        <v>591</v>
      </c>
      <c r="F248" s="189">
        <v>81</v>
      </c>
      <c r="G248" s="188"/>
      <c r="H248" s="188">
        <v>110</v>
      </c>
      <c r="I248" s="190">
        <v>110</v>
      </c>
      <c r="J248" s="191" t="s">
        <v>678</v>
      </c>
      <c r="K248" s="192">
        <f t="shared" si="16"/>
        <v>29</v>
      </c>
      <c r="L248" s="193">
        <f t="shared" si="17"/>
        <v>0.35802469135802467</v>
      </c>
      <c r="M248" s="188" t="s">
        <v>589</v>
      </c>
      <c r="N248" s="194">
        <v>42745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47</v>
      </c>
      <c r="B249" s="186">
        <v>42382</v>
      </c>
      <c r="C249" s="186"/>
      <c r="D249" s="187" t="s">
        <v>685</v>
      </c>
      <c r="E249" s="188" t="s">
        <v>591</v>
      </c>
      <c r="F249" s="189">
        <v>417.5</v>
      </c>
      <c r="G249" s="188"/>
      <c r="H249" s="188">
        <v>547</v>
      </c>
      <c r="I249" s="190">
        <v>535</v>
      </c>
      <c r="J249" s="191" t="s">
        <v>678</v>
      </c>
      <c r="K249" s="192">
        <f t="shared" si="16"/>
        <v>129.5</v>
      </c>
      <c r="L249" s="193">
        <f t="shared" si="17"/>
        <v>0.31017964071856285</v>
      </c>
      <c r="M249" s="188" t="s">
        <v>589</v>
      </c>
      <c r="N249" s="194">
        <v>42578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48</v>
      </c>
      <c r="B250" s="186">
        <v>42408</v>
      </c>
      <c r="C250" s="186"/>
      <c r="D250" s="187" t="s">
        <v>686</v>
      </c>
      <c r="E250" s="188" t="s">
        <v>620</v>
      </c>
      <c r="F250" s="189">
        <v>650</v>
      </c>
      <c r="G250" s="188"/>
      <c r="H250" s="188">
        <v>800</v>
      </c>
      <c r="I250" s="190">
        <v>800</v>
      </c>
      <c r="J250" s="191" t="s">
        <v>678</v>
      </c>
      <c r="K250" s="192">
        <f t="shared" si="16"/>
        <v>150</v>
      </c>
      <c r="L250" s="193">
        <f t="shared" si="17"/>
        <v>0.23076923076923078</v>
      </c>
      <c r="M250" s="188" t="s">
        <v>589</v>
      </c>
      <c r="N250" s="194">
        <v>43154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49</v>
      </c>
      <c r="B251" s="186">
        <v>42433</v>
      </c>
      <c r="C251" s="186"/>
      <c r="D251" s="187" t="s">
        <v>210</v>
      </c>
      <c r="E251" s="188" t="s">
        <v>620</v>
      </c>
      <c r="F251" s="189">
        <v>437.5</v>
      </c>
      <c r="G251" s="188"/>
      <c r="H251" s="188">
        <v>504.5</v>
      </c>
      <c r="I251" s="190">
        <v>522</v>
      </c>
      <c r="J251" s="191" t="s">
        <v>687</v>
      </c>
      <c r="K251" s="192">
        <f t="shared" si="16"/>
        <v>67</v>
      </c>
      <c r="L251" s="193">
        <f t="shared" si="17"/>
        <v>0.15314285714285714</v>
      </c>
      <c r="M251" s="188" t="s">
        <v>589</v>
      </c>
      <c r="N251" s="194">
        <v>42480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50</v>
      </c>
      <c r="B252" s="186">
        <v>42438</v>
      </c>
      <c r="C252" s="186"/>
      <c r="D252" s="187" t="s">
        <v>688</v>
      </c>
      <c r="E252" s="188" t="s">
        <v>620</v>
      </c>
      <c r="F252" s="189">
        <v>189.5</v>
      </c>
      <c r="G252" s="188"/>
      <c r="H252" s="188">
        <v>218</v>
      </c>
      <c r="I252" s="190">
        <v>218</v>
      </c>
      <c r="J252" s="191" t="s">
        <v>678</v>
      </c>
      <c r="K252" s="192">
        <f t="shared" si="16"/>
        <v>28.5</v>
      </c>
      <c r="L252" s="193">
        <f t="shared" si="17"/>
        <v>0.15039577836411611</v>
      </c>
      <c r="M252" s="188" t="s">
        <v>589</v>
      </c>
      <c r="N252" s="194">
        <v>43034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51</v>
      </c>
      <c r="B253" s="196">
        <v>42471</v>
      </c>
      <c r="C253" s="196"/>
      <c r="D253" s="204" t="s">
        <v>689</v>
      </c>
      <c r="E253" s="199" t="s">
        <v>620</v>
      </c>
      <c r="F253" s="199">
        <v>36.5</v>
      </c>
      <c r="G253" s="200"/>
      <c r="H253" s="200">
        <v>15.85</v>
      </c>
      <c r="I253" s="200">
        <v>60</v>
      </c>
      <c r="J253" s="201" t="s">
        <v>690</v>
      </c>
      <c r="K253" s="202">
        <f t="shared" si="16"/>
        <v>-20.65</v>
      </c>
      <c r="L253" s="203">
        <f t="shared" si="17"/>
        <v>-0.5657534246575342</v>
      </c>
      <c r="M253" s="199" t="s">
        <v>601</v>
      </c>
      <c r="N253" s="207">
        <v>43627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52</v>
      </c>
      <c r="B254" s="186">
        <v>42472</v>
      </c>
      <c r="C254" s="186"/>
      <c r="D254" s="187" t="s">
        <v>691</v>
      </c>
      <c r="E254" s="188" t="s">
        <v>620</v>
      </c>
      <c r="F254" s="189">
        <v>93</v>
      </c>
      <c r="G254" s="188"/>
      <c r="H254" s="188">
        <v>149</v>
      </c>
      <c r="I254" s="190">
        <v>140</v>
      </c>
      <c r="J254" s="191" t="s">
        <v>692</v>
      </c>
      <c r="K254" s="192">
        <f t="shared" si="16"/>
        <v>56</v>
      </c>
      <c r="L254" s="193">
        <f t="shared" si="17"/>
        <v>0.60215053763440862</v>
      </c>
      <c r="M254" s="188" t="s">
        <v>589</v>
      </c>
      <c r="N254" s="194">
        <v>42740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53</v>
      </c>
      <c r="B255" s="186">
        <v>42472</v>
      </c>
      <c r="C255" s="186"/>
      <c r="D255" s="187" t="s">
        <v>693</v>
      </c>
      <c r="E255" s="188" t="s">
        <v>620</v>
      </c>
      <c r="F255" s="189">
        <v>130</v>
      </c>
      <c r="G255" s="188"/>
      <c r="H255" s="188">
        <v>150</v>
      </c>
      <c r="I255" s="190" t="s">
        <v>694</v>
      </c>
      <c r="J255" s="191" t="s">
        <v>678</v>
      </c>
      <c r="K255" s="192">
        <f t="shared" si="16"/>
        <v>20</v>
      </c>
      <c r="L255" s="193">
        <f t="shared" si="17"/>
        <v>0.15384615384615385</v>
      </c>
      <c r="M255" s="188" t="s">
        <v>589</v>
      </c>
      <c r="N255" s="194">
        <v>42564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54</v>
      </c>
      <c r="B256" s="186">
        <v>42473</v>
      </c>
      <c r="C256" s="186"/>
      <c r="D256" s="187" t="s">
        <v>695</v>
      </c>
      <c r="E256" s="188" t="s">
        <v>620</v>
      </c>
      <c r="F256" s="189">
        <v>196</v>
      </c>
      <c r="G256" s="188"/>
      <c r="H256" s="188">
        <v>299</v>
      </c>
      <c r="I256" s="190">
        <v>299</v>
      </c>
      <c r="J256" s="191" t="s">
        <v>678</v>
      </c>
      <c r="K256" s="192">
        <v>103</v>
      </c>
      <c r="L256" s="193">
        <v>0.52551020408163296</v>
      </c>
      <c r="M256" s="188" t="s">
        <v>589</v>
      </c>
      <c r="N256" s="194">
        <v>42620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55</v>
      </c>
      <c r="B257" s="186">
        <v>42473</v>
      </c>
      <c r="C257" s="186"/>
      <c r="D257" s="187" t="s">
        <v>696</v>
      </c>
      <c r="E257" s="188" t="s">
        <v>620</v>
      </c>
      <c r="F257" s="189">
        <v>88</v>
      </c>
      <c r="G257" s="188"/>
      <c r="H257" s="188">
        <v>103</v>
      </c>
      <c r="I257" s="190">
        <v>103</v>
      </c>
      <c r="J257" s="191" t="s">
        <v>678</v>
      </c>
      <c r="K257" s="192">
        <v>15</v>
      </c>
      <c r="L257" s="193">
        <v>0.170454545454545</v>
      </c>
      <c r="M257" s="188" t="s">
        <v>589</v>
      </c>
      <c r="N257" s="194">
        <v>42530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56</v>
      </c>
      <c r="B258" s="186">
        <v>42492</v>
      </c>
      <c r="C258" s="186"/>
      <c r="D258" s="187" t="s">
        <v>697</v>
      </c>
      <c r="E258" s="188" t="s">
        <v>620</v>
      </c>
      <c r="F258" s="189">
        <v>127.5</v>
      </c>
      <c r="G258" s="188"/>
      <c r="H258" s="188">
        <v>148</v>
      </c>
      <c r="I258" s="190" t="s">
        <v>698</v>
      </c>
      <c r="J258" s="191" t="s">
        <v>678</v>
      </c>
      <c r="K258" s="192">
        <f>H258-F258</f>
        <v>20.5</v>
      </c>
      <c r="L258" s="193">
        <f>K258/F258</f>
        <v>0.16078431372549021</v>
      </c>
      <c r="M258" s="188" t="s">
        <v>589</v>
      </c>
      <c r="N258" s="194">
        <v>42564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57</v>
      </c>
      <c r="B259" s="186">
        <v>42493</v>
      </c>
      <c r="C259" s="186"/>
      <c r="D259" s="187" t="s">
        <v>699</v>
      </c>
      <c r="E259" s="188" t="s">
        <v>620</v>
      </c>
      <c r="F259" s="189">
        <v>675</v>
      </c>
      <c r="G259" s="188"/>
      <c r="H259" s="188">
        <v>815</v>
      </c>
      <c r="I259" s="190" t="s">
        <v>700</v>
      </c>
      <c r="J259" s="191" t="s">
        <v>678</v>
      </c>
      <c r="K259" s="192">
        <f>H259-F259</f>
        <v>140</v>
      </c>
      <c r="L259" s="193">
        <f>K259/F259</f>
        <v>0.2074074074074074</v>
      </c>
      <c r="M259" s="188" t="s">
        <v>589</v>
      </c>
      <c r="N259" s="194">
        <v>43154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58</v>
      </c>
      <c r="B260" s="196">
        <v>42522</v>
      </c>
      <c r="C260" s="196"/>
      <c r="D260" s="197" t="s">
        <v>701</v>
      </c>
      <c r="E260" s="198" t="s">
        <v>620</v>
      </c>
      <c r="F260" s="199">
        <v>500</v>
      </c>
      <c r="G260" s="199"/>
      <c r="H260" s="200">
        <v>232.5</v>
      </c>
      <c r="I260" s="200" t="s">
        <v>702</v>
      </c>
      <c r="J260" s="201" t="s">
        <v>703</v>
      </c>
      <c r="K260" s="202">
        <f>H260-F260</f>
        <v>-267.5</v>
      </c>
      <c r="L260" s="203">
        <f>K260/F260</f>
        <v>-0.53500000000000003</v>
      </c>
      <c r="M260" s="199" t="s">
        <v>601</v>
      </c>
      <c r="N260" s="196">
        <v>43735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59</v>
      </c>
      <c r="B261" s="186">
        <v>42527</v>
      </c>
      <c r="C261" s="186"/>
      <c r="D261" s="187" t="s">
        <v>540</v>
      </c>
      <c r="E261" s="188" t="s">
        <v>620</v>
      </c>
      <c r="F261" s="189">
        <v>110</v>
      </c>
      <c r="G261" s="188"/>
      <c r="H261" s="188">
        <v>126.5</v>
      </c>
      <c r="I261" s="190">
        <v>125</v>
      </c>
      <c r="J261" s="191" t="s">
        <v>629</v>
      </c>
      <c r="K261" s="192">
        <f>H261-F261</f>
        <v>16.5</v>
      </c>
      <c r="L261" s="193">
        <f>K261/F261</f>
        <v>0.15</v>
      </c>
      <c r="M261" s="188" t="s">
        <v>589</v>
      </c>
      <c r="N261" s="194">
        <v>42552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60</v>
      </c>
      <c r="B262" s="186">
        <v>42538</v>
      </c>
      <c r="C262" s="186"/>
      <c r="D262" s="187" t="s">
        <v>704</v>
      </c>
      <c r="E262" s="188" t="s">
        <v>620</v>
      </c>
      <c r="F262" s="189">
        <v>44</v>
      </c>
      <c r="G262" s="188"/>
      <c r="H262" s="188">
        <v>69.5</v>
      </c>
      <c r="I262" s="190">
        <v>69.5</v>
      </c>
      <c r="J262" s="191" t="s">
        <v>705</v>
      </c>
      <c r="K262" s="192">
        <f>H262-F262</f>
        <v>25.5</v>
      </c>
      <c r="L262" s="193">
        <f>K262/F262</f>
        <v>0.57954545454545459</v>
      </c>
      <c r="M262" s="188" t="s">
        <v>589</v>
      </c>
      <c r="N262" s="194">
        <v>42977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61</v>
      </c>
      <c r="B263" s="186">
        <v>42549</v>
      </c>
      <c r="C263" s="186"/>
      <c r="D263" s="187" t="s">
        <v>706</v>
      </c>
      <c r="E263" s="188" t="s">
        <v>620</v>
      </c>
      <c r="F263" s="189">
        <v>262.5</v>
      </c>
      <c r="G263" s="188"/>
      <c r="H263" s="188">
        <v>340</v>
      </c>
      <c r="I263" s="190">
        <v>333</v>
      </c>
      <c r="J263" s="191" t="s">
        <v>707</v>
      </c>
      <c r="K263" s="192">
        <v>77.5</v>
      </c>
      <c r="L263" s="193">
        <v>0.29523809523809502</v>
      </c>
      <c r="M263" s="188" t="s">
        <v>589</v>
      </c>
      <c r="N263" s="194">
        <v>43017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62</v>
      </c>
      <c r="B264" s="186">
        <v>42549</v>
      </c>
      <c r="C264" s="186"/>
      <c r="D264" s="187" t="s">
        <v>708</v>
      </c>
      <c r="E264" s="188" t="s">
        <v>620</v>
      </c>
      <c r="F264" s="189">
        <v>840</v>
      </c>
      <c r="G264" s="188"/>
      <c r="H264" s="188">
        <v>1230</v>
      </c>
      <c r="I264" s="190">
        <v>1230</v>
      </c>
      <c r="J264" s="191" t="s">
        <v>678</v>
      </c>
      <c r="K264" s="192">
        <v>390</v>
      </c>
      <c r="L264" s="193">
        <v>0.46428571428571402</v>
      </c>
      <c r="M264" s="188" t="s">
        <v>589</v>
      </c>
      <c r="N264" s="194">
        <v>42649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8">
        <v>63</v>
      </c>
      <c r="B265" s="209">
        <v>42556</v>
      </c>
      <c r="C265" s="209"/>
      <c r="D265" s="210" t="s">
        <v>709</v>
      </c>
      <c r="E265" s="211" t="s">
        <v>620</v>
      </c>
      <c r="F265" s="211">
        <v>395</v>
      </c>
      <c r="G265" s="212"/>
      <c r="H265" s="212">
        <f>(468.5+342.5)/2</f>
        <v>405.5</v>
      </c>
      <c r="I265" s="212">
        <v>510</v>
      </c>
      <c r="J265" s="213" t="s">
        <v>710</v>
      </c>
      <c r="K265" s="214">
        <f t="shared" ref="K265:K271" si="18">H265-F265</f>
        <v>10.5</v>
      </c>
      <c r="L265" s="215">
        <f t="shared" ref="L265:L271" si="19">K265/F265</f>
        <v>2.6582278481012658E-2</v>
      </c>
      <c r="M265" s="211" t="s">
        <v>711</v>
      </c>
      <c r="N265" s="209">
        <v>43606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5">
        <v>64</v>
      </c>
      <c r="B266" s="196">
        <v>42584</v>
      </c>
      <c r="C266" s="196"/>
      <c r="D266" s="197" t="s">
        <v>712</v>
      </c>
      <c r="E266" s="198" t="s">
        <v>591</v>
      </c>
      <c r="F266" s="199">
        <f>169.5-12.8</f>
        <v>156.69999999999999</v>
      </c>
      <c r="G266" s="199"/>
      <c r="H266" s="200">
        <v>77</v>
      </c>
      <c r="I266" s="200" t="s">
        <v>713</v>
      </c>
      <c r="J266" s="201" t="s">
        <v>714</v>
      </c>
      <c r="K266" s="202">
        <f t="shared" si="18"/>
        <v>-79.699999999999989</v>
      </c>
      <c r="L266" s="203">
        <f t="shared" si="19"/>
        <v>-0.50861518825781749</v>
      </c>
      <c r="M266" s="199" t="s">
        <v>601</v>
      </c>
      <c r="N266" s="196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5">
        <v>65</v>
      </c>
      <c r="B267" s="196">
        <v>42586</v>
      </c>
      <c r="C267" s="196"/>
      <c r="D267" s="197" t="s">
        <v>715</v>
      </c>
      <c r="E267" s="198" t="s">
        <v>620</v>
      </c>
      <c r="F267" s="199">
        <v>400</v>
      </c>
      <c r="G267" s="199"/>
      <c r="H267" s="200">
        <v>305</v>
      </c>
      <c r="I267" s="200">
        <v>475</v>
      </c>
      <c r="J267" s="201" t="s">
        <v>716</v>
      </c>
      <c r="K267" s="202">
        <f t="shared" si="18"/>
        <v>-95</v>
      </c>
      <c r="L267" s="203">
        <f t="shared" si="19"/>
        <v>-0.23749999999999999</v>
      </c>
      <c r="M267" s="199" t="s">
        <v>601</v>
      </c>
      <c r="N267" s="196">
        <v>43606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66</v>
      </c>
      <c r="B268" s="186">
        <v>42593</v>
      </c>
      <c r="C268" s="186"/>
      <c r="D268" s="187" t="s">
        <v>717</v>
      </c>
      <c r="E268" s="188" t="s">
        <v>620</v>
      </c>
      <c r="F268" s="189">
        <v>86.5</v>
      </c>
      <c r="G268" s="188"/>
      <c r="H268" s="188">
        <v>130</v>
      </c>
      <c r="I268" s="190">
        <v>130</v>
      </c>
      <c r="J268" s="191" t="s">
        <v>718</v>
      </c>
      <c r="K268" s="192">
        <f t="shared" si="18"/>
        <v>43.5</v>
      </c>
      <c r="L268" s="193">
        <f t="shared" si="19"/>
        <v>0.50289017341040465</v>
      </c>
      <c r="M268" s="188" t="s">
        <v>589</v>
      </c>
      <c r="N268" s="194">
        <v>43091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5">
        <v>67</v>
      </c>
      <c r="B269" s="196">
        <v>42600</v>
      </c>
      <c r="C269" s="196"/>
      <c r="D269" s="197" t="s">
        <v>109</v>
      </c>
      <c r="E269" s="198" t="s">
        <v>620</v>
      </c>
      <c r="F269" s="199">
        <v>133.5</v>
      </c>
      <c r="G269" s="199"/>
      <c r="H269" s="200">
        <v>126.5</v>
      </c>
      <c r="I269" s="200">
        <v>178</v>
      </c>
      <c r="J269" s="201" t="s">
        <v>719</v>
      </c>
      <c r="K269" s="202">
        <f t="shared" si="18"/>
        <v>-7</v>
      </c>
      <c r="L269" s="203">
        <f t="shared" si="19"/>
        <v>-5.2434456928838954E-2</v>
      </c>
      <c r="M269" s="199" t="s">
        <v>601</v>
      </c>
      <c r="N269" s="196">
        <v>42615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68</v>
      </c>
      <c r="B270" s="186">
        <v>42613</v>
      </c>
      <c r="C270" s="186"/>
      <c r="D270" s="187" t="s">
        <v>720</v>
      </c>
      <c r="E270" s="188" t="s">
        <v>620</v>
      </c>
      <c r="F270" s="189">
        <v>560</v>
      </c>
      <c r="G270" s="188"/>
      <c r="H270" s="188">
        <v>725</v>
      </c>
      <c r="I270" s="190">
        <v>725</v>
      </c>
      <c r="J270" s="191" t="s">
        <v>622</v>
      </c>
      <c r="K270" s="192">
        <f t="shared" si="18"/>
        <v>165</v>
      </c>
      <c r="L270" s="193">
        <f t="shared" si="19"/>
        <v>0.29464285714285715</v>
      </c>
      <c r="M270" s="188" t="s">
        <v>589</v>
      </c>
      <c r="N270" s="194">
        <v>42456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69</v>
      </c>
      <c r="B271" s="186">
        <v>42614</v>
      </c>
      <c r="C271" s="186"/>
      <c r="D271" s="187" t="s">
        <v>721</v>
      </c>
      <c r="E271" s="188" t="s">
        <v>620</v>
      </c>
      <c r="F271" s="189">
        <v>160.5</v>
      </c>
      <c r="G271" s="188"/>
      <c r="H271" s="188">
        <v>210</v>
      </c>
      <c r="I271" s="190">
        <v>210</v>
      </c>
      <c r="J271" s="191" t="s">
        <v>622</v>
      </c>
      <c r="K271" s="192">
        <f t="shared" si="18"/>
        <v>49.5</v>
      </c>
      <c r="L271" s="193">
        <f t="shared" si="19"/>
        <v>0.30841121495327101</v>
      </c>
      <c r="M271" s="188" t="s">
        <v>589</v>
      </c>
      <c r="N271" s="194">
        <v>42871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70</v>
      </c>
      <c r="B272" s="186">
        <v>42646</v>
      </c>
      <c r="C272" s="186"/>
      <c r="D272" s="187" t="s">
        <v>395</v>
      </c>
      <c r="E272" s="188" t="s">
        <v>620</v>
      </c>
      <c r="F272" s="189">
        <v>430</v>
      </c>
      <c r="G272" s="188"/>
      <c r="H272" s="188">
        <v>596</v>
      </c>
      <c r="I272" s="190">
        <v>575</v>
      </c>
      <c r="J272" s="191" t="s">
        <v>722</v>
      </c>
      <c r="K272" s="192">
        <v>166</v>
      </c>
      <c r="L272" s="193">
        <v>0.38604651162790699</v>
      </c>
      <c r="M272" s="188" t="s">
        <v>589</v>
      </c>
      <c r="N272" s="194">
        <v>42769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71</v>
      </c>
      <c r="B273" s="186">
        <v>42657</v>
      </c>
      <c r="C273" s="186"/>
      <c r="D273" s="187" t="s">
        <v>723</v>
      </c>
      <c r="E273" s="188" t="s">
        <v>620</v>
      </c>
      <c r="F273" s="189">
        <v>280</v>
      </c>
      <c r="G273" s="188"/>
      <c r="H273" s="188">
        <v>345</v>
      </c>
      <c r="I273" s="190">
        <v>345</v>
      </c>
      <c r="J273" s="191" t="s">
        <v>622</v>
      </c>
      <c r="K273" s="192">
        <f t="shared" ref="K273:K278" si="20">H273-F273</f>
        <v>65</v>
      </c>
      <c r="L273" s="193">
        <f>K273/F273</f>
        <v>0.23214285714285715</v>
      </c>
      <c r="M273" s="188" t="s">
        <v>589</v>
      </c>
      <c r="N273" s="194">
        <v>42814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72</v>
      </c>
      <c r="B274" s="186">
        <v>42657</v>
      </c>
      <c r="C274" s="186"/>
      <c r="D274" s="187" t="s">
        <v>724</v>
      </c>
      <c r="E274" s="188" t="s">
        <v>620</v>
      </c>
      <c r="F274" s="189">
        <v>245</v>
      </c>
      <c r="G274" s="188"/>
      <c r="H274" s="188">
        <v>325.5</v>
      </c>
      <c r="I274" s="190">
        <v>330</v>
      </c>
      <c r="J274" s="191" t="s">
        <v>725</v>
      </c>
      <c r="K274" s="192">
        <f t="shared" si="20"/>
        <v>80.5</v>
      </c>
      <c r="L274" s="193">
        <f>K274/F274</f>
        <v>0.32857142857142857</v>
      </c>
      <c r="M274" s="188" t="s">
        <v>589</v>
      </c>
      <c r="N274" s="194">
        <v>42769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73</v>
      </c>
      <c r="B275" s="186">
        <v>42660</v>
      </c>
      <c r="C275" s="186"/>
      <c r="D275" s="187" t="s">
        <v>345</v>
      </c>
      <c r="E275" s="188" t="s">
        <v>620</v>
      </c>
      <c r="F275" s="189">
        <v>125</v>
      </c>
      <c r="G275" s="188"/>
      <c r="H275" s="188">
        <v>160</v>
      </c>
      <c r="I275" s="190">
        <v>160</v>
      </c>
      <c r="J275" s="191" t="s">
        <v>678</v>
      </c>
      <c r="K275" s="192">
        <f t="shared" si="20"/>
        <v>35</v>
      </c>
      <c r="L275" s="193">
        <v>0.28000000000000003</v>
      </c>
      <c r="M275" s="188" t="s">
        <v>589</v>
      </c>
      <c r="N275" s="194">
        <v>42803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74</v>
      </c>
      <c r="B276" s="186">
        <v>42660</v>
      </c>
      <c r="C276" s="186"/>
      <c r="D276" s="187" t="s">
        <v>468</v>
      </c>
      <c r="E276" s="188" t="s">
        <v>620</v>
      </c>
      <c r="F276" s="189">
        <v>114</v>
      </c>
      <c r="G276" s="188"/>
      <c r="H276" s="188">
        <v>145</v>
      </c>
      <c r="I276" s="190">
        <v>145</v>
      </c>
      <c r="J276" s="191" t="s">
        <v>678</v>
      </c>
      <c r="K276" s="192">
        <f t="shared" si="20"/>
        <v>31</v>
      </c>
      <c r="L276" s="193">
        <f>K276/F276</f>
        <v>0.27192982456140352</v>
      </c>
      <c r="M276" s="188" t="s">
        <v>589</v>
      </c>
      <c r="N276" s="194">
        <v>42859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75</v>
      </c>
      <c r="B277" s="186">
        <v>42660</v>
      </c>
      <c r="C277" s="186"/>
      <c r="D277" s="187" t="s">
        <v>726</v>
      </c>
      <c r="E277" s="188" t="s">
        <v>620</v>
      </c>
      <c r="F277" s="189">
        <v>212</v>
      </c>
      <c r="G277" s="188"/>
      <c r="H277" s="188">
        <v>280</v>
      </c>
      <c r="I277" s="190">
        <v>276</v>
      </c>
      <c r="J277" s="191" t="s">
        <v>727</v>
      </c>
      <c r="K277" s="192">
        <f t="shared" si="20"/>
        <v>68</v>
      </c>
      <c r="L277" s="193">
        <f>K277/F277</f>
        <v>0.32075471698113206</v>
      </c>
      <c r="M277" s="188" t="s">
        <v>589</v>
      </c>
      <c r="N277" s="194">
        <v>42858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76</v>
      </c>
      <c r="B278" s="186">
        <v>42678</v>
      </c>
      <c r="C278" s="186"/>
      <c r="D278" s="187" t="s">
        <v>456</v>
      </c>
      <c r="E278" s="188" t="s">
        <v>620</v>
      </c>
      <c r="F278" s="189">
        <v>155</v>
      </c>
      <c r="G278" s="188"/>
      <c r="H278" s="188">
        <v>210</v>
      </c>
      <c r="I278" s="190">
        <v>210</v>
      </c>
      <c r="J278" s="191" t="s">
        <v>728</v>
      </c>
      <c r="K278" s="192">
        <f t="shared" si="20"/>
        <v>55</v>
      </c>
      <c r="L278" s="193">
        <f>K278/F278</f>
        <v>0.35483870967741937</v>
      </c>
      <c r="M278" s="188" t="s">
        <v>589</v>
      </c>
      <c r="N278" s="194">
        <v>42944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5">
        <v>77</v>
      </c>
      <c r="B279" s="196">
        <v>42710</v>
      </c>
      <c r="C279" s="196"/>
      <c r="D279" s="197" t="s">
        <v>729</v>
      </c>
      <c r="E279" s="198" t="s">
        <v>620</v>
      </c>
      <c r="F279" s="199">
        <v>150.5</v>
      </c>
      <c r="G279" s="199"/>
      <c r="H279" s="200">
        <v>72.5</v>
      </c>
      <c r="I279" s="200">
        <v>174</v>
      </c>
      <c r="J279" s="201" t="s">
        <v>730</v>
      </c>
      <c r="K279" s="202">
        <v>-78</v>
      </c>
      <c r="L279" s="203">
        <v>-0.51827242524916906</v>
      </c>
      <c r="M279" s="199" t="s">
        <v>601</v>
      </c>
      <c r="N279" s="196">
        <v>43333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78</v>
      </c>
      <c r="B280" s="186">
        <v>42712</v>
      </c>
      <c r="C280" s="186"/>
      <c r="D280" s="187" t="s">
        <v>731</v>
      </c>
      <c r="E280" s="188" t="s">
        <v>620</v>
      </c>
      <c r="F280" s="189">
        <v>380</v>
      </c>
      <c r="G280" s="188"/>
      <c r="H280" s="188">
        <v>478</v>
      </c>
      <c r="I280" s="190">
        <v>468</v>
      </c>
      <c r="J280" s="191" t="s">
        <v>678</v>
      </c>
      <c r="K280" s="192">
        <f>H280-F280</f>
        <v>98</v>
      </c>
      <c r="L280" s="193">
        <f>K280/F280</f>
        <v>0.25789473684210529</v>
      </c>
      <c r="M280" s="188" t="s">
        <v>589</v>
      </c>
      <c r="N280" s="194">
        <v>43025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79</v>
      </c>
      <c r="B281" s="186">
        <v>42734</v>
      </c>
      <c r="C281" s="186"/>
      <c r="D281" s="187" t="s">
        <v>108</v>
      </c>
      <c r="E281" s="188" t="s">
        <v>620</v>
      </c>
      <c r="F281" s="189">
        <v>305</v>
      </c>
      <c r="G281" s="188"/>
      <c r="H281" s="188">
        <v>375</v>
      </c>
      <c r="I281" s="190">
        <v>375</v>
      </c>
      <c r="J281" s="191" t="s">
        <v>678</v>
      </c>
      <c r="K281" s="192">
        <f>H281-F281</f>
        <v>70</v>
      </c>
      <c r="L281" s="193">
        <f>K281/F281</f>
        <v>0.22950819672131148</v>
      </c>
      <c r="M281" s="188" t="s">
        <v>589</v>
      </c>
      <c r="N281" s="194">
        <v>42768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80</v>
      </c>
      <c r="B282" s="186">
        <v>42739</v>
      </c>
      <c r="C282" s="186"/>
      <c r="D282" s="187" t="s">
        <v>94</v>
      </c>
      <c r="E282" s="188" t="s">
        <v>620</v>
      </c>
      <c r="F282" s="189">
        <v>99.5</v>
      </c>
      <c r="G282" s="188"/>
      <c r="H282" s="188">
        <v>158</v>
      </c>
      <c r="I282" s="190">
        <v>158</v>
      </c>
      <c r="J282" s="191" t="s">
        <v>678</v>
      </c>
      <c r="K282" s="192">
        <f>H282-F282</f>
        <v>58.5</v>
      </c>
      <c r="L282" s="193">
        <f>K282/F282</f>
        <v>0.5879396984924623</v>
      </c>
      <c r="M282" s="188" t="s">
        <v>589</v>
      </c>
      <c r="N282" s="194">
        <v>42898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81</v>
      </c>
      <c r="B283" s="186">
        <v>42739</v>
      </c>
      <c r="C283" s="186"/>
      <c r="D283" s="187" t="s">
        <v>94</v>
      </c>
      <c r="E283" s="188" t="s">
        <v>620</v>
      </c>
      <c r="F283" s="189">
        <v>99.5</v>
      </c>
      <c r="G283" s="188"/>
      <c r="H283" s="188">
        <v>158</v>
      </c>
      <c r="I283" s="190">
        <v>158</v>
      </c>
      <c r="J283" s="191" t="s">
        <v>678</v>
      </c>
      <c r="K283" s="192">
        <v>58.5</v>
      </c>
      <c r="L283" s="193">
        <v>0.58793969849246197</v>
      </c>
      <c r="M283" s="188" t="s">
        <v>589</v>
      </c>
      <c r="N283" s="194">
        <v>42898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82</v>
      </c>
      <c r="B284" s="186">
        <v>42786</v>
      </c>
      <c r="C284" s="186"/>
      <c r="D284" s="187" t="s">
        <v>185</v>
      </c>
      <c r="E284" s="188" t="s">
        <v>620</v>
      </c>
      <c r="F284" s="189">
        <v>140.5</v>
      </c>
      <c r="G284" s="188"/>
      <c r="H284" s="188">
        <v>220</v>
      </c>
      <c r="I284" s="190">
        <v>220</v>
      </c>
      <c r="J284" s="191" t="s">
        <v>678</v>
      </c>
      <c r="K284" s="192">
        <f>H284-F284</f>
        <v>79.5</v>
      </c>
      <c r="L284" s="193">
        <f>K284/F284</f>
        <v>0.5658362989323843</v>
      </c>
      <c r="M284" s="188" t="s">
        <v>589</v>
      </c>
      <c r="N284" s="194">
        <v>42864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83</v>
      </c>
      <c r="B285" s="186">
        <v>42786</v>
      </c>
      <c r="C285" s="186"/>
      <c r="D285" s="187" t="s">
        <v>732</v>
      </c>
      <c r="E285" s="188" t="s">
        <v>620</v>
      </c>
      <c r="F285" s="189">
        <v>202.5</v>
      </c>
      <c r="G285" s="188"/>
      <c r="H285" s="188">
        <v>234</v>
      </c>
      <c r="I285" s="190">
        <v>234</v>
      </c>
      <c r="J285" s="191" t="s">
        <v>678</v>
      </c>
      <c r="K285" s="192">
        <v>31.5</v>
      </c>
      <c r="L285" s="193">
        <v>0.155555555555556</v>
      </c>
      <c r="M285" s="188" t="s">
        <v>589</v>
      </c>
      <c r="N285" s="194">
        <v>42836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84</v>
      </c>
      <c r="B286" s="186">
        <v>42818</v>
      </c>
      <c r="C286" s="186"/>
      <c r="D286" s="187" t="s">
        <v>733</v>
      </c>
      <c r="E286" s="188" t="s">
        <v>620</v>
      </c>
      <c r="F286" s="189">
        <v>300.5</v>
      </c>
      <c r="G286" s="188"/>
      <c r="H286" s="188">
        <v>417.5</v>
      </c>
      <c r="I286" s="190">
        <v>420</v>
      </c>
      <c r="J286" s="191" t="s">
        <v>734</v>
      </c>
      <c r="K286" s="192">
        <f>H286-F286</f>
        <v>117</v>
      </c>
      <c r="L286" s="193">
        <f>K286/F286</f>
        <v>0.38935108153078202</v>
      </c>
      <c r="M286" s="188" t="s">
        <v>589</v>
      </c>
      <c r="N286" s="194">
        <v>43070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85</v>
      </c>
      <c r="B287" s="186">
        <v>42818</v>
      </c>
      <c r="C287" s="186"/>
      <c r="D287" s="187" t="s">
        <v>708</v>
      </c>
      <c r="E287" s="188" t="s">
        <v>620</v>
      </c>
      <c r="F287" s="189">
        <v>850</v>
      </c>
      <c r="G287" s="188"/>
      <c r="H287" s="188">
        <v>1042.5</v>
      </c>
      <c r="I287" s="190">
        <v>1023</v>
      </c>
      <c r="J287" s="191" t="s">
        <v>735</v>
      </c>
      <c r="K287" s="192">
        <v>192.5</v>
      </c>
      <c r="L287" s="193">
        <v>0.22647058823529401</v>
      </c>
      <c r="M287" s="188" t="s">
        <v>589</v>
      </c>
      <c r="N287" s="194">
        <v>42830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86</v>
      </c>
      <c r="B288" s="186">
        <v>42830</v>
      </c>
      <c r="C288" s="186"/>
      <c r="D288" s="187" t="s">
        <v>487</v>
      </c>
      <c r="E288" s="188" t="s">
        <v>620</v>
      </c>
      <c r="F288" s="189">
        <v>785</v>
      </c>
      <c r="G288" s="188"/>
      <c r="H288" s="188">
        <v>930</v>
      </c>
      <c r="I288" s="190">
        <v>920</v>
      </c>
      <c r="J288" s="191" t="s">
        <v>736</v>
      </c>
      <c r="K288" s="192">
        <f>H288-F288</f>
        <v>145</v>
      </c>
      <c r="L288" s="193">
        <f>K288/F288</f>
        <v>0.18471337579617833</v>
      </c>
      <c r="M288" s="188" t="s">
        <v>589</v>
      </c>
      <c r="N288" s="194">
        <v>42976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5">
        <v>87</v>
      </c>
      <c r="B289" s="196">
        <v>42831</v>
      </c>
      <c r="C289" s="196"/>
      <c r="D289" s="197" t="s">
        <v>737</v>
      </c>
      <c r="E289" s="198" t="s">
        <v>620</v>
      </c>
      <c r="F289" s="199">
        <v>40</v>
      </c>
      <c r="G289" s="199"/>
      <c r="H289" s="200">
        <v>13.1</v>
      </c>
      <c r="I289" s="200">
        <v>60</v>
      </c>
      <c r="J289" s="201" t="s">
        <v>738</v>
      </c>
      <c r="K289" s="202">
        <v>-26.9</v>
      </c>
      <c r="L289" s="203">
        <v>-0.67249999999999999</v>
      </c>
      <c r="M289" s="199" t="s">
        <v>601</v>
      </c>
      <c r="N289" s="196">
        <v>43138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88</v>
      </c>
      <c r="B290" s="186">
        <v>42837</v>
      </c>
      <c r="C290" s="186"/>
      <c r="D290" s="187" t="s">
        <v>93</v>
      </c>
      <c r="E290" s="188" t="s">
        <v>620</v>
      </c>
      <c r="F290" s="189">
        <v>289.5</v>
      </c>
      <c r="G290" s="188"/>
      <c r="H290" s="188">
        <v>354</v>
      </c>
      <c r="I290" s="190">
        <v>360</v>
      </c>
      <c r="J290" s="191" t="s">
        <v>739</v>
      </c>
      <c r="K290" s="192">
        <f t="shared" ref="K290:K298" si="21">H290-F290</f>
        <v>64.5</v>
      </c>
      <c r="L290" s="193">
        <f t="shared" ref="L290:L298" si="22">K290/F290</f>
        <v>0.22279792746113988</v>
      </c>
      <c r="M290" s="188" t="s">
        <v>589</v>
      </c>
      <c r="N290" s="194">
        <v>43040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89</v>
      </c>
      <c r="B291" s="186">
        <v>42845</v>
      </c>
      <c r="C291" s="186"/>
      <c r="D291" s="187" t="s">
        <v>426</v>
      </c>
      <c r="E291" s="188" t="s">
        <v>620</v>
      </c>
      <c r="F291" s="189">
        <v>700</v>
      </c>
      <c r="G291" s="188"/>
      <c r="H291" s="188">
        <v>840</v>
      </c>
      <c r="I291" s="190">
        <v>840</v>
      </c>
      <c r="J291" s="191" t="s">
        <v>740</v>
      </c>
      <c r="K291" s="192">
        <f t="shared" si="21"/>
        <v>140</v>
      </c>
      <c r="L291" s="193">
        <f t="shared" si="22"/>
        <v>0.2</v>
      </c>
      <c r="M291" s="188" t="s">
        <v>589</v>
      </c>
      <c r="N291" s="194">
        <v>42893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90</v>
      </c>
      <c r="B292" s="186">
        <v>42887</v>
      </c>
      <c r="C292" s="186"/>
      <c r="D292" s="187" t="s">
        <v>741</v>
      </c>
      <c r="E292" s="188" t="s">
        <v>620</v>
      </c>
      <c r="F292" s="189">
        <v>130</v>
      </c>
      <c r="G292" s="188"/>
      <c r="H292" s="188">
        <v>144.25</v>
      </c>
      <c r="I292" s="190">
        <v>170</v>
      </c>
      <c r="J292" s="191" t="s">
        <v>742</v>
      </c>
      <c r="K292" s="192">
        <f t="shared" si="21"/>
        <v>14.25</v>
      </c>
      <c r="L292" s="193">
        <f t="shared" si="22"/>
        <v>0.10961538461538461</v>
      </c>
      <c r="M292" s="188" t="s">
        <v>589</v>
      </c>
      <c r="N292" s="194">
        <v>43675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91</v>
      </c>
      <c r="B293" s="186">
        <v>42901</v>
      </c>
      <c r="C293" s="186"/>
      <c r="D293" s="187" t="s">
        <v>743</v>
      </c>
      <c r="E293" s="188" t="s">
        <v>620</v>
      </c>
      <c r="F293" s="189">
        <v>214.5</v>
      </c>
      <c r="G293" s="188"/>
      <c r="H293" s="188">
        <v>262</v>
      </c>
      <c r="I293" s="190">
        <v>262</v>
      </c>
      <c r="J293" s="191" t="s">
        <v>744</v>
      </c>
      <c r="K293" s="192">
        <f t="shared" si="21"/>
        <v>47.5</v>
      </c>
      <c r="L293" s="193">
        <f t="shared" si="22"/>
        <v>0.22144522144522144</v>
      </c>
      <c r="M293" s="188" t="s">
        <v>589</v>
      </c>
      <c r="N293" s="194">
        <v>42977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92</v>
      </c>
      <c r="B294" s="217">
        <v>42933</v>
      </c>
      <c r="C294" s="217"/>
      <c r="D294" s="218" t="s">
        <v>745</v>
      </c>
      <c r="E294" s="219" t="s">
        <v>620</v>
      </c>
      <c r="F294" s="220">
        <v>370</v>
      </c>
      <c r="G294" s="219"/>
      <c r="H294" s="219">
        <v>447.5</v>
      </c>
      <c r="I294" s="221">
        <v>450</v>
      </c>
      <c r="J294" s="222" t="s">
        <v>678</v>
      </c>
      <c r="K294" s="192">
        <f t="shared" si="21"/>
        <v>77.5</v>
      </c>
      <c r="L294" s="223">
        <f t="shared" si="22"/>
        <v>0.20945945945945946</v>
      </c>
      <c r="M294" s="219" t="s">
        <v>589</v>
      </c>
      <c r="N294" s="224">
        <v>43035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93</v>
      </c>
      <c r="B295" s="217">
        <v>42943</v>
      </c>
      <c r="C295" s="217"/>
      <c r="D295" s="218" t="s">
        <v>183</v>
      </c>
      <c r="E295" s="219" t="s">
        <v>620</v>
      </c>
      <c r="F295" s="220">
        <v>657.5</v>
      </c>
      <c r="G295" s="219"/>
      <c r="H295" s="219">
        <v>825</v>
      </c>
      <c r="I295" s="221">
        <v>820</v>
      </c>
      <c r="J295" s="222" t="s">
        <v>678</v>
      </c>
      <c r="K295" s="192">
        <f t="shared" si="21"/>
        <v>167.5</v>
      </c>
      <c r="L295" s="223">
        <f t="shared" si="22"/>
        <v>0.25475285171102663</v>
      </c>
      <c r="M295" s="219" t="s">
        <v>589</v>
      </c>
      <c r="N295" s="224">
        <v>43090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94</v>
      </c>
      <c r="B296" s="186">
        <v>42964</v>
      </c>
      <c r="C296" s="186"/>
      <c r="D296" s="187" t="s">
        <v>361</v>
      </c>
      <c r="E296" s="188" t="s">
        <v>620</v>
      </c>
      <c r="F296" s="189">
        <v>605</v>
      </c>
      <c r="G296" s="188"/>
      <c r="H296" s="188">
        <v>750</v>
      </c>
      <c r="I296" s="190">
        <v>750</v>
      </c>
      <c r="J296" s="191" t="s">
        <v>736</v>
      </c>
      <c r="K296" s="192">
        <f t="shared" si="21"/>
        <v>145</v>
      </c>
      <c r="L296" s="193">
        <f t="shared" si="22"/>
        <v>0.23966942148760331</v>
      </c>
      <c r="M296" s="188" t="s">
        <v>589</v>
      </c>
      <c r="N296" s="194">
        <v>43027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5">
        <v>95</v>
      </c>
      <c r="B297" s="196">
        <v>42979</v>
      </c>
      <c r="C297" s="196"/>
      <c r="D297" s="204" t="s">
        <v>746</v>
      </c>
      <c r="E297" s="199" t="s">
        <v>620</v>
      </c>
      <c r="F297" s="199">
        <v>255</v>
      </c>
      <c r="G297" s="200"/>
      <c r="H297" s="200">
        <v>217.25</v>
      </c>
      <c r="I297" s="200">
        <v>320</v>
      </c>
      <c r="J297" s="201" t="s">
        <v>747</v>
      </c>
      <c r="K297" s="202">
        <f t="shared" si="21"/>
        <v>-37.75</v>
      </c>
      <c r="L297" s="205">
        <f t="shared" si="22"/>
        <v>-0.14803921568627451</v>
      </c>
      <c r="M297" s="199" t="s">
        <v>601</v>
      </c>
      <c r="N297" s="196">
        <v>43661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96</v>
      </c>
      <c r="B298" s="186">
        <v>42997</v>
      </c>
      <c r="C298" s="186"/>
      <c r="D298" s="187" t="s">
        <v>748</v>
      </c>
      <c r="E298" s="188" t="s">
        <v>620</v>
      </c>
      <c r="F298" s="189">
        <v>215</v>
      </c>
      <c r="G298" s="188"/>
      <c r="H298" s="188">
        <v>258</v>
      </c>
      <c r="I298" s="190">
        <v>258</v>
      </c>
      <c r="J298" s="191" t="s">
        <v>678</v>
      </c>
      <c r="K298" s="192">
        <f t="shared" si="21"/>
        <v>43</v>
      </c>
      <c r="L298" s="193">
        <f t="shared" si="22"/>
        <v>0.2</v>
      </c>
      <c r="M298" s="188" t="s">
        <v>589</v>
      </c>
      <c r="N298" s="194">
        <v>43040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97</v>
      </c>
      <c r="B299" s="186">
        <v>42997</v>
      </c>
      <c r="C299" s="186"/>
      <c r="D299" s="187" t="s">
        <v>748</v>
      </c>
      <c r="E299" s="188" t="s">
        <v>620</v>
      </c>
      <c r="F299" s="189">
        <v>215</v>
      </c>
      <c r="G299" s="188"/>
      <c r="H299" s="188">
        <v>258</v>
      </c>
      <c r="I299" s="190">
        <v>258</v>
      </c>
      <c r="J299" s="222" t="s">
        <v>678</v>
      </c>
      <c r="K299" s="192">
        <v>43</v>
      </c>
      <c r="L299" s="193">
        <v>0.2</v>
      </c>
      <c r="M299" s="188" t="s">
        <v>589</v>
      </c>
      <c r="N299" s="194">
        <v>43040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98</v>
      </c>
      <c r="B300" s="217">
        <v>42998</v>
      </c>
      <c r="C300" s="217"/>
      <c r="D300" s="218" t="s">
        <v>749</v>
      </c>
      <c r="E300" s="219" t="s">
        <v>620</v>
      </c>
      <c r="F300" s="189">
        <v>75</v>
      </c>
      <c r="G300" s="219"/>
      <c r="H300" s="219">
        <v>90</v>
      </c>
      <c r="I300" s="221">
        <v>90</v>
      </c>
      <c r="J300" s="191" t="s">
        <v>750</v>
      </c>
      <c r="K300" s="192">
        <f t="shared" ref="K300:K305" si="23">H300-F300</f>
        <v>15</v>
      </c>
      <c r="L300" s="193">
        <f t="shared" ref="L300:L305" si="24">K300/F300</f>
        <v>0.2</v>
      </c>
      <c r="M300" s="188" t="s">
        <v>589</v>
      </c>
      <c r="N300" s="194">
        <v>43019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99</v>
      </c>
      <c r="B301" s="217">
        <v>43011</v>
      </c>
      <c r="C301" s="217"/>
      <c r="D301" s="218" t="s">
        <v>603</v>
      </c>
      <c r="E301" s="219" t="s">
        <v>620</v>
      </c>
      <c r="F301" s="220">
        <v>315</v>
      </c>
      <c r="G301" s="219"/>
      <c r="H301" s="219">
        <v>392</v>
      </c>
      <c r="I301" s="221">
        <v>384</v>
      </c>
      <c r="J301" s="222" t="s">
        <v>751</v>
      </c>
      <c r="K301" s="192">
        <f t="shared" si="23"/>
        <v>77</v>
      </c>
      <c r="L301" s="223">
        <f t="shared" si="24"/>
        <v>0.24444444444444444</v>
      </c>
      <c r="M301" s="219" t="s">
        <v>589</v>
      </c>
      <c r="N301" s="224">
        <v>43017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100</v>
      </c>
      <c r="B302" s="217">
        <v>43013</v>
      </c>
      <c r="C302" s="217"/>
      <c r="D302" s="218" t="s">
        <v>461</v>
      </c>
      <c r="E302" s="219" t="s">
        <v>620</v>
      </c>
      <c r="F302" s="220">
        <v>145</v>
      </c>
      <c r="G302" s="219"/>
      <c r="H302" s="219">
        <v>179</v>
      </c>
      <c r="I302" s="221">
        <v>180</v>
      </c>
      <c r="J302" s="222" t="s">
        <v>752</v>
      </c>
      <c r="K302" s="192">
        <f t="shared" si="23"/>
        <v>34</v>
      </c>
      <c r="L302" s="223">
        <f t="shared" si="24"/>
        <v>0.23448275862068965</v>
      </c>
      <c r="M302" s="219" t="s">
        <v>589</v>
      </c>
      <c r="N302" s="224">
        <v>43025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101</v>
      </c>
      <c r="B303" s="217">
        <v>43014</v>
      </c>
      <c r="C303" s="217"/>
      <c r="D303" s="218" t="s">
        <v>335</v>
      </c>
      <c r="E303" s="219" t="s">
        <v>620</v>
      </c>
      <c r="F303" s="220">
        <v>256</v>
      </c>
      <c r="G303" s="219"/>
      <c r="H303" s="219">
        <v>323</v>
      </c>
      <c r="I303" s="221">
        <v>320</v>
      </c>
      <c r="J303" s="222" t="s">
        <v>678</v>
      </c>
      <c r="K303" s="192">
        <f t="shared" si="23"/>
        <v>67</v>
      </c>
      <c r="L303" s="223">
        <f t="shared" si="24"/>
        <v>0.26171875</v>
      </c>
      <c r="M303" s="219" t="s">
        <v>589</v>
      </c>
      <c r="N303" s="224">
        <v>43067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102</v>
      </c>
      <c r="B304" s="217">
        <v>43017</v>
      </c>
      <c r="C304" s="217"/>
      <c r="D304" s="218" t="s">
        <v>351</v>
      </c>
      <c r="E304" s="219" t="s">
        <v>620</v>
      </c>
      <c r="F304" s="220">
        <v>137.5</v>
      </c>
      <c r="G304" s="219"/>
      <c r="H304" s="219">
        <v>184</v>
      </c>
      <c r="I304" s="221">
        <v>183</v>
      </c>
      <c r="J304" s="222" t="s">
        <v>753</v>
      </c>
      <c r="K304" s="192">
        <f t="shared" si="23"/>
        <v>46.5</v>
      </c>
      <c r="L304" s="223">
        <f t="shared" si="24"/>
        <v>0.33818181818181819</v>
      </c>
      <c r="M304" s="219" t="s">
        <v>589</v>
      </c>
      <c r="N304" s="224">
        <v>43108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103</v>
      </c>
      <c r="B305" s="217">
        <v>43018</v>
      </c>
      <c r="C305" s="217"/>
      <c r="D305" s="218" t="s">
        <v>754</v>
      </c>
      <c r="E305" s="219" t="s">
        <v>620</v>
      </c>
      <c r="F305" s="220">
        <v>125.5</v>
      </c>
      <c r="G305" s="219"/>
      <c r="H305" s="219">
        <v>158</v>
      </c>
      <c r="I305" s="221">
        <v>155</v>
      </c>
      <c r="J305" s="222" t="s">
        <v>755</v>
      </c>
      <c r="K305" s="192">
        <f t="shared" si="23"/>
        <v>32.5</v>
      </c>
      <c r="L305" s="223">
        <f t="shared" si="24"/>
        <v>0.25896414342629481</v>
      </c>
      <c r="M305" s="219" t="s">
        <v>589</v>
      </c>
      <c r="N305" s="224">
        <v>43067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104</v>
      </c>
      <c r="B306" s="217">
        <v>43018</v>
      </c>
      <c r="C306" s="217"/>
      <c r="D306" s="218" t="s">
        <v>756</v>
      </c>
      <c r="E306" s="219" t="s">
        <v>620</v>
      </c>
      <c r="F306" s="220">
        <v>895</v>
      </c>
      <c r="G306" s="219"/>
      <c r="H306" s="219">
        <v>1122.5</v>
      </c>
      <c r="I306" s="221">
        <v>1078</v>
      </c>
      <c r="J306" s="222" t="s">
        <v>757</v>
      </c>
      <c r="K306" s="192">
        <v>227.5</v>
      </c>
      <c r="L306" s="223">
        <v>0.25418994413407803</v>
      </c>
      <c r="M306" s="219" t="s">
        <v>589</v>
      </c>
      <c r="N306" s="224">
        <v>43117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105</v>
      </c>
      <c r="B307" s="217">
        <v>43020</v>
      </c>
      <c r="C307" s="217"/>
      <c r="D307" s="218" t="s">
        <v>344</v>
      </c>
      <c r="E307" s="219" t="s">
        <v>620</v>
      </c>
      <c r="F307" s="220">
        <v>525</v>
      </c>
      <c r="G307" s="219"/>
      <c r="H307" s="219">
        <v>629</v>
      </c>
      <c r="I307" s="221">
        <v>629</v>
      </c>
      <c r="J307" s="222" t="s">
        <v>678</v>
      </c>
      <c r="K307" s="192">
        <v>104</v>
      </c>
      <c r="L307" s="223">
        <v>0.19809523809523799</v>
      </c>
      <c r="M307" s="219" t="s">
        <v>589</v>
      </c>
      <c r="N307" s="224">
        <v>43119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106</v>
      </c>
      <c r="B308" s="217">
        <v>43046</v>
      </c>
      <c r="C308" s="217"/>
      <c r="D308" s="218" t="s">
        <v>386</v>
      </c>
      <c r="E308" s="219" t="s">
        <v>620</v>
      </c>
      <c r="F308" s="220">
        <v>740</v>
      </c>
      <c r="G308" s="219"/>
      <c r="H308" s="219">
        <v>892.5</v>
      </c>
      <c r="I308" s="221">
        <v>900</v>
      </c>
      <c r="J308" s="222" t="s">
        <v>758</v>
      </c>
      <c r="K308" s="192">
        <f>H308-F308</f>
        <v>152.5</v>
      </c>
      <c r="L308" s="223">
        <f>K308/F308</f>
        <v>0.20608108108108109</v>
      </c>
      <c r="M308" s="219" t="s">
        <v>589</v>
      </c>
      <c r="N308" s="224">
        <v>43052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107</v>
      </c>
      <c r="B309" s="186">
        <v>43073</v>
      </c>
      <c r="C309" s="186"/>
      <c r="D309" s="187" t="s">
        <v>759</v>
      </c>
      <c r="E309" s="188" t="s">
        <v>620</v>
      </c>
      <c r="F309" s="189">
        <v>118.5</v>
      </c>
      <c r="G309" s="188"/>
      <c r="H309" s="188">
        <v>143.5</v>
      </c>
      <c r="I309" s="190">
        <v>145</v>
      </c>
      <c r="J309" s="191" t="s">
        <v>610</v>
      </c>
      <c r="K309" s="192">
        <f>H309-F309</f>
        <v>25</v>
      </c>
      <c r="L309" s="193">
        <f>K309/F309</f>
        <v>0.2109704641350211</v>
      </c>
      <c r="M309" s="188" t="s">
        <v>589</v>
      </c>
      <c r="N309" s="194">
        <v>43097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5">
        <v>108</v>
      </c>
      <c r="B310" s="196">
        <v>43090</v>
      </c>
      <c r="C310" s="196"/>
      <c r="D310" s="197" t="s">
        <v>432</v>
      </c>
      <c r="E310" s="198" t="s">
        <v>620</v>
      </c>
      <c r="F310" s="199">
        <v>715</v>
      </c>
      <c r="G310" s="199"/>
      <c r="H310" s="200">
        <v>500</v>
      </c>
      <c r="I310" s="200">
        <v>872</v>
      </c>
      <c r="J310" s="201" t="s">
        <v>760</v>
      </c>
      <c r="K310" s="202">
        <f>H310-F310</f>
        <v>-215</v>
      </c>
      <c r="L310" s="203">
        <f>K310/F310</f>
        <v>-0.30069930069930068</v>
      </c>
      <c r="M310" s="199" t="s">
        <v>601</v>
      </c>
      <c r="N310" s="196">
        <v>43670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5">
        <v>109</v>
      </c>
      <c r="B311" s="186">
        <v>43098</v>
      </c>
      <c r="C311" s="186"/>
      <c r="D311" s="187" t="s">
        <v>603</v>
      </c>
      <c r="E311" s="188" t="s">
        <v>620</v>
      </c>
      <c r="F311" s="189">
        <v>435</v>
      </c>
      <c r="G311" s="188"/>
      <c r="H311" s="188">
        <v>542.5</v>
      </c>
      <c r="I311" s="190">
        <v>539</v>
      </c>
      <c r="J311" s="191" t="s">
        <v>678</v>
      </c>
      <c r="K311" s="192">
        <v>107.5</v>
      </c>
      <c r="L311" s="193">
        <v>0.247126436781609</v>
      </c>
      <c r="M311" s="188" t="s">
        <v>589</v>
      </c>
      <c r="N311" s="194">
        <v>43206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5">
        <v>110</v>
      </c>
      <c r="B312" s="186">
        <v>43098</v>
      </c>
      <c r="C312" s="186"/>
      <c r="D312" s="187" t="s">
        <v>561</v>
      </c>
      <c r="E312" s="188" t="s">
        <v>620</v>
      </c>
      <c r="F312" s="189">
        <v>885</v>
      </c>
      <c r="G312" s="188"/>
      <c r="H312" s="188">
        <v>1090</v>
      </c>
      <c r="I312" s="190">
        <v>1084</v>
      </c>
      <c r="J312" s="191" t="s">
        <v>678</v>
      </c>
      <c r="K312" s="192">
        <v>205</v>
      </c>
      <c r="L312" s="193">
        <v>0.23163841807909599</v>
      </c>
      <c r="M312" s="188" t="s">
        <v>589</v>
      </c>
      <c r="N312" s="194">
        <v>43213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5">
        <v>111</v>
      </c>
      <c r="B313" s="226">
        <v>43192</v>
      </c>
      <c r="C313" s="226"/>
      <c r="D313" s="204" t="s">
        <v>761</v>
      </c>
      <c r="E313" s="199" t="s">
        <v>620</v>
      </c>
      <c r="F313" s="227">
        <v>478.5</v>
      </c>
      <c r="G313" s="199"/>
      <c r="H313" s="199">
        <v>442</v>
      </c>
      <c r="I313" s="200">
        <v>613</v>
      </c>
      <c r="J313" s="201" t="s">
        <v>762</v>
      </c>
      <c r="K313" s="202">
        <f>H313-F313</f>
        <v>-36.5</v>
      </c>
      <c r="L313" s="203">
        <f>K313/F313</f>
        <v>-7.6280041797283177E-2</v>
      </c>
      <c r="M313" s="199" t="s">
        <v>601</v>
      </c>
      <c r="N313" s="196">
        <v>43762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5">
        <v>112</v>
      </c>
      <c r="B314" s="196">
        <v>43194</v>
      </c>
      <c r="C314" s="196"/>
      <c r="D314" s="197" t="s">
        <v>763</v>
      </c>
      <c r="E314" s="198" t="s">
        <v>620</v>
      </c>
      <c r="F314" s="199">
        <f>141.5-7.3</f>
        <v>134.19999999999999</v>
      </c>
      <c r="G314" s="199"/>
      <c r="H314" s="200">
        <v>77</v>
      </c>
      <c r="I314" s="200">
        <v>180</v>
      </c>
      <c r="J314" s="201" t="s">
        <v>764</v>
      </c>
      <c r="K314" s="202">
        <f>H314-F314</f>
        <v>-57.199999999999989</v>
      </c>
      <c r="L314" s="203">
        <f>K314/F314</f>
        <v>-0.42622950819672129</v>
      </c>
      <c r="M314" s="199" t="s">
        <v>601</v>
      </c>
      <c r="N314" s="196">
        <v>43522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95">
        <v>113</v>
      </c>
      <c r="B315" s="196">
        <v>43209</v>
      </c>
      <c r="C315" s="196"/>
      <c r="D315" s="197" t="s">
        <v>765</v>
      </c>
      <c r="E315" s="198" t="s">
        <v>620</v>
      </c>
      <c r="F315" s="199">
        <v>430</v>
      </c>
      <c r="G315" s="199"/>
      <c r="H315" s="200">
        <v>220</v>
      </c>
      <c r="I315" s="200">
        <v>537</v>
      </c>
      <c r="J315" s="201" t="s">
        <v>766</v>
      </c>
      <c r="K315" s="202">
        <f>H315-F315</f>
        <v>-210</v>
      </c>
      <c r="L315" s="203">
        <f>K315/F315</f>
        <v>-0.48837209302325579</v>
      </c>
      <c r="M315" s="199" t="s">
        <v>601</v>
      </c>
      <c r="N315" s="196">
        <v>43252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114</v>
      </c>
      <c r="B316" s="217">
        <v>43220</v>
      </c>
      <c r="C316" s="217"/>
      <c r="D316" s="218" t="s">
        <v>387</v>
      </c>
      <c r="E316" s="219" t="s">
        <v>620</v>
      </c>
      <c r="F316" s="219">
        <v>153.5</v>
      </c>
      <c r="G316" s="219"/>
      <c r="H316" s="219">
        <v>196</v>
      </c>
      <c r="I316" s="221">
        <v>196</v>
      </c>
      <c r="J316" s="191" t="s">
        <v>767</v>
      </c>
      <c r="K316" s="192">
        <f>H316-F316</f>
        <v>42.5</v>
      </c>
      <c r="L316" s="193">
        <f>K316/F316</f>
        <v>0.27687296416938112</v>
      </c>
      <c r="M316" s="188" t="s">
        <v>589</v>
      </c>
      <c r="N316" s="194">
        <v>43605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95">
        <v>115</v>
      </c>
      <c r="B317" s="196">
        <v>43306</v>
      </c>
      <c r="C317" s="196"/>
      <c r="D317" s="197" t="s">
        <v>737</v>
      </c>
      <c r="E317" s="198" t="s">
        <v>620</v>
      </c>
      <c r="F317" s="199">
        <v>27.5</v>
      </c>
      <c r="G317" s="199"/>
      <c r="H317" s="200">
        <v>13.1</v>
      </c>
      <c r="I317" s="200">
        <v>60</v>
      </c>
      <c r="J317" s="201" t="s">
        <v>768</v>
      </c>
      <c r="K317" s="202">
        <v>-14.4</v>
      </c>
      <c r="L317" s="203">
        <v>-0.52363636363636401</v>
      </c>
      <c r="M317" s="199" t="s">
        <v>601</v>
      </c>
      <c r="N317" s="196">
        <v>43138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5">
        <v>116</v>
      </c>
      <c r="B318" s="226">
        <v>43318</v>
      </c>
      <c r="C318" s="226"/>
      <c r="D318" s="204" t="s">
        <v>769</v>
      </c>
      <c r="E318" s="199" t="s">
        <v>620</v>
      </c>
      <c r="F318" s="199">
        <v>148.5</v>
      </c>
      <c r="G318" s="199"/>
      <c r="H318" s="199">
        <v>102</v>
      </c>
      <c r="I318" s="200">
        <v>182</v>
      </c>
      <c r="J318" s="201" t="s">
        <v>770</v>
      </c>
      <c r="K318" s="202">
        <f>H318-F318</f>
        <v>-46.5</v>
      </c>
      <c r="L318" s="203">
        <f>K318/F318</f>
        <v>-0.31313131313131315</v>
      </c>
      <c r="M318" s="199" t="s">
        <v>601</v>
      </c>
      <c r="N318" s="196">
        <v>43661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5">
        <v>117</v>
      </c>
      <c r="B319" s="186">
        <v>43335</v>
      </c>
      <c r="C319" s="186"/>
      <c r="D319" s="187" t="s">
        <v>771</v>
      </c>
      <c r="E319" s="188" t="s">
        <v>620</v>
      </c>
      <c r="F319" s="219">
        <v>285</v>
      </c>
      <c r="G319" s="188"/>
      <c r="H319" s="188">
        <v>355</v>
      </c>
      <c r="I319" s="190">
        <v>364</v>
      </c>
      <c r="J319" s="191" t="s">
        <v>772</v>
      </c>
      <c r="K319" s="192">
        <v>70</v>
      </c>
      <c r="L319" s="193">
        <v>0.24561403508771901</v>
      </c>
      <c r="M319" s="188" t="s">
        <v>589</v>
      </c>
      <c r="N319" s="194">
        <v>43455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5">
        <v>118</v>
      </c>
      <c r="B320" s="186">
        <v>43341</v>
      </c>
      <c r="C320" s="186"/>
      <c r="D320" s="187" t="s">
        <v>375</v>
      </c>
      <c r="E320" s="188" t="s">
        <v>620</v>
      </c>
      <c r="F320" s="219">
        <v>525</v>
      </c>
      <c r="G320" s="188"/>
      <c r="H320" s="188">
        <v>585</v>
      </c>
      <c r="I320" s="190">
        <v>635</v>
      </c>
      <c r="J320" s="191" t="s">
        <v>773</v>
      </c>
      <c r="K320" s="192">
        <f t="shared" ref="K320:K337" si="25">H320-F320</f>
        <v>60</v>
      </c>
      <c r="L320" s="193">
        <f t="shared" ref="L320:L337" si="26">K320/F320</f>
        <v>0.11428571428571428</v>
      </c>
      <c r="M320" s="188" t="s">
        <v>589</v>
      </c>
      <c r="N320" s="194">
        <v>43662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5">
        <v>119</v>
      </c>
      <c r="B321" s="186">
        <v>43395</v>
      </c>
      <c r="C321" s="186"/>
      <c r="D321" s="187" t="s">
        <v>361</v>
      </c>
      <c r="E321" s="188" t="s">
        <v>620</v>
      </c>
      <c r="F321" s="219">
        <v>475</v>
      </c>
      <c r="G321" s="188"/>
      <c r="H321" s="188">
        <v>574</v>
      </c>
      <c r="I321" s="190">
        <v>570</v>
      </c>
      <c r="J321" s="191" t="s">
        <v>678</v>
      </c>
      <c r="K321" s="192">
        <f t="shared" si="25"/>
        <v>99</v>
      </c>
      <c r="L321" s="193">
        <f t="shared" si="26"/>
        <v>0.20842105263157895</v>
      </c>
      <c r="M321" s="188" t="s">
        <v>589</v>
      </c>
      <c r="N321" s="194">
        <v>43403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120</v>
      </c>
      <c r="B322" s="217">
        <v>43397</v>
      </c>
      <c r="C322" s="217"/>
      <c r="D322" s="218" t="s">
        <v>382</v>
      </c>
      <c r="E322" s="219" t="s">
        <v>620</v>
      </c>
      <c r="F322" s="219">
        <v>707.5</v>
      </c>
      <c r="G322" s="219"/>
      <c r="H322" s="219">
        <v>872</v>
      </c>
      <c r="I322" s="221">
        <v>872</v>
      </c>
      <c r="J322" s="222" t="s">
        <v>678</v>
      </c>
      <c r="K322" s="192">
        <f t="shared" si="25"/>
        <v>164.5</v>
      </c>
      <c r="L322" s="223">
        <f t="shared" si="26"/>
        <v>0.23250883392226149</v>
      </c>
      <c r="M322" s="219" t="s">
        <v>589</v>
      </c>
      <c r="N322" s="224">
        <v>43482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121</v>
      </c>
      <c r="B323" s="217">
        <v>43398</v>
      </c>
      <c r="C323" s="217"/>
      <c r="D323" s="218" t="s">
        <v>774</v>
      </c>
      <c r="E323" s="219" t="s">
        <v>620</v>
      </c>
      <c r="F323" s="219">
        <v>162</v>
      </c>
      <c r="G323" s="219"/>
      <c r="H323" s="219">
        <v>204</v>
      </c>
      <c r="I323" s="221">
        <v>209</v>
      </c>
      <c r="J323" s="222" t="s">
        <v>775</v>
      </c>
      <c r="K323" s="192">
        <f t="shared" si="25"/>
        <v>42</v>
      </c>
      <c r="L323" s="223">
        <f t="shared" si="26"/>
        <v>0.25925925925925924</v>
      </c>
      <c r="M323" s="219" t="s">
        <v>589</v>
      </c>
      <c r="N323" s="224">
        <v>43539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122</v>
      </c>
      <c r="B324" s="217">
        <v>43399</v>
      </c>
      <c r="C324" s="217"/>
      <c r="D324" s="218" t="s">
        <v>480</v>
      </c>
      <c r="E324" s="219" t="s">
        <v>620</v>
      </c>
      <c r="F324" s="219">
        <v>240</v>
      </c>
      <c r="G324" s="219"/>
      <c r="H324" s="219">
        <v>297</v>
      </c>
      <c r="I324" s="221">
        <v>297</v>
      </c>
      <c r="J324" s="222" t="s">
        <v>678</v>
      </c>
      <c r="K324" s="228">
        <f t="shared" si="25"/>
        <v>57</v>
      </c>
      <c r="L324" s="223">
        <f t="shared" si="26"/>
        <v>0.23749999999999999</v>
      </c>
      <c r="M324" s="219" t="s">
        <v>589</v>
      </c>
      <c r="N324" s="224">
        <v>43417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5">
        <v>123</v>
      </c>
      <c r="B325" s="186">
        <v>43439</v>
      </c>
      <c r="C325" s="186"/>
      <c r="D325" s="187" t="s">
        <v>776</v>
      </c>
      <c r="E325" s="188" t="s">
        <v>620</v>
      </c>
      <c r="F325" s="188">
        <v>202.5</v>
      </c>
      <c r="G325" s="188"/>
      <c r="H325" s="188">
        <v>255</v>
      </c>
      <c r="I325" s="190">
        <v>252</v>
      </c>
      <c r="J325" s="191" t="s">
        <v>678</v>
      </c>
      <c r="K325" s="192">
        <f t="shared" si="25"/>
        <v>52.5</v>
      </c>
      <c r="L325" s="193">
        <f t="shared" si="26"/>
        <v>0.25925925925925924</v>
      </c>
      <c r="M325" s="188" t="s">
        <v>589</v>
      </c>
      <c r="N325" s="194">
        <v>43542</v>
      </c>
      <c r="O325" s="1"/>
      <c r="P325" s="1"/>
      <c r="Q325" s="1"/>
      <c r="R325" s="6" t="s">
        <v>777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124</v>
      </c>
      <c r="B326" s="217">
        <v>43465</v>
      </c>
      <c r="C326" s="186"/>
      <c r="D326" s="218" t="s">
        <v>414</v>
      </c>
      <c r="E326" s="219" t="s">
        <v>620</v>
      </c>
      <c r="F326" s="219">
        <v>710</v>
      </c>
      <c r="G326" s="219"/>
      <c r="H326" s="219">
        <v>866</v>
      </c>
      <c r="I326" s="221">
        <v>866</v>
      </c>
      <c r="J326" s="222" t="s">
        <v>678</v>
      </c>
      <c r="K326" s="192">
        <f t="shared" si="25"/>
        <v>156</v>
      </c>
      <c r="L326" s="193">
        <f t="shared" si="26"/>
        <v>0.21971830985915494</v>
      </c>
      <c r="M326" s="188" t="s">
        <v>589</v>
      </c>
      <c r="N326" s="194">
        <v>43553</v>
      </c>
      <c r="O326" s="1"/>
      <c r="P326" s="1"/>
      <c r="Q326" s="1"/>
      <c r="R326" s="6" t="s">
        <v>777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125</v>
      </c>
      <c r="B327" s="217">
        <v>43522</v>
      </c>
      <c r="C327" s="217"/>
      <c r="D327" s="218" t="s">
        <v>152</v>
      </c>
      <c r="E327" s="219" t="s">
        <v>620</v>
      </c>
      <c r="F327" s="219">
        <v>337.25</v>
      </c>
      <c r="G327" s="219"/>
      <c r="H327" s="219">
        <v>398.5</v>
      </c>
      <c r="I327" s="221">
        <v>411</v>
      </c>
      <c r="J327" s="191" t="s">
        <v>778</v>
      </c>
      <c r="K327" s="192">
        <f t="shared" si="25"/>
        <v>61.25</v>
      </c>
      <c r="L327" s="193">
        <f t="shared" si="26"/>
        <v>0.1816160118606375</v>
      </c>
      <c r="M327" s="188" t="s">
        <v>589</v>
      </c>
      <c r="N327" s="194">
        <v>43760</v>
      </c>
      <c r="O327" s="1"/>
      <c r="P327" s="1"/>
      <c r="Q327" s="1"/>
      <c r="R327" s="6" t="s">
        <v>777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9">
        <v>126</v>
      </c>
      <c r="B328" s="230">
        <v>43559</v>
      </c>
      <c r="C328" s="230"/>
      <c r="D328" s="231" t="s">
        <v>779</v>
      </c>
      <c r="E328" s="232" t="s">
        <v>620</v>
      </c>
      <c r="F328" s="232">
        <v>130</v>
      </c>
      <c r="G328" s="232"/>
      <c r="H328" s="232">
        <v>65</v>
      </c>
      <c r="I328" s="233">
        <v>158</v>
      </c>
      <c r="J328" s="201" t="s">
        <v>780</v>
      </c>
      <c r="K328" s="202">
        <f t="shared" si="25"/>
        <v>-65</v>
      </c>
      <c r="L328" s="203">
        <f t="shared" si="26"/>
        <v>-0.5</v>
      </c>
      <c r="M328" s="199" t="s">
        <v>601</v>
      </c>
      <c r="N328" s="196">
        <v>43726</v>
      </c>
      <c r="O328" s="1"/>
      <c r="P328" s="1"/>
      <c r="Q328" s="1"/>
      <c r="R328" s="6" t="s">
        <v>781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127</v>
      </c>
      <c r="B329" s="217">
        <v>43017</v>
      </c>
      <c r="C329" s="217"/>
      <c r="D329" s="218" t="s">
        <v>185</v>
      </c>
      <c r="E329" s="219" t="s">
        <v>620</v>
      </c>
      <c r="F329" s="219">
        <v>141.5</v>
      </c>
      <c r="G329" s="219"/>
      <c r="H329" s="219">
        <v>183.5</v>
      </c>
      <c r="I329" s="221">
        <v>210</v>
      </c>
      <c r="J329" s="191" t="s">
        <v>775</v>
      </c>
      <c r="K329" s="192">
        <f t="shared" si="25"/>
        <v>42</v>
      </c>
      <c r="L329" s="193">
        <f t="shared" si="26"/>
        <v>0.29681978798586572</v>
      </c>
      <c r="M329" s="188" t="s">
        <v>589</v>
      </c>
      <c r="N329" s="194">
        <v>43042</v>
      </c>
      <c r="O329" s="1"/>
      <c r="P329" s="1"/>
      <c r="Q329" s="1"/>
      <c r="R329" s="6" t="s">
        <v>781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9">
        <v>128</v>
      </c>
      <c r="B330" s="230">
        <v>43074</v>
      </c>
      <c r="C330" s="230"/>
      <c r="D330" s="231" t="s">
        <v>782</v>
      </c>
      <c r="E330" s="232" t="s">
        <v>620</v>
      </c>
      <c r="F330" s="227">
        <v>172</v>
      </c>
      <c r="G330" s="232"/>
      <c r="H330" s="232">
        <v>155.25</v>
      </c>
      <c r="I330" s="233">
        <v>230</v>
      </c>
      <c r="J330" s="201" t="s">
        <v>783</v>
      </c>
      <c r="K330" s="202">
        <f t="shared" si="25"/>
        <v>-16.75</v>
      </c>
      <c r="L330" s="203">
        <f t="shared" si="26"/>
        <v>-9.7383720930232565E-2</v>
      </c>
      <c r="M330" s="199" t="s">
        <v>601</v>
      </c>
      <c r="N330" s="196">
        <v>43787</v>
      </c>
      <c r="O330" s="1"/>
      <c r="P330" s="1"/>
      <c r="Q330" s="1"/>
      <c r="R330" s="6" t="s">
        <v>781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129</v>
      </c>
      <c r="B331" s="217">
        <v>43398</v>
      </c>
      <c r="C331" s="217"/>
      <c r="D331" s="218" t="s">
        <v>107</v>
      </c>
      <c r="E331" s="219" t="s">
        <v>620</v>
      </c>
      <c r="F331" s="219">
        <v>698.5</v>
      </c>
      <c r="G331" s="219"/>
      <c r="H331" s="219">
        <v>890</v>
      </c>
      <c r="I331" s="221">
        <v>890</v>
      </c>
      <c r="J331" s="191" t="s">
        <v>851</v>
      </c>
      <c r="K331" s="192">
        <f t="shared" si="25"/>
        <v>191.5</v>
      </c>
      <c r="L331" s="193">
        <f t="shared" si="26"/>
        <v>0.27415891195418757</v>
      </c>
      <c r="M331" s="188" t="s">
        <v>589</v>
      </c>
      <c r="N331" s="194">
        <v>44328</v>
      </c>
      <c r="O331" s="1"/>
      <c r="P331" s="1"/>
      <c r="Q331" s="1"/>
      <c r="R331" s="6" t="s">
        <v>777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130</v>
      </c>
      <c r="B332" s="217">
        <v>42877</v>
      </c>
      <c r="C332" s="217"/>
      <c r="D332" s="218" t="s">
        <v>374</v>
      </c>
      <c r="E332" s="219" t="s">
        <v>620</v>
      </c>
      <c r="F332" s="219">
        <v>127.6</v>
      </c>
      <c r="G332" s="219"/>
      <c r="H332" s="219">
        <v>138</v>
      </c>
      <c r="I332" s="221">
        <v>190</v>
      </c>
      <c r="J332" s="191" t="s">
        <v>784</v>
      </c>
      <c r="K332" s="192">
        <f t="shared" si="25"/>
        <v>10.400000000000006</v>
      </c>
      <c r="L332" s="193">
        <f t="shared" si="26"/>
        <v>8.1504702194357417E-2</v>
      </c>
      <c r="M332" s="188" t="s">
        <v>589</v>
      </c>
      <c r="N332" s="194">
        <v>43774</v>
      </c>
      <c r="O332" s="1"/>
      <c r="P332" s="1"/>
      <c r="Q332" s="1"/>
      <c r="R332" s="6" t="s">
        <v>781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131</v>
      </c>
      <c r="B333" s="217">
        <v>43158</v>
      </c>
      <c r="C333" s="217"/>
      <c r="D333" s="218" t="s">
        <v>785</v>
      </c>
      <c r="E333" s="219" t="s">
        <v>620</v>
      </c>
      <c r="F333" s="219">
        <v>317</v>
      </c>
      <c r="G333" s="219"/>
      <c r="H333" s="219">
        <v>382.5</v>
      </c>
      <c r="I333" s="221">
        <v>398</v>
      </c>
      <c r="J333" s="191" t="s">
        <v>786</v>
      </c>
      <c r="K333" s="192">
        <f t="shared" si="25"/>
        <v>65.5</v>
      </c>
      <c r="L333" s="193">
        <f t="shared" si="26"/>
        <v>0.20662460567823343</v>
      </c>
      <c r="M333" s="188" t="s">
        <v>589</v>
      </c>
      <c r="N333" s="194">
        <v>44238</v>
      </c>
      <c r="O333" s="1"/>
      <c r="P333" s="1"/>
      <c r="Q333" s="1"/>
      <c r="R333" s="6" t="s">
        <v>781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9">
        <v>132</v>
      </c>
      <c r="B334" s="230">
        <v>43164</v>
      </c>
      <c r="C334" s="230"/>
      <c r="D334" s="231" t="s">
        <v>144</v>
      </c>
      <c r="E334" s="232" t="s">
        <v>620</v>
      </c>
      <c r="F334" s="227">
        <f>510-14.4</f>
        <v>495.6</v>
      </c>
      <c r="G334" s="232"/>
      <c r="H334" s="232">
        <v>350</v>
      </c>
      <c r="I334" s="233">
        <v>672</v>
      </c>
      <c r="J334" s="201" t="s">
        <v>787</v>
      </c>
      <c r="K334" s="202">
        <f t="shared" si="25"/>
        <v>-145.60000000000002</v>
      </c>
      <c r="L334" s="203">
        <f t="shared" si="26"/>
        <v>-0.29378531073446329</v>
      </c>
      <c r="M334" s="199" t="s">
        <v>601</v>
      </c>
      <c r="N334" s="196">
        <v>43887</v>
      </c>
      <c r="O334" s="1"/>
      <c r="P334" s="1"/>
      <c r="Q334" s="1"/>
      <c r="R334" s="6" t="s">
        <v>777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9">
        <v>133</v>
      </c>
      <c r="B335" s="230">
        <v>43237</v>
      </c>
      <c r="C335" s="230"/>
      <c r="D335" s="231" t="s">
        <v>472</v>
      </c>
      <c r="E335" s="232" t="s">
        <v>620</v>
      </c>
      <c r="F335" s="227">
        <v>230.3</v>
      </c>
      <c r="G335" s="232"/>
      <c r="H335" s="232">
        <v>102.5</v>
      </c>
      <c r="I335" s="233">
        <v>348</v>
      </c>
      <c r="J335" s="201" t="s">
        <v>788</v>
      </c>
      <c r="K335" s="202">
        <f t="shared" si="25"/>
        <v>-127.80000000000001</v>
      </c>
      <c r="L335" s="203">
        <f t="shared" si="26"/>
        <v>-0.55492835432045162</v>
      </c>
      <c r="M335" s="199" t="s">
        <v>601</v>
      </c>
      <c r="N335" s="196">
        <v>43896</v>
      </c>
      <c r="O335" s="1"/>
      <c r="P335" s="1"/>
      <c r="Q335" s="1"/>
      <c r="R335" s="6" t="s">
        <v>777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134</v>
      </c>
      <c r="B336" s="217">
        <v>43258</v>
      </c>
      <c r="C336" s="217"/>
      <c r="D336" s="218" t="s">
        <v>437</v>
      </c>
      <c r="E336" s="219" t="s">
        <v>620</v>
      </c>
      <c r="F336" s="219">
        <f>342.5-5.1</f>
        <v>337.4</v>
      </c>
      <c r="G336" s="219"/>
      <c r="H336" s="219">
        <v>412.5</v>
      </c>
      <c r="I336" s="221">
        <v>439</v>
      </c>
      <c r="J336" s="191" t="s">
        <v>789</v>
      </c>
      <c r="K336" s="192">
        <f t="shared" si="25"/>
        <v>75.100000000000023</v>
      </c>
      <c r="L336" s="193">
        <f t="shared" si="26"/>
        <v>0.22258446947243635</v>
      </c>
      <c r="M336" s="188" t="s">
        <v>589</v>
      </c>
      <c r="N336" s="194">
        <v>44230</v>
      </c>
      <c r="O336" s="1"/>
      <c r="P336" s="1"/>
      <c r="Q336" s="1"/>
      <c r="R336" s="6" t="s">
        <v>781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0">
        <v>135</v>
      </c>
      <c r="B337" s="209">
        <v>43285</v>
      </c>
      <c r="C337" s="209"/>
      <c r="D337" s="210" t="s">
        <v>55</v>
      </c>
      <c r="E337" s="211" t="s">
        <v>620</v>
      </c>
      <c r="F337" s="211">
        <f>127.5-5.53</f>
        <v>121.97</v>
      </c>
      <c r="G337" s="212"/>
      <c r="H337" s="212">
        <v>122.5</v>
      </c>
      <c r="I337" s="212">
        <v>170</v>
      </c>
      <c r="J337" s="213" t="s">
        <v>818</v>
      </c>
      <c r="K337" s="214">
        <f t="shared" si="25"/>
        <v>0.53000000000000114</v>
      </c>
      <c r="L337" s="215">
        <f t="shared" si="26"/>
        <v>4.3453308190538747E-3</v>
      </c>
      <c r="M337" s="211" t="s">
        <v>711</v>
      </c>
      <c r="N337" s="209">
        <v>44431</v>
      </c>
      <c r="O337" s="1"/>
      <c r="P337" s="1"/>
      <c r="Q337" s="1"/>
      <c r="R337" s="6" t="s">
        <v>777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9">
        <v>136</v>
      </c>
      <c r="B338" s="230">
        <v>43294</v>
      </c>
      <c r="C338" s="230"/>
      <c r="D338" s="231" t="s">
        <v>363</v>
      </c>
      <c r="E338" s="232" t="s">
        <v>620</v>
      </c>
      <c r="F338" s="227">
        <v>46.5</v>
      </c>
      <c r="G338" s="232"/>
      <c r="H338" s="232">
        <v>17</v>
      </c>
      <c r="I338" s="233">
        <v>59</v>
      </c>
      <c r="J338" s="201" t="s">
        <v>790</v>
      </c>
      <c r="K338" s="202">
        <f t="shared" ref="K338:K346" si="27">H338-F338</f>
        <v>-29.5</v>
      </c>
      <c r="L338" s="203">
        <f t="shared" ref="L338:L346" si="28">K338/F338</f>
        <v>-0.63440860215053763</v>
      </c>
      <c r="M338" s="199" t="s">
        <v>601</v>
      </c>
      <c r="N338" s="196">
        <v>43887</v>
      </c>
      <c r="O338" s="1"/>
      <c r="P338" s="1"/>
      <c r="Q338" s="1"/>
      <c r="R338" s="6" t="s">
        <v>777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137</v>
      </c>
      <c r="B339" s="217">
        <v>43396</v>
      </c>
      <c r="C339" s="217"/>
      <c r="D339" s="218" t="s">
        <v>416</v>
      </c>
      <c r="E339" s="219" t="s">
        <v>620</v>
      </c>
      <c r="F339" s="219">
        <v>156.5</v>
      </c>
      <c r="G339" s="219"/>
      <c r="H339" s="219">
        <v>207.5</v>
      </c>
      <c r="I339" s="221">
        <v>191</v>
      </c>
      <c r="J339" s="191" t="s">
        <v>678</v>
      </c>
      <c r="K339" s="192">
        <f t="shared" si="27"/>
        <v>51</v>
      </c>
      <c r="L339" s="193">
        <f t="shared" si="28"/>
        <v>0.32587859424920129</v>
      </c>
      <c r="M339" s="188" t="s">
        <v>589</v>
      </c>
      <c r="N339" s="194">
        <v>44369</v>
      </c>
      <c r="O339" s="1"/>
      <c r="P339" s="1"/>
      <c r="Q339" s="1"/>
      <c r="R339" s="6" t="s">
        <v>777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138</v>
      </c>
      <c r="B340" s="217">
        <v>43439</v>
      </c>
      <c r="C340" s="217"/>
      <c r="D340" s="218" t="s">
        <v>325</v>
      </c>
      <c r="E340" s="219" t="s">
        <v>620</v>
      </c>
      <c r="F340" s="219">
        <v>259.5</v>
      </c>
      <c r="G340" s="219"/>
      <c r="H340" s="219">
        <v>320</v>
      </c>
      <c r="I340" s="221">
        <v>320</v>
      </c>
      <c r="J340" s="191" t="s">
        <v>678</v>
      </c>
      <c r="K340" s="192">
        <f t="shared" si="27"/>
        <v>60.5</v>
      </c>
      <c r="L340" s="193">
        <f t="shared" si="28"/>
        <v>0.23314065510597304</v>
      </c>
      <c r="M340" s="188" t="s">
        <v>589</v>
      </c>
      <c r="N340" s="194">
        <v>44323</v>
      </c>
      <c r="O340" s="1"/>
      <c r="P340" s="1"/>
      <c r="Q340" s="1"/>
      <c r="R340" s="6" t="s">
        <v>777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9">
        <v>139</v>
      </c>
      <c r="B341" s="230">
        <v>43439</v>
      </c>
      <c r="C341" s="230"/>
      <c r="D341" s="231" t="s">
        <v>791</v>
      </c>
      <c r="E341" s="232" t="s">
        <v>620</v>
      </c>
      <c r="F341" s="232">
        <v>715</v>
      </c>
      <c r="G341" s="232"/>
      <c r="H341" s="232">
        <v>445</v>
      </c>
      <c r="I341" s="233">
        <v>840</v>
      </c>
      <c r="J341" s="201" t="s">
        <v>792</v>
      </c>
      <c r="K341" s="202">
        <f t="shared" si="27"/>
        <v>-270</v>
      </c>
      <c r="L341" s="203">
        <f t="shared" si="28"/>
        <v>-0.3776223776223776</v>
      </c>
      <c r="M341" s="199" t="s">
        <v>601</v>
      </c>
      <c r="N341" s="196">
        <v>43800</v>
      </c>
      <c r="O341" s="1"/>
      <c r="P341" s="1"/>
      <c r="Q341" s="1"/>
      <c r="R341" s="6" t="s">
        <v>777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140</v>
      </c>
      <c r="B342" s="217">
        <v>43469</v>
      </c>
      <c r="C342" s="217"/>
      <c r="D342" s="218" t="s">
        <v>157</v>
      </c>
      <c r="E342" s="219" t="s">
        <v>620</v>
      </c>
      <c r="F342" s="219">
        <v>875</v>
      </c>
      <c r="G342" s="219"/>
      <c r="H342" s="219">
        <v>1165</v>
      </c>
      <c r="I342" s="221">
        <v>1185</v>
      </c>
      <c r="J342" s="191" t="s">
        <v>793</v>
      </c>
      <c r="K342" s="192">
        <f t="shared" si="27"/>
        <v>290</v>
      </c>
      <c r="L342" s="193">
        <f t="shared" si="28"/>
        <v>0.33142857142857141</v>
      </c>
      <c r="M342" s="188" t="s">
        <v>589</v>
      </c>
      <c r="N342" s="194">
        <v>43847</v>
      </c>
      <c r="O342" s="1"/>
      <c r="P342" s="1"/>
      <c r="Q342" s="1"/>
      <c r="R342" s="6" t="s">
        <v>777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141</v>
      </c>
      <c r="B343" s="217">
        <v>43559</v>
      </c>
      <c r="C343" s="217"/>
      <c r="D343" s="218" t="s">
        <v>341</v>
      </c>
      <c r="E343" s="219" t="s">
        <v>620</v>
      </c>
      <c r="F343" s="219">
        <f>387-14.63</f>
        <v>372.37</v>
      </c>
      <c r="G343" s="219"/>
      <c r="H343" s="219">
        <v>490</v>
      </c>
      <c r="I343" s="221">
        <v>490</v>
      </c>
      <c r="J343" s="191" t="s">
        <v>678</v>
      </c>
      <c r="K343" s="192">
        <f t="shared" si="27"/>
        <v>117.63</v>
      </c>
      <c r="L343" s="193">
        <f t="shared" si="28"/>
        <v>0.31589548030185027</v>
      </c>
      <c r="M343" s="188" t="s">
        <v>589</v>
      </c>
      <c r="N343" s="194">
        <v>43850</v>
      </c>
      <c r="O343" s="1"/>
      <c r="P343" s="1"/>
      <c r="Q343" s="1"/>
      <c r="R343" s="6" t="s">
        <v>777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9">
        <v>142</v>
      </c>
      <c r="B344" s="230">
        <v>43578</v>
      </c>
      <c r="C344" s="230"/>
      <c r="D344" s="231" t="s">
        <v>794</v>
      </c>
      <c r="E344" s="232" t="s">
        <v>591</v>
      </c>
      <c r="F344" s="232">
        <v>220</v>
      </c>
      <c r="G344" s="232"/>
      <c r="H344" s="232">
        <v>127.5</v>
      </c>
      <c r="I344" s="233">
        <v>284</v>
      </c>
      <c r="J344" s="201" t="s">
        <v>795</v>
      </c>
      <c r="K344" s="202">
        <f t="shared" si="27"/>
        <v>-92.5</v>
      </c>
      <c r="L344" s="203">
        <f t="shared" si="28"/>
        <v>-0.42045454545454547</v>
      </c>
      <c r="M344" s="199" t="s">
        <v>601</v>
      </c>
      <c r="N344" s="196">
        <v>43896</v>
      </c>
      <c r="O344" s="1"/>
      <c r="P344" s="1"/>
      <c r="Q344" s="1"/>
      <c r="R344" s="6" t="s">
        <v>777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143</v>
      </c>
      <c r="B345" s="217">
        <v>43622</v>
      </c>
      <c r="C345" s="217"/>
      <c r="D345" s="218" t="s">
        <v>481</v>
      </c>
      <c r="E345" s="219" t="s">
        <v>591</v>
      </c>
      <c r="F345" s="219">
        <v>332.8</v>
      </c>
      <c r="G345" s="219"/>
      <c r="H345" s="219">
        <v>405</v>
      </c>
      <c r="I345" s="221">
        <v>419</v>
      </c>
      <c r="J345" s="191" t="s">
        <v>796</v>
      </c>
      <c r="K345" s="192">
        <f t="shared" si="27"/>
        <v>72.199999999999989</v>
      </c>
      <c r="L345" s="193">
        <f t="shared" si="28"/>
        <v>0.21694711538461534</v>
      </c>
      <c r="M345" s="188" t="s">
        <v>589</v>
      </c>
      <c r="N345" s="194">
        <v>43860</v>
      </c>
      <c r="O345" s="1"/>
      <c r="P345" s="1"/>
      <c r="Q345" s="1"/>
      <c r="R345" s="6" t="s">
        <v>781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0">
        <v>144</v>
      </c>
      <c r="B346" s="209">
        <v>43641</v>
      </c>
      <c r="C346" s="209"/>
      <c r="D346" s="210" t="s">
        <v>150</v>
      </c>
      <c r="E346" s="211" t="s">
        <v>620</v>
      </c>
      <c r="F346" s="211">
        <v>386</v>
      </c>
      <c r="G346" s="212"/>
      <c r="H346" s="212">
        <v>395</v>
      </c>
      <c r="I346" s="212">
        <v>452</v>
      </c>
      <c r="J346" s="213" t="s">
        <v>797</v>
      </c>
      <c r="K346" s="214">
        <f t="shared" si="27"/>
        <v>9</v>
      </c>
      <c r="L346" s="215">
        <f t="shared" si="28"/>
        <v>2.3316062176165803E-2</v>
      </c>
      <c r="M346" s="211" t="s">
        <v>711</v>
      </c>
      <c r="N346" s="209">
        <v>43868</v>
      </c>
      <c r="O346" s="1"/>
      <c r="P346" s="1"/>
      <c r="Q346" s="1"/>
      <c r="R346" s="6" t="s">
        <v>781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0">
        <v>145</v>
      </c>
      <c r="B347" s="209">
        <v>43707</v>
      </c>
      <c r="C347" s="209"/>
      <c r="D347" s="210" t="s">
        <v>130</v>
      </c>
      <c r="E347" s="211" t="s">
        <v>620</v>
      </c>
      <c r="F347" s="211">
        <v>137.5</v>
      </c>
      <c r="G347" s="212"/>
      <c r="H347" s="212">
        <v>138.5</v>
      </c>
      <c r="I347" s="212">
        <v>190</v>
      </c>
      <c r="J347" s="213" t="s">
        <v>817</v>
      </c>
      <c r="K347" s="214">
        <f>H347-F347</f>
        <v>1</v>
      </c>
      <c r="L347" s="215">
        <f>K347/F347</f>
        <v>7.2727272727272727E-3</v>
      </c>
      <c r="M347" s="211" t="s">
        <v>711</v>
      </c>
      <c r="N347" s="209">
        <v>44432</v>
      </c>
      <c r="O347" s="1"/>
      <c r="P347" s="1"/>
      <c r="Q347" s="1"/>
      <c r="R347" s="6" t="s">
        <v>777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146</v>
      </c>
      <c r="B348" s="217">
        <v>43731</v>
      </c>
      <c r="C348" s="217"/>
      <c r="D348" s="218" t="s">
        <v>428</v>
      </c>
      <c r="E348" s="219" t="s">
        <v>620</v>
      </c>
      <c r="F348" s="219">
        <v>235</v>
      </c>
      <c r="G348" s="219"/>
      <c r="H348" s="219">
        <v>295</v>
      </c>
      <c r="I348" s="221">
        <v>296</v>
      </c>
      <c r="J348" s="191" t="s">
        <v>798</v>
      </c>
      <c r="K348" s="192">
        <f t="shared" ref="K348:K354" si="29">H348-F348</f>
        <v>60</v>
      </c>
      <c r="L348" s="193">
        <f t="shared" ref="L348:L354" si="30">K348/F348</f>
        <v>0.25531914893617019</v>
      </c>
      <c r="M348" s="188" t="s">
        <v>589</v>
      </c>
      <c r="N348" s="194">
        <v>43844</v>
      </c>
      <c r="O348" s="1"/>
      <c r="P348" s="1"/>
      <c r="Q348" s="1"/>
      <c r="R348" s="6" t="s">
        <v>781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147</v>
      </c>
      <c r="B349" s="217">
        <v>43752</v>
      </c>
      <c r="C349" s="217"/>
      <c r="D349" s="218" t="s">
        <v>799</v>
      </c>
      <c r="E349" s="219" t="s">
        <v>620</v>
      </c>
      <c r="F349" s="219">
        <v>277.5</v>
      </c>
      <c r="G349" s="219"/>
      <c r="H349" s="219">
        <v>333</v>
      </c>
      <c r="I349" s="221">
        <v>333</v>
      </c>
      <c r="J349" s="191" t="s">
        <v>800</v>
      </c>
      <c r="K349" s="192">
        <f t="shared" si="29"/>
        <v>55.5</v>
      </c>
      <c r="L349" s="193">
        <f t="shared" si="30"/>
        <v>0.2</v>
      </c>
      <c r="M349" s="188" t="s">
        <v>589</v>
      </c>
      <c r="N349" s="194">
        <v>43846</v>
      </c>
      <c r="O349" s="1"/>
      <c r="P349" s="1"/>
      <c r="Q349" s="1"/>
      <c r="R349" s="6" t="s">
        <v>777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148</v>
      </c>
      <c r="B350" s="217">
        <v>43752</v>
      </c>
      <c r="C350" s="217"/>
      <c r="D350" s="218" t="s">
        <v>801</v>
      </c>
      <c r="E350" s="219" t="s">
        <v>620</v>
      </c>
      <c r="F350" s="219">
        <v>930</v>
      </c>
      <c r="G350" s="219"/>
      <c r="H350" s="219">
        <v>1165</v>
      </c>
      <c r="I350" s="221">
        <v>1200</v>
      </c>
      <c r="J350" s="191" t="s">
        <v>802</v>
      </c>
      <c r="K350" s="192">
        <f t="shared" si="29"/>
        <v>235</v>
      </c>
      <c r="L350" s="193">
        <f t="shared" si="30"/>
        <v>0.25268817204301075</v>
      </c>
      <c r="M350" s="188" t="s">
        <v>589</v>
      </c>
      <c r="N350" s="194">
        <v>43847</v>
      </c>
      <c r="O350" s="1"/>
      <c r="P350" s="1"/>
      <c r="Q350" s="1"/>
      <c r="R350" s="6" t="s">
        <v>781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149</v>
      </c>
      <c r="B351" s="217">
        <v>43753</v>
      </c>
      <c r="C351" s="217"/>
      <c r="D351" s="218" t="s">
        <v>803</v>
      </c>
      <c r="E351" s="219" t="s">
        <v>620</v>
      </c>
      <c r="F351" s="189">
        <v>111</v>
      </c>
      <c r="G351" s="219"/>
      <c r="H351" s="219">
        <v>141</v>
      </c>
      <c r="I351" s="221">
        <v>141</v>
      </c>
      <c r="J351" s="191" t="s">
        <v>604</v>
      </c>
      <c r="K351" s="192">
        <f t="shared" si="29"/>
        <v>30</v>
      </c>
      <c r="L351" s="193">
        <f t="shared" si="30"/>
        <v>0.27027027027027029</v>
      </c>
      <c r="M351" s="188" t="s">
        <v>589</v>
      </c>
      <c r="N351" s="194">
        <v>44328</v>
      </c>
      <c r="O351" s="1"/>
      <c r="P351" s="1"/>
      <c r="Q351" s="1"/>
      <c r="R351" s="6" t="s">
        <v>781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150</v>
      </c>
      <c r="B352" s="217">
        <v>43753</v>
      </c>
      <c r="C352" s="217"/>
      <c r="D352" s="218" t="s">
        <v>804</v>
      </c>
      <c r="E352" s="219" t="s">
        <v>620</v>
      </c>
      <c r="F352" s="189">
        <v>296</v>
      </c>
      <c r="G352" s="219"/>
      <c r="H352" s="219">
        <v>370</v>
      </c>
      <c r="I352" s="221">
        <v>370</v>
      </c>
      <c r="J352" s="191" t="s">
        <v>678</v>
      </c>
      <c r="K352" s="192">
        <f t="shared" si="29"/>
        <v>74</v>
      </c>
      <c r="L352" s="193">
        <f t="shared" si="30"/>
        <v>0.25</v>
      </c>
      <c r="M352" s="188" t="s">
        <v>589</v>
      </c>
      <c r="N352" s="194">
        <v>43853</v>
      </c>
      <c r="O352" s="1"/>
      <c r="P352" s="1"/>
      <c r="Q352" s="1"/>
      <c r="R352" s="6" t="s">
        <v>781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16">
        <v>151</v>
      </c>
      <c r="B353" s="217">
        <v>43754</v>
      </c>
      <c r="C353" s="217"/>
      <c r="D353" s="218" t="s">
        <v>805</v>
      </c>
      <c r="E353" s="219" t="s">
        <v>620</v>
      </c>
      <c r="F353" s="189">
        <v>300</v>
      </c>
      <c r="G353" s="219"/>
      <c r="H353" s="219">
        <v>382.5</v>
      </c>
      <c r="I353" s="221">
        <v>344</v>
      </c>
      <c r="J353" s="191" t="s">
        <v>857</v>
      </c>
      <c r="K353" s="192">
        <f t="shared" si="29"/>
        <v>82.5</v>
      </c>
      <c r="L353" s="193">
        <f t="shared" si="30"/>
        <v>0.27500000000000002</v>
      </c>
      <c r="M353" s="188" t="s">
        <v>589</v>
      </c>
      <c r="N353" s="194">
        <v>44238</v>
      </c>
      <c r="O353" s="1"/>
      <c r="P353" s="1"/>
      <c r="Q353" s="1"/>
      <c r="R353" s="6" t="s">
        <v>781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152</v>
      </c>
      <c r="B354" s="217">
        <v>43832</v>
      </c>
      <c r="C354" s="217"/>
      <c r="D354" s="218" t="s">
        <v>806</v>
      </c>
      <c r="E354" s="219" t="s">
        <v>620</v>
      </c>
      <c r="F354" s="189">
        <v>495</v>
      </c>
      <c r="G354" s="219"/>
      <c r="H354" s="219">
        <v>595</v>
      </c>
      <c r="I354" s="221">
        <v>590</v>
      </c>
      <c r="J354" s="191" t="s">
        <v>856</v>
      </c>
      <c r="K354" s="192">
        <f t="shared" si="29"/>
        <v>100</v>
      </c>
      <c r="L354" s="193">
        <f t="shared" si="30"/>
        <v>0.20202020202020202</v>
      </c>
      <c r="M354" s="188" t="s">
        <v>589</v>
      </c>
      <c r="N354" s="194">
        <v>44589</v>
      </c>
      <c r="O354" s="1"/>
      <c r="P354" s="1"/>
      <c r="Q354" s="1"/>
      <c r="R354" s="6" t="s">
        <v>781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153</v>
      </c>
      <c r="B355" s="217">
        <v>43966</v>
      </c>
      <c r="C355" s="217"/>
      <c r="D355" s="218" t="s">
        <v>71</v>
      </c>
      <c r="E355" s="219" t="s">
        <v>620</v>
      </c>
      <c r="F355" s="189">
        <v>67.5</v>
      </c>
      <c r="G355" s="219"/>
      <c r="H355" s="219">
        <v>86</v>
      </c>
      <c r="I355" s="221">
        <v>86</v>
      </c>
      <c r="J355" s="191" t="s">
        <v>807</v>
      </c>
      <c r="K355" s="192">
        <f t="shared" ref="K355:K362" si="31">H355-F355</f>
        <v>18.5</v>
      </c>
      <c r="L355" s="193">
        <f t="shared" ref="L355:L362" si="32">K355/F355</f>
        <v>0.27407407407407408</v>
      </c>
      <c r="M355" s="188" t="s">
        <v>589</v>
      </c>
      <c r="N355" s="194">
        <v>44008</v>
      </c>
      <c r="O355" s="1"/>
      <c r="P355" s="1"/>
      <c r="Q355" s="1"/>
      <c r="R355" s="6" t="s">
        <v>781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154</v>
      </c>
      <c r="B356" s="217">
        <v>44035</v>
      </c>
      <c r="C356" s="217"/>
      <c r="D356" s="218" t="s">
        <v>480</v>
      </c>
      <c r="E356" s="219" t="s">
        <v>620</v>
      </c>
      <c r="F356" s="189">
        <v>231</v>
      </c>
      <c r="G356" s="219"/>
      <c r="H356" s="219">
        <v>281</v>
      </c>
      <c r="I356" s="221">
        <v>281</v>
      </c>
      <c r="J356" s="191" t="s">
        <v>678</v>
      </c>
      <c r="K356" s="192">
        <f t="shared" si="31"/>
        <v>50</v>
      </c>
      <c r="L356" s="193">
        <f t="shared" si="32"/>
        <v>0.21645021645021645</v>
      </c>
      <c r="M356" s="188" t="s">
        <v>589</v>
      </c>
      <c r="N356" s="194">
        <v>44358</v>
      </c>
      <c r="O356" s="1"/>
      <c r="P356" s="1"/>
      <c r="Q356" s="1"/>
      <c r="R356" s="6" t="s">
        <v>781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16">
        <v>155</v>
      </c>
      <c r="B357" s="217">
        <v>44092</v>
      </c>
      <c r="C357" s="217"/>
      <c r="D357" s="218" t="s">
        <v>405</v>
      </c>
      <c r="E357" s="219" t="s">
        <v>620</v>
      </c>
      <c r="F357" s="219">
        <v>206</v>
      </c>
      <c r="G357" s="219"/>
      <c r="H357" s="219">
        <v>248</v>
      </c>
      <c r="I357" s="221">
        <v>248</v>
      </c>
      <c r="J357" s="191" t="s">
        <v>678</v>
      </c>
      <c r="K357" s="192">
        <f t="shared" si="31"/>
        <v>42</v>
      </c>
      <c r="L357" s="193">
        <f t="shared" si="32"/>
        <v>0.20388349514563106</v>
      </c>
      <c r="M357" s="188" t="s">
        <v>589</v>
      </c>
      <c r="N357" s="194">
        <v>44214</v>
      </c>
      <c r="O357" s="1"/>
      <c r="P357" s="1"/>
      <c r="Q357" s="1"/>
      <c r="R357" s="6" t="s">
        <v>781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6">
        <v>156</v>
      </c>
      <c r="B358" s="217">
        <v>44140</v>
      </c>
      <c r="C358" s="217"/>
      <c r="D358" s="218" t="s">
        <v>405</v>
      </c>
      <c r="E358" s="219" t="s">
        <v>620</v>
      </c>
      <c r="F358" s="219">
        <v>182.5</v>
      </c>
      <c r="G358" s="219"/>
      <c r="H358" s="219">
        <v>248</v>
      </c>
      <c r="I358" s="221">
        <v>248</v>
      </c>
      <c r="J358" s="191" t="s">
        <v>678</v>
      </c>
      <c r="K358" s="192">
        <f t="shared" si="31"/>
        <v>65.5</v>
      </c>
      <c r="L358" s="193">
        <f t="shared" si="32"/>
        <v>0.35890410958904112</v>
      </c>
      <c r="M358" s="188" t="s">
        <v>589</v>
      </c>
      <c r="N358" s="194">
        <v>44214</v>
      </c>
      <c r="O358" s="1"/>
      <c r="P358" s="1"/>
      <c r="Q358" s="1"/>
      <c r="R358" s="6" t="s">
        <v>781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16">
        <v>157</v>
      </c>
      <c r="B359" s="217">
        <v>44140</v>
      </c>
      <c r="C359" s="217"/>
      <c r="D359" s="218" t="s">
        <v>325</v>
      </c>
      <c r="E359" s="219" t="s">
        <v>620</v>
      </c>
      <c r="F359" s="219">
        <v>247.5</v>
      </c>
      <c r="G359" s="219"/>
      <c r="H359" s="219">
        <v>320</v>
      </c>
      <c r="I359" s="221">
        <v>320</v>
      </c>
      <c r="J359" s="191" t="s">
        <v>678</v>
      </c>
      <c r="K359" s="192">
        <f t="shared" si="31"/>
        <v>72.5</v>
      </c>
      <c r="L359" s="193">
        <f t="shared" si="32"/>
        <v>0.29292929292929293</v>
      </c>
      <c r="M359" s="188" t="s">
        <v>589</v>
      </c>
      <c r="N359" s="194">
        <v>44323</v>
      </c>
      <c r="O359" s="1"/>
      <c r="P359" s="1"/>
      <c r="Q359" s="1"/>
      <c r="R359" s="6" t="s">
        <v>781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16">
        <v>158</v>
      </c>
      <c r="B360" s="217">
        <v>44140</v>
      </c>
      <c r="C360" s="217"/>
      <c r="D360" s="218" t="s">
        <v>271</v>
      </c>
      <c r="E360" s="219" t="s">
        <v>620</v>
      </c>
      <c r="F360" s="189">
        <v>925</v>
      </c>
      <c r="G360" s="219"/>
      <c r="H360" s="219">
        <v>1095</v>
      </c>
      <c r="I360" s="221">
        <v>1093</v>
      </c>
      <c r="J360" s="191" t="s">
        <v>808</v>
      </c>
      <c r="K360" s="192">
        <f t="shared" si="31"/>
        <v>170</v>
      </c>
      <c r="L360" s="193">
        <f t="shared" si="32"/>
        <v>0.18378378378378379</v>
      </c>
      <c r="M360" s="188" t="s">
        <v>589</v>
      </c>
      <c r="N360" s="194">
        <v>44201</v>
      </c>
      <c r="O360" s="1"/>
      <c r="P360" s="1"/>
      <c r="Q360" s="1"/>
      <c r="R360" s="6" t="s">
        <v>781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159</v>
      </c>
      <c r="B361" s="217">
        <v>44140</v>
      </c>
      <c r="C361" s="217"/>
      <c r="D361" s="218" t="s">
        <v>341</v>
      </c>
      <c r="E361" s="219" t="s">
        <v>620</v>
      </c>
      <c r="F361" s="189">
        <v>332.5</v>
      </c>
      <c r="G361" s="219"/>
      <c r="H361" s="219">
        <v>393</v>
      </c>
      <c r="I361" s="221">
        <v>406</v>
      </c>
      <c r="J361" s="191" t="s">
        <v>809</v>
      </c>
      <c r="K361" s="192">
        <f t="shared" si="31"/>
        <v>60.5</v>
      </c>
      <c r="L361" s="193">
        <f t="shared" si="32"/>
        <v>0.18195488721804512</v>
      </c>
      <c r="M361" s="188" t="s">
        <v>589</v>
      </c>
      <c r="N361" s="194">
        <v>44256</v>
      </c>
      <c r="O361" s="1"/>
      <c r="P361" s="1"/>
      <c r="Q361" s="1"/>
      <c r="R361" s="6" t="s">
        <v>781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16">
        <v>160</v>
      </c>
      <c r="B362" s="217">
        <v>44141</v>
      </c>
      <c r="C362" s="217"/>
      <c r="D362" s="218" t="s">
        <v>480</v>
      </c>
      <c r="E362" s="219" t="s">
        <v>620</v>
      </c>
      <c r="F362" s="189">
        <v>231</v>
      </c>
      <c r="G362" s="219"/>
      <c r="H362" s="219">
        <v>281</v>
      </c>
      <c r="I362" s="221">
        <v>281</v>
      </c>
      <c r="J362" s="191" t="s">
        <v>678</v>
      </c>
      <c r="K362" s="192">
        <f t="shared" si="31"/>
        <v>50</v>
      </c>
      <c r="L362" s="193">
        <f t="shared" si="32"/>
        <v>0.21645021645021645</v>
      </c>
      <c r="M362" s="188" t="s">
        <v>589</v>
      </c>
      <c r="N362" s="194">
        <v>44358</v>
      </c>
      <c r="O362" s="1"/>
      <c r="P362" s="1"/>
      <c r="Q362" s="1"/>
      <c r="R362" s="6" t="s">
        <v>781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42">
        <v>161</v>
      </c>
      <c r="B363" s="235">
        <v>44187</v>
      </c>
      <c r="C363" s="235"/>
      <c r="D363" s="236" t="s">
        <v>453</v>
      </c>
      <c r="E363" s="53" t="s">
        <v>620</v>
      </c>
      <c r="F363" s="237" t="s">
        <v>810</v>
      </c>
      <c r="G363" s="53"/>
      <c r="H363" s="53"/>
      <c r="I363" s="238">
        <v>239</v>
      </c>
      <c r="J363" s="234" t="s">
        <v>592</v>
      </c>
      <c r="K363" s="234"/>
      <c r="L363" s="239"/>
      <c r="M363" s="240"/>
      <c r="N363" s="241"/>
      <c r="O363" s="1"/>
      <c r="P363" s="1"/>
      <c r="Q363" s="1"/>
      <c r="R363" s="6" t="s">
        <v>781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16">
        <v>162</v>
      </c>
      <c r="B364" s="217">
        <v>44258</v>
      </c>
      <c r="C364" s="217"/>
      <c r="D364" s="218" t="s">
        <v>806</v>
      </c>
      <c r="E364" s="219" t="s">
        <v>620</v>
      </c>
      <c r="F364" s="189">
        <v>495</v>
      </c>
      <c r="G364" s="219"/>
      <c r="H364" s="219">
        <v>595</v>
      </c>
      <c r="I364" s="221">
        <v>590</v>
      </c>
      <c r="J364" s="191" t="s">
        <v>856</v>
      </c>
      <c r="K364" s="192">
        <f>H364-F364</f>
        <v>100</v>
      </c>
      <c r="L364" s="193">
        <f>K364/F364</f>
        <v>0.20202020202020202</v>
      </c>
      <c r="M364" s="188" t="s">
        <v>589</v>
      </c>
      <c r="N364" s="194">
        <v>44589</v>
      </c>
      <c r="O364" s="1"/>
      <c r="P364" s="1"/>
      <c r="R364" s="6" t="s">
        <v>781</v>
      </c>
    </row>
    <row r="365" spans="1:26" ht="12.75" customHeight="1">
      <c r="A365" s="216">
        <v>163</v>
      </c>
      <c r="B365" s="217">
        <v>44274</v>
      </c>
      <c r="C365" s="217"/>
      <c r="D365" s="218" t="s">
        <v>341</v>
      </c>
      <c r="E365" s="219" t="s">
        <v>620</v>
      </c>
      <c r="F365" s="189">
        <v>355</v>
      </c>
      <c r="G365" s="219"/>
      <c r="H365" s="219">
        <v>422.5</v>
      </c>
      <c r="I365" s="221">
        <v>420</v>
      </c>
      <c r="J365" s="191" t="s">
        <v>811</v>
      </c>
      <c r="K365" s="192">
        <f>H365-F365</f>
        <v>67.5</v>
      </c>
      <c r="L365" s="193">
        <f>K365/F365</f>
        <v>0.19014084507042253</v>
      </c>
      <c r="M365" s="188" t="s">
        <v>589</v>
      </c>
      <c r="N365" s="194">
        <v>44361</v>
      </c>
      <c r="O365" s="1"/>
      <c r="R365" s="243" t="s">
        <v>781</v>
      </c>
    </row>
    <row r="366" spans="1:26" ht="12.75" customHeight="1">
      <c r="A366" s="216">
        <v>164</v>
      </c>
      <c r="B366" s="217">
        <v>44295</v>
      </c>
      <c r="C366" s="217"/>
      <c r="D366" s="218" t="s">
        <v>812</v>
      </c>
      <c r="E366" s="219" t="s">
        <v>620</v>
      </c>
      <c r="F366" s="189">
        <v>555</v>
      </c>
      <c r="G366" s="219"/>
      <c r="H366" s="219">
        <v>663</v>
      </c>
      <c r="I366" s="221">
        <v>663</v>
      </c>
      <c r="J366" s="191" t="s">
        <v>813</v>
      </c>
      <c r="K366" s="192">
        <f>H366-F366</f>
        <v>108</v>
      </c>
      <c r="L366" s="193">
        <f>K366/F366</f>
        <v>0.19459459459459461</v>
      </c>
      <c r="M366" s="188" t="s">
        <v>589</v>
      </c>
      <c r="N366" s="194">
        <v>44321</v>
      </c>
      <c r="O366" s="1"/>
      <c r="P366" s="1"/>
      <c r="Q366" s="1"/>
      <c r="R366" s="243" t="s">
        <v>781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16">
        <v>165</v>
      </c>
      <c r="B367" s="217">
        <v>44308</v>
      </c>
      <c r="C367" s="217"/>
      <c r="D367" s="218" t="s">
        <v>374</v>
      </c>
      <c r="E367" s="219" t="s">
        <v>620</v>
      </c>
      <c r="F367" s="189">
        <v>126.5</v>
      </c>
      <c r="G367" s="219"/>
      <c r="H367" s="219">
        <v>155</v>
      </c>
      <c r="I367" s="221">
        <v>155</v>
      </c>
      <c r="J367" s="191" t="s">
        <v>678</v>
      </c>
      <c r="K367" s="192">
        <f>H367-F367</f>
        <v>28.5</v>
      </c>
      <c r="L367" s="193">
        <f>K367/F367</f>
        <v>0.22529644268774704</v>
      </c>
      <c r="M367" s="188" t="s">
        <v>589</v>
      </c>
      <c r="N367" s="194">
        <v>44362</v>
      </c>
      <c r="O367" s="1"/>
      <c r="R367" s="243" t="s">
        <v>781</v>
      </c>
    </row>
    <row r="368" spans="1:26" ht="12.75" customHeight="1">
      <c r="A368" s="286">
        <v>166</v>
      </c>
      <c r="B368" s="287">
        <v>44368</v>
      </c>
      <c r="C368" s="287"/>
      <c r="D368" s="288" t="s">
        <v>392</v>
      </c>
      <c r="E368" s="289" t="s">
        <v>620</v>
      </c>
      <c r="F368" s="290">
        <v>287.5</v>
      </c>
      <c r="G368" s="289"/>
      <c r="H368" s="289">
        <v>245</v>
      </c>
      <c r="I368" s="291">
        <v>344</v>
      </c>
      <c r="J368" s="201" t="s">
        <v>849</v>
      </c>
      <c r="K368" s="202">
        <f>H368-F368</f>
        <v>-42.5</v>
      </c>
      <c r="L368" s="203">
        <f>K368/F368</f>
        <v>-0.14782608695652175</v>
      </c>
      <c r="M368" s="199" t="s">
        <v>601</v>
      </c>
      <c r="N368" s="196">
        <v>44508</v>
      </c>
      <c r="O368" s="1"/>
      <c r="R368" s="243" t="s">
        <v>781</v>
      </c>
    </row>
    <row r="369" spans="1:18" ht="12.75" customHeight="1">
      <c r="A369" s="242">
        <v>167</v>
      </c>
      <c r="B369" s="235">
        <v>44368</v>
      </c>
      <c r="C369" s="235"/>
      <c r="D369" s="236" t="s">
        <v>480</v>
      </c>
      <c r="E369" s="53" t="s">
        <v>620</v>
      </c>
      <c r="F369" s="237" t="s">
        <v>814</v>
      </c>
      <c r="G369" s="53"/>
      <c r="H369" s="53"/>
      <c r="I369" s="238">
        <v>320</v>
      </c>
      <c r="J369" s="234" t="s">
        <v>592</v>
      </c>
      <c r="K369" s="242"/>
      <c r="L369" s="235"/>
      <c r="M369" s="235"/>
      <c r="N369" s="236"/>
      <c r="O369" s="41"/>
      <c r="R369" s="243" t="s">
        <v>781</v>
      </c>
    </row>
    <row r="370" spans="1:18" ht="12.75" customHeight="1">
      <c r="A370" s="216">
        <v>168</v>
      </c>
      <c r="B370" s="217">
        <v>44406</v>
      </c>
      <c r="C370" s="217"/>
      <c r="D370" s="218" t="s">
        <v>374</v>
      </c>
      <c r="E370" s="219" t="s">
        <v>620</v>
      </c>
      <c r="F370" s="189">
        <v>162.5</v>
      </c>
      <c r="G370" s="219"/>
      <c r="H370" s="219">
        <v>200</v>
      </c>
      <c r="I370" s="221">
        <v>200</v>
      </c>
      <c r="J370" s="191" t="s">
        <v>678</v>
      </c>
      <c r="K370" s="192">
        <f>H370-F370</f>
        <v>37.5</v>
      </c>
      <c r="L370" s="193">
        <f>K370/F370</f>
        <v>0.23076923076923078</v>
      </c>
      <c r="M370" s="188" t="s">
        <v>589</v>
      </c>
      <c r="N370" s="194">
        <v>44571</v>
      </c>
      <c r="O370" s="1"/>
      <c r="R370" s="243" t="s">
        <v>781</v>
      </c>
    </row>
    <row r="371" spans="1:18" ht="12.75" customHeight="1">
      <c r="A371" s="216">
        <v>169</v>
      </c>
      <c r="B371" s="217">
        <v>44462</v>
      </c>
      <c r="C371" s="217"/>
      <c r="D371" s="218" t="s">
        <v>819</v>
      </c>
      <c r="E371" s="219" t="s">
        <v>620</v>
      </c>
      <c r="F371" s="189">
        <v>1235</v>
      </c>
      <c r="G371" s="219"/>
      <c r="H371" s="219">
        <v>1505</v>
      </c>
      <c r="I371" s="221">
        <v>1500</v>
      </c>
      <c r="J371" s="191" t="s">
        <v>678</v>
      </c>
      <c r="K371" s="192">
        <f>H371-F371</f>
        <v>270</v>
      </c>
      <c r="L371" s="193">
        <f>K371/F371</f>
        <v>0.21862348178137653</v>
      </c>
      <c r="M371" s="188" t="s">
        <v>589</v>
      </c>
      <c r="N371" s="194">
        <v>44564</v>
      </c>
      <c r="O371" s="1"/>
      <c r="R371" s="243" t="s">
        <v>781</v>
      </c>
    </row>
    <row r="372" spans="1:18" ht="12.75" customHeight="1">
      <c r="A372" s="258">
        <v>170</v>
      </c>
      <c r="B372" s="259">
        <v>44480</v>
      </c>
      <c r="C372" s="259"/>
      <c r="D372" s="260" t="s">
        <v>821</v>
      </c>
      <c r="E372" s="261" t="s">
        <v>620</v>
      </c>
      <c r="F372" s="262" t="s">
        <v>826</v>
      </c>
      <c r="G372" s="261"/>
      <c r="H372" s="261"/>
      <c r="I372" s="261">
        <v>145</v>
      </c>
      <c r="J372" s="263" t="s">
        <v>592</v>
      </c>
      <c r="K372" s="258"/>
      <c r="L372" s="259"/>
      <c r="M372" s="259"/>
      <c r="N372" s="260"/>
      <c r="O372" s="41"/>
      <c r="R372" s="243" t="s">
        <v>781</v>
      </c>
    </row>
    <row r="373" spans="1:18" ht="12.75" customHeight="1">
      <c r="A373" s="264">
        <v>171</v>
      </c>
      <c r="B373" s="265">
        <v>44481</v>
      </c>
      <c r="C373" s="265"/>
      <c r="D373" s="266" t="s">
        <v>260</v>
      </c>
      <c r="E373" s="267" t="s">
        <v>620</v>
      </c>
      <c r="F373" s="268" t="s">
        <v>823</v>
      </c>
      <c r="G373" s="267"/>
      <c r="H373" s="267"/>
      <c r="I373" s="267">
        <v>380</v>
      </c>
      <c r="J373" s="269" t="s">
        <v>592</v>
      </c>
      <c r="K373" s="264"/>
      <c r="L373" s="265"/>
      <c r="M373" s="265"/>
      <c r="N373" s="266"/>
      <c r="O373" s="41"/>
      <c r="R373" s="243" t="s">
        <v>781</v>
      </c>
    </row>
    <row r="374" spans="1:18" ht="12.75" customHeight="1">
      <c r="A374" s="264">
        <v>172</v>
      </c>
      <c r="B374" s="265">
        <v>44481</v>
      </c>
      <c r="C374" s="265"/>
      <c r="D374" s="266" t="s">
        <v>400</v>
      </c>
      <c r="E374" s="267" t="s">
        <v>620</v>
      </c>
      <c r="F374" s="268" t="s">
        <v>824</v>
      </c>
      <c r="G374" s="267"/>
      <c r="H374" s="267"/>
      <c r="I374" s="267">
        <v>56</v>
      </c>
      <c r="J374" s="269" t="s">
        <v>592</v>
      </c>
      <c r="K374" s="264"/>
      <c r="L374" s="265"/>
      <c r="M374" s="265"/>
      <c r="N374" s="266"/>
      <c r="O374" s="41"/>
      <c r="R374" s="243"/>
    </row>
    <row r="375" spans="1:18" ht="12.75" customHeight="1">
      <c r="A375" s="359">
        <v>173</v>
      </c>
      <c r="B375" s="360">
        <v>44551</v>
      </c>
      <c r="C375" s="359"/>
      <c r="D375" s="359" t="s">
        <v>118</v>
      </c>
      <c r="E375" s="361" t="s">
        <v>620</v>
      </c>
      <c r="F375" s="361">
        <v>2360</v>
      </c>
      <c r="G375" s="361"/>
      <c r="H375" s="361">
        <v>2820</v>
      </c>
      <c r="I375" s="361">
        <v>3000</v>
      </c>
      <c r="J375" s="362" t="s">
        <v>865</v>
      </c>
      <c r="K375" s="363">
        <f>H375-F375</f>
        <v>460</v>
      </c>
      <c r="L375" s="364">
        <f>K375/F375</f>
        <v>0.19491525423728814</v>
      </c>
      <c r="M375" s="365" t="s">
        <v>589</v>
      </c>
      <c r="N375" s="366">
        <v>44608</v>
      </c>
      <c r="O375" s="41"/>
      <c r="R375" s="243"/>
    </row>
    <row r="376" spans="1:18" ht="12.75" customHeight="1">
      <c r="A376" s="270">
        <v>174</v>
      </c>
      <c r="B376" s="265">
        <v>44606</v>
      </c>
      <c r="C376" s="270"/>
      <c r="D376" s="270" t="s">
        <v>426</v>
      </c>
      <c r="E376" s="267" t="s">
        <v>620</v>
      </c>
      <c r="F376" s="267" t="s">
        <v>863</v>
      </c>
      <c r="G376" s="267"/>
      <c r="H376" s="267"/>
      <c r="I376" s="267">
        <v>764</v>
      </c>
      <c r="J376" s="267" t="s">
        <v>592</v>
      </c>
      <c r="K376" s="267"/>
      <c r="L376" s="267"/>
      <c r="M376" s="267"/>
      <c r="N376" s="270"/>
      <c r="O376" s="41"/>
      <c r="R376" s="243"/>
    </row>
    <row r="377" spans="1:18" ht="12.75" customHeight="1">
      <c r="A377" s="270">
        <v>175</v>
      </c>
      <c r="B377" s="265">
        <v>44613</v>
      </c>
      <c r="C377" s="270"/>
      <c r="D377" s="270" t="s">
        <v>819</v>
      </c>
      <c r="E377" s="267" t="s">
        <v>620</v>
      </c>
      <c r="F377" s="267" t="s">
        <v>867</v>
      </c>
      <c r="G377" s="267"/>
      <c r="H377" s="267"/>
      <c r="I377" s="267">
        <v>1510</v>
      </c>
      <c r="J377" s="267" t="s">
        <v>592</v>
      </c>
      <c r="K377" s="267"/>
      <c r="L377" s="267"/>
      <c r="M377" s="267"/>
      <c r="N377" s="270"/>
      <c r="O377" s="41"/>
      <c r="R377" s="243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243"/>
    </row>
    <row r="379" spans="1:18" ht="12.75" customHeight="1">
      <c r="A379" s="242"/>
      <c r="B379" s="244" t="s">
        <v>815</v>
      </c>
      <c r="F379" s="56"/>
      <c r="G379" s="56"/>
      <c r="H379" s="56"/>
      <c r="I379" s="56"/>
      <c r="J379" s="41"/>
      <c r="K379" s="56"/>
      <c r="L379" s="56"/>
      <c r="M379" s="56"/>
      <c r="O379" s="41"/>
      <c r="R379" s="243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1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1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1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1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1:18" ht="12.75" customHeight="1">
      <c r="A389" s="245"/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1:18" ht="12.75" customHeight="1">
      <c r="A390" s="245"/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1:18" ht="12.75" customHeight="1">
      <c r="A391" s="53"/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1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1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1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1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1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1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1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1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1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</sheetData>
  <autoFilter ref="R1:R387"/>
  <mergeCells count="6">
    <mergeCell ref="P109:P110"/>
    <mergeCell ref="J109:J110"/>
    <mergeCell ref="A109:A110"/>
    <mergeCell ref="B109:B110"/>
    <mergeCell ref="M109:M110"/>
    <mergeCell ref="O109:O11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2022-03-25T02:36:23Z</dcterms:modified>
</cp:coreProperties>
</file>